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CT-10" sheetId="1" r:id="rId1"/>
  </sheets>
  <definedNames>
    <definedName name="_xlnm.Print_Area" localSheetId="0">'ACT-10'!$A$1:$K$103</definedName>
    <definedName name="HTML_CodePage" hidden="1">1252</definedName>
    <definedName name="HTML_Control" hidden="1">{"'ACT-10'!$A$7:$K$101"}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"C:\anu2002\act\HTM\act10.htm"</definedName>
    <definedName name="HTML_Title" hidden="1">""</definedName>
    <definedName name="NURIA">'ACT-10'!$A$22:$IF$8140</definedName>
    <definedName name="_xlnm.Print_Titles" localSheetId="0">'ACT-10'!$1:$13</definedName>
  </definedNames>
  <calcPr fullCalcOnLoad="1"/>
</workbook>
</file>

<file path=xl/sharedStrings.xml><?xml version="1.0" encoding="utf-8"?>
<sst xmlns="http://schemas.openxmlformats.org/spreadsheetml/2006/main" count="79" uniqueCount="79">
  <si>
    <t>APERTURA DE CENTROS DE TRABAJO</t>
  </si>
  <si>
    <t>ACT-10.</t>
  </si>
  <si>
    <t>Centros de trabajo, por comunidad</t>
  </si>
  <si>
    <t>autónoma y provincia.</t>
  </si>
  <si>
    <t>VALORES ABSOLUTOS</t>
  </si>
  <si>
    <t>VARIACIONES SOBRE EL AÑO ANTERIOR</t>
  </si>
  <si>
    <t>Absolutas</t>
  </si>
  <si>
    <t>Relativas</t>
  </si>
  <si>
    <t>En porcentaje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</si>
  <si>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</si>
  <si>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</si>
  <si>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</si>
  <si>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</si>
  <si>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</si>
  <si>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</si>
  <si>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</si>
  <si>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</si>
  <si>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</si>
  <si>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</si>
  <si>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</si>
  <si>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</si>
  <si>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</si>
  <si>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</si>
  <si>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</si>
  <si>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</si>
  <si>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</si>
  <si>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</si>
  <si>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</si>
  <si>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</si>
  <si>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</si>
  <si>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</si>
  <si>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</si>
  <si>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</si>
  <si>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</si>
  <si>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</si>
  <si>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</si>
  <si>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</si>
  <si>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</si>
  <si>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</si>
  <si>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</si>
  <si>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</si>
  <si>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</si>
  <si>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</si>
  <si>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</si>
  <si>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</si>
  <si>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</si>
  <si>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</si>
  <si>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</si>
  <si>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</si>
  <si>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</si>
  <si>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</si>
  <si>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</si>
  <si>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</si>
  <si>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</si>
  <si>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</si>
  <si>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</si>
  <si>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</si>
  <si>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</si>
  <si>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</si>
  <si>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</si>
  <si>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</si>
  <si>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</si>
  <si>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</si>
  <si>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</si>
  <si>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</si>
  <si>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</si>
  <si>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</si>
  <si>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</si>
  <si>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</si>
  <si>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</si>
  <si>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</si>
  <si>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</si>
  <si>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</si>
  <si>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ANDALUCÍA</t>
  </si>
  <si>
    <t>ARAGÓN</t>
  </si>
  <si>
    <t>CASTILLA Y LEÓN</t>
  </si>
  <si>
    <t xml:space="preserve">Ávila </t>
  </si>
  <si>
    <t>PAÍS VASCO</t>
  </si>
  <si>
    <t xml:space="preserve">Álava 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</si>
</sst>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3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8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73" fontId="1" fillId="0" borderId="4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103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30.83203125" style="13" customWidth="1"/>
    <col min="2" max="3" width="10.83203125" style="2" customWidth="1"/>
    <col min="4" max="4" width="1.83203125" style="2" customWidth="1"/>
    <col min="5" max="7" width="10.83203125" style="2" customWidth="1"/>
    <col min="8" max="8" width="1.83203125" style="2" customWidth="1"/>
    <col min="9" max="11" width="10.33203125" style="2" customWidth="1"/>
    <col min="12" max="16384" width="9.83203125" style="2" customWidth="1"/>
  </cols>
  <sheetData>
    <row r="1" spans="1:11" ht="15" customHeight="1">
      <c r="A1" s="28" t="s">
        <v>0</v>
      </c>
      <c r="B1" s="28"/>
      <c r="C1" s="28"/>
      <c r="D1" s="15"/>
      <c r="E1" s="15"/>
      <c r="F1" s="15"/>
      <c r="G1" s="16" t="s">
        <v>1</v>
      </c>
      <c r="H1" s="14"/>
      <c r="I1" s="14"/>
      <c r="J1" s="14"/>
      <c r="K1" s="14"/>
    </row>
    <row r="2" spans="1:11" ht="15" customHeight="1">
      <c r="A2" s="17"/>
      <c r="B2" s="15"/>
      <c r="C2" s="15"/>
      <c r="D2" s="15"/>
      <c r="E2" s="15"/>
      <c r="F2" s="15"/>
      <c r="G2" s="16" t="s">
        <v>2</v>
      </c>
      <c r="H2" s="15"/>
      <c r="I2" s="15"/>
      <c r="J2" s="15"/>
      <c r="K2" s="15"/>
    </row>
    <row r="3" spans="1:11" ht="15" customHeight="1">
      <c r="A3" s="17"/>
      <c r="B3" s="15"/>
      <c r="C3" s="15"/>
      <c r="D3" s="15"/>
      <c r="E3" s="15"/>
      <c r="F3" s="15"/>
      <c r="G3" s="16" t="s">
        <v>3</v>
      </c>
      <c r="H3" s="15"/>
      <c r="I3" s="15"/>
      <c r="J3" s="15"/>
      <c r="K3" s="15"/>
    </row>
    <row r="4" spans="1:11" ht="15" customHeigh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51" ht="15" customHeight="1" thickBot="1">
      <c r="A6" s="12"/>
      <c r="B6" s="4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24.75" customHeight="1" thickBot="1">
      <c r="A7" s="30"/>
      <c r="B7" s="38" t="s">
        <v>4</v>
      </c>
      <c r="C7" s="38"/>
      <c r="D7" s="33"/>
      <c r="E7" s="29" t="s">
        <v>5</v>
      </c>
      <c r="F7" s="29"/>
      <c r="G7" s="29"/>
      <c r="H7" s="29"/>
      <c r="I7" s="29"/>
      <c r="J7" s="29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0.5" customHeight="1">
      <c r="A8" s="30"/>
      <c r="B8" s="31"/>
      <c r="C8" s="31"/>
      <c r="D8" s="37"/>
      <c r="E8" s="33" t="s">
        <v>6</v>
      </c>
      <c r="F8" s="33"/>
      <c r="G8" s="33"/>
      <c r="H8" s="33"/>
      <c r="I8" s="34" t="s">
        <v>7</v>
      </c>
      <c r="J8" s="34"/>
      <c r="K8" s="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 customHeight="1">
      <c r="A9" s="30"/>
      <c r="B9" s="31"/>
      <c r="C9" s="31"/>
      <c r="D9" s="37"/>
      <c r="E9" s="31"/>
      <c r="F9" s="31"/>
      <c r="G9" s="31"/>
      <c r="H9" s="37"/>
      <c r="I9" s="35"/>
      <c r="J9" s="35"/>
      <c r="K9" s="3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2.75" customHeight="1">
      <c r="A10" s="30"/>
      <c r="B10" s="31"/>
      <c r="C10" s="31"/>
      <c r="D10" s="37"/>
      <c r="E10" s="31"/>
      <c r="F10" s="31"/>
      <c r="G10" s="31"/>
      <c r="H10" s="37"/>
      <c r="I10" s="35" t="s">
        <v>8</v>
      </c>
      <c r="J10" s="35"/>
      <c r="K10" s="3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0.5" customHeight="1">
      <c r="A11" s="30"/>
      <c r="B11" s="32"/>
      <c r="C11" s="32"/>
      <c r="D11" s="37"/>
      <c r="E11" s="32"/>
      <c r="F11" s="32"/>
      <c r="G11" s="32"/>
      <c r="H11" s="37"/>
      <c r="I11" s="36"/>
      <c r="J11" s="36"/>
      <c r="K11" s="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5" customHeight="1">
      <c r="A12" s="30"/>
      <c r="B12" s="19">
        <v>2001</v>
      </c>
      <c r="C12" s="19">
        <v>2002</v>
      </c>
      <c r="D12" s="37"/>
      <c r="E12" s="19">
        <v>2000</v>
      </c>
      <c r="F12" s="19">
        <v>2001</v>
      </c>
      <c r="G12" s="19">
        <v>2002</v>
      </c>
      <c r="H12" s="37"/>
      <c r="I12" s="19">
        <v>2000</v>
      </c>
      <c r="J12" s="19">
        <v>2001</v>
      </c>
      <c r="K12" s="19">
        <v>2002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3.5" customHeight="1">
      <c r="A13" s="18"/>
      <c r="B13" s="20"/>
      <c r="C13" s="20"/>
      <c r="D13" s="37"/>
      <c r="E13" s="20"/>
      <c r="F13" s="20"/>
      <c r="G13" s="20"/>
      <c r="H13" s="37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3.5" customHeight="1">
      <c r="A14" s="21" t="s">
        <v>9</v>
      </c>
      <c r="B14" s="22">
        <v>188402</v>
      </c>
      <c r="C14" s="22">
        <f>SUM(C16,C26,C31,C34,C37,C41,C44,C51,C62,C68,C73,C77,C83,C86,C89,C92,C97,C100,C101)</f>
        <v>187203</v>
      </c>
      <c r="D14" s="37"/>
      <c r="E14" s="22">
        <v>14760</v>
      </c>
      <c r="F14" s="22">
        <v>7530</v>
      </c>
      <c r="G14" s="22">
        <f>C14-B14</f>
        <v>-1199</v>
      </c>
      <c r="H14" s="37"/>
      <c r="I14" s="23">
        <v>8.885571180890002</v>
      </c>
      <c r="J14" s="23">
        <v>4.163165111238887</v>
      </c>
      <c r="K14" s="23">
        <f>G14*100/B14</f>
        <v>-0.6364051337034639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13.5" customHeight="1">
      <c r="A15" s="21"/>
      <c r="B15" s="24"/>
      <c r="C15" s="24"/>
      <c r="D15" s="37"/>
      <c r="E15" s="24"/>
      <c r="F15" s="24"/>
      <c r="G15" s="24"/>
      <c r="H15" s="37"/>
      <c r="I15" s="25"/>
      <c r="J15" s="25"/>
      <c r="K15" s="2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13.5" customHeight="1">
      <c r="A16" s="21" t="s">
        <v>73</v>
      </c>
      <c r="B16" s="26">
        <v>21164</v>
      </c>
      <c r="C16" s="22">
        <f>SUM(C17:C24)</f>
        <v>21361</v>
      </c>
      <c r="D16" s="37"/>
      <c r="E16" s="22">
        <v>1231</v>
      </c>
      <c r="F16" s="22">
        <v>1561</v>
      </c>
      <c r="G16" s="22">
        <f aca="true" t="shared" si="0" ref="G16:G24">C16-B16</f>
        <v>197</v>
      </c>
      <c r="H16" s="37"/>
      <c r="I16" s="23">
        <v>6.7004136729806225</v>
      </c>
      <c r="J16" s="23">
        <v>7.963066877518747</v>
      </c>
      <c r="K16" s="23">
        <f aca="true" t="shared" si="1" ref="K16:K31">G16*100/B16</f>
        <v>0.9308259308259308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13.5" customHeight="1">
      <c r="A17" s="18" t="s">
        <v>10</v>
      </c>
      <c r="B17" s="24">
        <v>1725</v>
      </c>
      <c r="C17" s="24">
        <v>2063</v>
      </c>
      <c r="D17" s="37"/>
      <c r="E17" s="24">
        <v>234</v>
      </c>
      <c r="F17" s="24">
        <v>145</v>
      </c>
      <c r="G17" s="24">
        <f t="shared" si="0"/>
        <v>338</v>
      </c>
      <c r="H17" s="37"/>
      <c r="I17" s="25">
        <v>17.38484398216939</v>
      </c>
      <c r="J17" s="25">
        <v>9.177215189873417</v>
      </c>
      <c r="K17" s="25">
        <f t="shared" si="1"/>
        <v>19.594202898550726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3.5" customHeight="1">
      <c r="A18" s="18" t="s">
        <v>11</v>
      </c>
      <c r="B18" s="24">
        <v>2803</v>
      </c>
      <c r="C18" s="24">
        <v>2992</v>
      </c>
      <c r="D18" s="37"/>
      <c r="E18" s="24">
        <v>211</v>
      </c>
      <c r="F18" s="24">
        <v>270</v>
      </c>
      <c r="G18" s="24">
        <f t="shared" si="0"/>
        <v>189</v>
      </c>
      <c r="H18" s="37"/>
      <c r="I18" s="25">
        <v>9.0869939707149</v>
      </c>
      <c r="J18" s="25">
        <v>10.659297275957362</v>
      </c>
      <c r="K18" s="25">
        <f t="shared" si="1"/>
        <v>6.742775597574028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3.5" customHeight="1">
      <c r="A19" s="18" t="s">
        <v>12</v>
      </c>
      <c r="B19" s="24">
        <v>1494</v>
      </c>
      <c r="C19" s="24">
        <v>1426</v>
      </c>
      <c r="D19" s="37"/>
      <c r="E19" s="24">
        <v>209</v>
      </c>
      <c r="F19" s="24">
        <v>259</v>
      </c>
      <c r="G19" s="24">
        <f t="shared" si="0"/>
        <v>-68</v>
      </c>
      <c r="H19" s="37"/>
      <c r="I19" s="25">
        <v>20.37037037037037</v>
      </c>
      <c r="J19" s="25">
        <v>20.97165991902834</v>
      </c>
      <c r="K19" s="25">
        <f t="shared" si="1"/>
        <v>-4.551539491298527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3.5" customHeight="1">
      <c r="A20" s="18" t="s">
        <v>13</v>
      </c>
      <c r="B20" s="24">
        <v>4833</v>
      </c>
      <c r="C20" s="24">
        <v>4430</v>
      </c>
      <c r="D20" s="37"/>
      <c r="E20" s="24">
        <v>268</v>
      </c>
      <c r="F20" s="24">
        <v>-21</v>
      </c>
      <c r="G20" s="24">
        <f t="shared" si="0"/>
        <v>-403</v>
      </c>
      <c r="H20" s="37"/>
      <c r="I20" s="25">
        <v>5.843872655909289</v>
      </c>
      <c r="J20" s="25">
        <v>-0.4326328800988875</v>
      </c>
      <c r="K20" s="25">
        <f t="shared" si="1"/>
        <v>-8.338506103869232</v>
      </c>
      <c r="L20" s="6"/>
      <c r="M20" s="6"/>
      <c r="N20" s="6"/>
      <c r="O20" s="7"/>
      <c r="P20" s="7"/>
      <c r="Q20" s="6"/>
      <c r="R20" s="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3.5" customHeight="1">
      <c r="A21" s="18" t="s">
        <v>14</v>
      </c>
      <c r="B21" s="24">
        <v>1085</v>
      </c>
      <c r="C21" s="24">
        <v>1123</v>
      </c>
      <c r="D21" s="37"/>
      <c r="E21" s="24">
        <v>-132</v>
      </c>
      <c r="F21" s="24">
        <v>-9</v>
      </c>
      <c r="G21" s="24">
        <f t="shared" si="0"/>
        <v>38</v>
      </c>
      <c r="H21" s="37"/>
      <c r="I21" s="25">
        <v>-10.766721044045678</v>
      </c>
      <c r="J21" s="25">
        <v>-0.8226691042047533</v>
      </c>
      <c r="K21" s="25">
        <f t="shared" si="1"/>
        <v>3.5023041474654377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13.5" customHeight="1">
      <c r="A22" s="18" t="s">
        <v>15</v>
      </c>
      <c r="B22" s="24">
        <v>1039</v>
      </c>
      <c r="C22" s="24">
        <v>1019</v>
      </c>
      <c r="D22" s="37"/>
      <c r="E22" s="24">
        <v>187</v>
      </c>
      <c r="F22" s="24">
        <v>7</v>
      </c>
      <c r="G22" s="24">
        <f t="shared" si="0"/>
        <v>-20</v>
      </c>
      <c r="H22" s="37"/>
      <c r="I22" s="25">
        <v>22.130177514792898</v>
      </c>
      <c r="J22" s="25">
        <v>0.6782945736434108</v>
      </c>
      <c r="K22" s="25">
        <f t="shared" si="1"/>
        <v>-1.9249278152069298</v>
      </c>
      <c r="L22" s="5"/>
      <c r="M22" s="5"/>
      <c r="N22" s="5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3.5" customHeight="1">
      <c r="A23" s="18" t="s">
        <v>16</v>
      </c>
      <c r="B23" s="24">
        <v>4027</v>
      </c>
      <c r="C23" s="24">
        <v>4187</v>
      </c>
      <c r="D23" s="37"/>
      <c r="E23" s="24">
        <v>484</v>
      </c>
      <c r="F23" s="24">
        <v>555</v>
      </c>
      <c r="G23" s="24">
        <f t="shared" si="0"/>
        <v>160</v>
      </c>
      <c r="H23" s="37"/>
      <c r="I23" s="25">
        <v>16.198125836680052</v>
      </c>
      <c r="J23" s="25">
        <v>15.985023041474655</v>
      </c>
      <c r="K23" s="25">
        <f t="shared" si="1"/>
        <v>3.973181028060591</v>
      </c>
      <c r="L23" s="5"/>
      <c r="M23" s="5"/>
      <c r="N23" s="5"/>
      <c r="O23" s="9"/>
      <c r="P23" s="1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13.5" customHeight="1">
      <c r="A24" s="18" t="s">
        <v>17</v>
      </c>
      <c r="B24" s="24">
        <v>4158</v>
      </c>
      <c r="C24" s="24">
        <v>4121</v>
      </c>
      <c r="D24" s="37"/>
      <c r="E24" s="24">
        <v>-230</v>
      </c>
      <c r="F24" s="24">
        <v>355</v>
      </c>
      <c r="G24" s="24">
        <f t="shared" si="0"/>
        <v>-37</v>
      </c>
      <c r="H24" s="37"/>
      <c r="I24" s="25">
        <v>-5.702950657079097</v>
      </c>
      <c r="J24" s="25">
        <v>9.334735734946095</v>
      </c>
      <c r="K24" s="25">
        <f t="shared" si="1"/>
        <v>-0.8898508898508899</v>
      </c>
      <c r="L24" s="5"/>
      <c r="M24" s="5"/>
      <c r="N24" s="5"/>
      <c r="O24" s="8"/>
      <c r="P24" s="1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3.5" customHeight="1">
      <c r="A25" s="18"/>
      <c r="B25" s="24"/>
      <c r="C25" s="24"/>
      <c r="D25" s="37"/>
      <c r="E25" s="24"/>
      <c r="F25" s="24"/>
      <c r="G25" s="24"/>
      <c r="H25" s="37"/>
      <c r="I25" s="25"/>
      <c r="J25" s="25"/>
      <c r="K25" s="25"/>
      <c r="L25" s="5"/>
      <c r="M25" s="5"/>
      <c r="N25" s="5"/>
      <c r="O25" s="11"/>
      <c r="P25" s="1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13.5" customHeight="1">
      <c r="A26" s="21" t="s">
        <v>74</v>
      </c>
      <c r="B26" s="26">
        <v>10129</v>
      </c>
      <c r="C26" s="22">
        <f>SUM(C27:C29)</f>
        <v>9992</v>
      </c>
      <c r="D26" s="37"/>
      <c r="E26" s="22">
        <v>827</v>
      </c>
      <c r="F26" s="22">
        <v>-23</v>
      </c>
      <c r="G26" s="22">
        <f>C26-B26</f>
        <v>-137</v>
      </c>
      <c r="H26" s="37"/>
      <c r="I26" s="23">
        <v>8.868632707774799</v>
      </c>
      <c r="J26" s="23">
        <v>-0.22655634357762017</v>
      </c>
      <c r="K26" s="23">
        <f t="shared" si="1"/>
        <v>-1.3525520781913318</v>
      </c>
      <c r="L26" s="5"/>
      <c r="M26" s="5"/>
      <c r="N26" s="5"/>
      <c r="O26" s="11"/>
      <c r="P26" s="1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13.5" customHeight="1">
      <c r="A27" s="18" t="s">
        <v>18</v>
      </c>
      <c r="B27" s="24">
        <v>2085</v>
      </c>
      <c r="C27" s="24">
        <v>2063</v>
      </c>
      <c r="D27" s="37"/>
      <c r="E27" s="24">
        <v>177</v>
      </c>
      <c r="F27" s="24">
        <v>128</v>
      </c>
      <c r="G27" s="24">
        <f>C27-B27</f>
        <v>-22</v>
      </c>
      <c r="H27" s="37"/>
      <c r="I27" s="25">
        <v>9.9438202247191</v>
      </c>
      <c r="J27" s="25">
        <v>6.540623403168114</v>
      </c>
      <c r="K27" s="25">
        <f t="shared" si="1"/>
        <v>-1.0551558752997603</v>
      </c>
      <c r="L27" s="5"/>
      <c r="M27" s="5"/>
      <c r="N27" s="5"/>
      <c r="O27" s="11"/>
      <c r="P27" s="1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13.5" customHeight="1">
      <c r="A28" s="18" t="s">
        <v>19</v>
      </c>
      <c r="B28" s="24">
        <v>1459</v>
      </c>
      <c r="C28" s="24">
        <v>1527</v>
      </c>
      <c r="D28" s="37"/>
      <c r="E28" s="24">
        <v>226</v>
      </c>
      <c r="F28" s="24">
        <v>142</v>
      </c>
      <c r="G28" s="24">
        <f>C28-B28</f>
        <v>68</v>
      </c>
      <c r="H28" s="37"/>
      <c r="I28" s="25">
        <v>20.714940421631532</v>
      </c>
      <c r="J28" s="25">
        <v>10.782080485952923</v>
      </c>
      <c r="K28" s="25">
        <f t="shared" si="1"/>
        <v>4.660726525017135</v>
      </c>
      <c r="L28" s="5"/>
      <c r="M28" s="5"/>
      <c r="N28" s="5"/>
      <c r="O28" s="11"/>
      <c r="P28" s="1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13.5" customHeight="1">
      <c r="A29" s="18" t="s">
        <v>20</v>
      </c>
      <c r="B29" s="24">
        <v>6585</v>
      </c>
      <c r="C29" s="24">
        <v>6402</v>
      </c>
      <c r="D29" s="37"/>
      <c r="E29" s="24">
        <v>424</v>
      </c>
      <c r="F29" s="24">
        <v>-293</v>
      </c>
      <c r="G29" s="24">
        <f>C29-B29</f>
        <v>-183</v>
      </c>
      <c r="H29" s="37"/>
      <c r="I29" s="25">
        <v>6.569569259374032</v>
      </c>
      <c r="J29" s="25">
        <v>-4.259959290491422</v>
      </c>
      <c r="K29" s="25">
        <f t="shared" si="1"/>
        <v>-2.7790432801822322</v>
      </c>
      <c r="L29" s="5"/>
      <c r="M29" s="5"/>
      <c r="N29" s="5"/>
      <c r="O29" s="11"/>
      <c r="P29" s="1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13.5" customHeight="1">
      <c r="A30" s="18"/>
      <c r="B30" s="24"/>
      <c r="C30" s="24"/>
      <c r="D30" s="37"/>
      <c r="E30" s="24"/>
      <c r="F30" s="24"/>
      <c r="G30" s="24"/>
      <c r="H30" s="37"/>
      <c r="I30" s="25"/>
      <c r="J30" s="25"/>
      <c r="K30" s="25"/>
      <c r="L30" s="5"/>
      <c r="M30" s="5"/>
      <c r="N30" s="5"/>
      <c r="O30" s="11"/>
      <c r="P30" s="1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13.5" customHeight="1">
      <c r="A31" s="21" t="s">
        <v>21</v>
      </c>
      <c r="B31" s="22">
        <v>6994</v>
      </c>
      <c r="C31" s="22">
        <f>SUM(C32)</f>
        <v>6466</v>
      </c>
      <c r="D31" s="37"/>
      <c r="E31" s="22">
        <v>276</v>
      </c>
      <c r="F31" s="22">
        <v>216</v>
      </c>
      <c r="G31" s="22">
        <f>C31-B31</f>
        <v>-528</v>
      </c>
      <c r="H31" s="37"/>
      <c r="I31" s="23">
        <v>4.244847739157183</v>
      </c>
      <c r="J31" s="23">
        <v>3.1867807612865153</v>
      </c>
      <c r="K31" s="23">
        <f t="shared" si="1"/>
        <v>-7.549327995424649</v>
      </c>
      <c r="L31" s="5"/>
      <c r="M31" s="5"/>
      <c r="N31" s="5"/>
      <c r="O31" s="11"/>
      <c r="P31" s="1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3.5" customHeight="1">
      <c r="A32" s="18" t="s">
        <v>22</v>
      </c>
      <c r="B32" s="24">
        <v>6994</v>
      </c>
      <c r="C32" s="24">
        <v>6466</v>
      </c>
      <c r="D32" s="37"/>
      <c r="E32" s="24">
        <v>276</v>
      </c>
      <c r="F32" s="24">
        <v>216</v>
      </c>
      <c r="G32" s="24">
        <f>C32-B32</f>
        <v>-528</v>
      </c>
      <c r="H32" s="37"/>
      <c r="I32" s="25">
        <v>4.244847739157183</v>
      </c>
      <c r="J32" s="25">
        <v>3.1867807612865153</v>
      </c>
      <c r="K32" s="25">
        <f aca="true" t="shared" si="2" ref="K32:K47">G32*100/B32</f>
        <v>-7.549327995424649</v>
      </c>
      <c r="L32" s="5"/>
      <c r="M32" s="5"/>
      <c r="N32" s="5"/>
      <c r="O32" s="11"/>
      <c r="P32" s="1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3.5" customHeight="1">
      <c r="A33" s="18"/>
      <c r="B33" s="24"/>
      <c r="C33" s="24"/>
      <c r="D33" s="37"/>
      <c r="E33" s="24"/>
      <c r="F33" s="24"/>
      <c r="G33" s="24"/>
      <c r="H33" s="37"/>
      <c r="I33" s="25"/>
      <c r="J33" s="25"/>
      <c r="K33" s="25"/>
      <c r="L33" s="5"/>
      <c r="M33" s="5"/>
      <c r="N33" s="5"/>
      <c r="O33" s="9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3.5" customHeight="1">
      <c r="A34" s="21" t="s">
        <v>23</v>
      </c>
      <c r="B34" s="22">
        <v>5186</v>
      </c>
      <c r="C34" s="22">
        <f>SUM(C35)</f>
        <v>5913</v>
      </c>
      <c r="D34" s="37"/>
      <c r="E34" s="22">
        <v>512</v>
      </c>
      <c r="F34" s="22">
        <v>1242</v>
      </c>
      <c r="G34" s="22">
        <f>C34-B34</f>
        <v>727</v>
      </c>
      <c r="H34" s="37"/>
      <c r="I34" s="23">
        <v>14.918414918414918</v>
      </c>
      <c r="J34" s="23">
        <v>31.49087221095335</v>
      </c>
      <c r="K34" s="23">
        <f t="shared" si="2"/>
        <v>14.018511376783648</v>
      </c>
      <c r="L34" s="5"/>
      <c r="M34" s="5"/>
      <c r="N34" s="5"/>
      <c r="O34" s="8"/>
      <c r="P34" s="1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13.5" customHeight="1">
      <c r="A35" s="18" t="s">
        <v>24</v>
      </c>
      <c r="B35" s="24">
        <v>5186</v>
      </c>
      <c r="C35" s="24">
        <v>5913</v>
      </c>
      <c r="D35" s="37"/>
      <c r="E35" s="24">
        <v>512</v>
      </c>
      <c r="F35" s="24">
        <v>1242</v>
      </c>
      <c r="G35" s="24">
        <f>C35-B35</f>
        <v>727</v>
      </c>
      <c r="H35" s="37"/>
      <c r="I35" s="25">
        <v>14.918414918414918</v>
      </c>
      <c r="J35" s="25">
        <v>31.49087221095335</v>
      </c>
      <c r="K35" s="25">
        <f t="shared" si="2"/>
        <v>14.018511376783648</v>
      </c>
      <c r="L35" s="5"/>
      <c r="M35" s="5"/>
      <c r="N35" s="5"/>
      <c r="O35" s="11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13.5" customHeight="1">
      <c r="A36" s="21"/>
      <c r="B36" s="24"/>
      <c r="C36" s="24"/>
      <c r="D36" s="37"/>
      <c r="E36" s="24"/>
      <c r="F36" s="24"/>
      <c r="G36" s="24"/>
      <c r="H36" s="37"/>
      <c r="I36" s="25"/>
      <c r="J36" s="25"/>
      <c r="K36" s="25"/>
      <c r="L36" s="5"/>
      <c r="M36" s="5"/>
      <c r="N36" s="5"/>
      <c r="O36" s="11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13.5" customHeight="1">
      <c r="A37" s="21" t="s">
        <v>25</v>
      </c>
      <c r="B37" s="26">
        <v>12362</v>
      </c>
      <c r="C37" s="22">
        <f>SUM(C38:C39)</f>
        <v>13525</v>
      </c>
      <c r="D37" s="37"/>
      <c r="E37" s="22">
        <v>1521</v>
      </c>
      <c r="F37" s="22">
        <v>497</v>
      </c>
      <c r="G37" s="22">
        <f>C37-B37</f>
        <v>1163</v>
      </c>
      <c r="H37" s="37"/>
      <c r="I37" s="23">
        <v>14.704176334106728</v>
      </c>
      <c r="J37" s="23">
        <v>4.188790560471976</v>
      </c>
      <c r="K37" s="23">
        <f t="shared" si="2"/>
        <v>9.407862805371298</v>
      </c>
      <c r="L37" s="5"/>
      <c r="M37" s="5"/>
      <c r="N37" s="5"/>
      <c r="O37" s="11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13.5" customHeight="1">
      <c r="A38" s="18" t="s">
        <v>26</v>
      </c>
      <c r="B38" s="24">
        <v>6994</v>
      </c>
      <c r="C38" s="24">
        <v>7651</v>
      </c>
      <c r="D38" s="37"/>
      <c r="E38" s="24">
        <v>1056</v>
      </c>
      <c r="F38" s="24">
        <v>259</v>
      </c>
      <c r="G38" s="24">
        <f>C38-B38</f>
        <v>657</v>
      </c>
      <c r="H38" s="37"/>
      <c r="I38" s="25">
        <v>18.59482303222398</v>
      </c>
      <c r="J38" s="25">
        <v>3.84558277654046</v>
      </c>
      <c r="K38" s="25">
        <f t="shared" si="2"/>
        <v>9.3937660852159</v>
      </c>
      <c r="L38" s="5"/>
      <c r="M38" s="5"/>
      <c r="N38" s="5"/>
      <c r="O38" s="9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3.5" customHeight="1">
      <c r="A39" s="18" t="s">
        <v>27</v>
      </c>
      <c r="B39" s="24">
        <v>5368</v>
      </c>
      <c r="C39" s="24">
        <v>5874</v>
      </c>
      <c r="D39" s="37"/>
      <c r="E39" s="24">
        <v>465</v>
      </c>
      <c r="F39" s="24">
        <v>238</v>
      </c>
      <c r="G39" s="24">
        <f>C39-B39</f>
        <v>506</v>
      </c>
      <c r="H39" s="37"/>
      <c r="I39" s="25">
        <v>9.967845659163988</v>
      </c>
      <c r="J39" s="25">
        <v>4.639376218323587</v>
      </c>
      <c r="K39" s="25">
        <f t="shared" si="2"/>
        <v>9.426229508196721</v>
      </c>
      <c r="L39" s="5"/>
      <c r="M39" s="5"/>
      <c r="N39" s="5"/>
      <c r="O39" s="8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ht="13.5" customHeight="1">
      <c r="A40" s="18"/>
      <c r="B40" s="24"/>
      <c r="C40" s="24"/>
      <c r="D40" s="37"/>
      <c r="E40" s="24"/>
      <c r="F40" s="24"/>
      <c r="G40" s="24"/>
      <c r="H40" s="37"/>
      <c r="I40" s="25"/>
      <c r="J40" s="25"/>
      <c r="K40" s="25"/>
      <c r="L40" s="5"/>
      <c r="M40" s="5"/>
      <c r="N40" s="5"/>
      <c r="O40" s="11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ht="13.5" customHeight="1">
      <c r="A41" s="21" t="s">
        <v>28</v>
      </c>
      <c r="B41" s="22">
        <v>2679</v>
      </c>
      <c r="C41" s="22">
        <f>SUM(C42)</f>
        <v>2716</v>
      </c>
      <c r="D41" s="37"/>
      <c r="E41" s="22">
        <v>255</v>
      </c>
      <c r="F41" s="22">
        <v>-56</v>
      </c>
      <c r="G41" s="22">
        <f>C41-B41</f>
        <v>37</v>
      </c>
      <c r="H41" s="37"/>
      <c r="I41" s="23">
        <v>10.28225806451613</v>
      </c>
      <c r="J41" s="23">
        <v>-2.047531992687386</v>
      </c>
      <c r="K41" s="23">
        <f t="shared" si="2"/>
        <v>1.3811123553564764</v>
      </c>
      <c r="L41" s="5"/>
      <c r="M41" s="5"/>
      <c r="N41" s="5"/>
      <c r="O41" s="9"/>
      <c r="P41" s="1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ht="13.5" customHeight="1">
      <c r="A42" s="18" t="s">
        <v>29</v>
      </c>
      <c r="B42" s="24">
        <v>2679</v>
      </c>
      <c r="C42" s="24">
        <v>2716</v>
      </c>
      <c r="D42" s="37"/>
      <c r="E42" s="24">
        <v>255</v>
      </c>
      <c r="F42" s="24">
        <v>-56</v>
      </c>
      <c r="G42" s="24">
        <f>C42-B42</f>
        <v>37</v>
      </c>
      <c r="H42" s="37"/>
      <c r="I42" s="25">
        <v>10.28225806451613</v>
      </c>
      <c r="J42" s="25">
        <v>-2.047531992687386</v>
      </c>
      <c r="K42" s="25">
        <f t="shared" si="2"/>
        <v>1.3811123553564764</v>
      </c>
      <c r="L42" s="5"/>
      <c r="M42" s="5"/>
      <c r="N42" s="5"/>
      <c r="O42" s="8"/>
      <c r="P42" s="1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3.5" customHeight="1">
      <c r="A43" s="18"/>
      <c r="B43" s="24"/>
      <c r="C43" s="24"/>
      <c r="D43" s="37"/>
      <c r="E43" s="24"/>
      <c r="F43" s="24"/>
      <c r="G43" s="24"/>
      <c r="H43" s="37"/>
      <c r="I43" s="25"/>
      <c r="J43" s="25"/>
      <c r="K43" s="25"/>
      <c r="L43" s="5"/>
      <c r="M43" s="5"/>
      <c r="N43" s="5"/>
      <c r="O43" s="11"/>
      <c r="P43" s="10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13.5" customHeight="1">
      <c r="A44" s="21" t="s">
        <v>30</v>
      </c>
      <c r="B44" s="26">
        <v>5790</v>
      </c>
      <c r="C44" s="22">
        <f>SUM(C45:C49)</f>
        <v>6141</v>
      </c>
      <c r="D44" s="37"/>
      <c r="E44" s="22">
        <v>461</v>
      </c>
      <c r="F44" s="22">
        <v>238</v>
      </c>
      <c r="G44" s="22">
        <f aca="true" t="shared" si="3" ref="G44:G49">C44-B44</f>
        <v>351</v>
      </c>
      <c r="H44" s="37"/>
      <c r="I44" s="23">
        <v>9.055195442938519</v>
      </c>
      <c r="J44" s="23">
        <v>4.286743515850144</v>
      </c>
      <c r="K44" s="23">
        <f t="shared" si="2"/>
        <v>6.062176165803109</v>
      </c>
      <c r="L44" s="5"/>
      <c r="M44" s="5"/>
      <c r="N44" s="5"/>
      <c r="O44" s="9"/>
      <c r="P44" s="10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3.5" customHeight="1">
      <c r="A45" s="18" t="s">
        <v>31</v>
      </c>
      <c r="B45" s="24">
        <v>1460</v>
      </c>
      <c r="C45" s="24">
        <v>1603</v>
      </c>
      <c r="D45" s="37"/>
      <c r="E45" s="24">
        <v>160</v>
      </c>
      <c r="F45" s="24">
        <v>105</v>
      </c>
      <c r="G45" s="24">
        <f t="shared" si="3"/>
        <v>143</v>
      </c>
      <c r="H45" s="37"/>
      <c r="I45" s="25">
        <v>13.389121338912133</v>
      </c>
      <c r="J45" s="25">
        <v>7.749077490774908</v>
      </c>
      <c r="K45" s="25">
        <f t="shared" si="2"/>
        <v>9.794520547945206</v>
      </c>
      <c r="L45" s="5"/>
      <c r="M45" s="5"/>
      <c r="N45" s="5"/>
      <c r="O45" s="8"/>
      <c r="P45" s="1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ht="13.5" customHeight="1">
      <c r="A46" s="18" t="s">
        <v>32</v>
      </c>
      <c r="B46" s="24">
        <v>1162</v>
      </c>
      <c r="C46" s="24">
        <v>1232</v>
      </c>
      <c r="D46" s="37"/>
      <c r="E46" s="24">
        <v>50</v>
      </c>
      <c r="F46" s="24">
        <v>136</v>
      </c>
      <c r="G46" s="24">
        <f t="shared" si="3"/>
        <v>70</v>
      </c>
      <c r="H46" s="37"/>
      <c r="I46" s="25">
        <v>5.122950819672131</v>
      </c>
      <c r="J46" s="25">
        <v>13.255360623781677</v>
      </c>
      <c r="K46" s="25">
        <f t="shared" si="2"/>
        <v>6.024096385542169</v>
      </c>
      <c r="L46" s="5"/>
      <c r="M46" s="5"/>
      <c r="N46" s="5"/>
      <c r="O46" s="11"/>
      <c r="P46" s="1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13.5" customHeight="1">
      <c r="A47" s="18" t="s">
        <v>33</v>
      </c>
      <c r="B47" s="24">
        <v>628</v>
      </c>
      <c r="C47" s="24">
        <v>714</v>
      </c>
      <c r="D47" s="37"/>
      <c r="E47" s="24">
        <v>1</v>
      </c>
      <c r="F47" s="24">
        <v>-12</v>
      </c>
      <c r="G47" s="24">
        <f t="shared" si="3"/>
        <v>86</v>
      </c>
      <c r="H47" s="37"/>
      <c r="I47" s="25">
        <v>0.1564945226917058</v>
      </c>
      <c r="J47" s="25">
        <v>-1.875</v>
      </c>
      <c r="K47" s="25">
        <f t="shared" si="2"/>
        <v>13.694267515923567</v>
      </c>
      <c r="L47" s="5"/>
      <c r="M47" s="5"/>
      <c r="N47" s="5"/>
      <c r="O47" s="11"/>
      <c r="P47" s="1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3.5" customHeight="1">
      <c r="A48" s="18" t="s">
        <v>34</v>
      </c>
      <c r="B48" s="24">
        <v>818</v>
      </c>
      <c r="C48" s="24">
        <v>828</v>
      </c>
      <c r="D48" s="37"/>
      <c r="E48" s="24">
        <v>125</v>
      </c>
      <c r="F48" s="24">
        <v>147</v>
      </c>
      <c r="G48" s="24">
        <f t="shared" si="3"/>
        <v>10</v>
      </c>
      <c r="H48" s="37"/>
      <c r="I48" s="25">
        <v>22.893772893772894</v>
      </c>
      <c r="J48" s="25">
        <v>21.907600596125185</v>
      </c>
      <c r="K48" s="25">
        <f aca="true" t="shared" si="4" ref="K48:K63">G48*100/B48</f>
        <v>1.2224938875305624</v>
      </c>
      <c r="L48" s="5"/>
      <c r="M48" s="5"/>
      <c r="N48" s="5"/>
      <c r="O48" s="9"/>
      <c r="P48" s="10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13.5" customHeight="1">
      <c r="A49" s="18" t="s">
        <v>35</v>
      </c>
      <c r="B49" s="24">
        <v>1722</v>
      </c>
      <c r="C49" s="24">
        <v>1764</v>
      </c>
      <c r="D49" s="37"/>
      <c r="E49" s="24">
        <v>125</v>
      </c>
      <c r="F49" s="24">
        <v>-138</v>
      </c>
      <c r="G49" s="24">
        <f t="shared" si="3"/>
        <v>42</v>
      </c>
      <c r="H49" s="37"/>
      <c r="I49" s="25">
        <v>7.204610951008646</v>
      </c>
      <c r="J49" s="25">
        <v>-7.419354838709677</v>
      </c>
      <c r="K49" s="25">
        <f t="shared" si="4"/>
        <v>2.4390243902439024</v>
      </c>
      <c r="L49" s="5"/>
      <c r="M49" s="5"/>
      <c r="N49" s="5"/>
      <c r="O49" s="8"/>
      <c r="P49" s="10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13.5" customHeight="1">
      <c r="A50" s="21"/>
      <c r="B50" s="24"/>
      <c r="C50" s="24"/>
      <c r="D50" s="37"/>
      <c r="E50" s="24"/>
      <c r="F50" s="24"/>
      <c r="G50" s="24"/>
      <c r="H50" s="37"/>
      <c r="I50" s="25"/>
      <c r="J50" s="25"/>
      <c r="K50" s="25"/>
      <c r="L50" s="5"/>
      <c r="M50" s="5"/>
      <c r="N50" s="5"/>
      <c r="O50" s="11"/>
      <c r="P50" s="1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ht="13.5" customHeight="1">
      <c r="A51" s="21" t="s">
        <v>75</v>
      </c>
      <c r="B51" s="26">
        <v>12443</v>
      </c>
      <c r="C51" s="22">
        <f>SUM(C52:C60)</f>
        <v>12214</v>
      </c>
      <c r="D51" s="37"/>
      <c r="E51" s="22">
        <v>460</v>
      </c>
      <c r="F51" s="22">
        <v>394</v>
      </c>
      <c r="G51" s="22">
        <f aca="true" t="shared" si="5" ref="G51:G60">C51-B51</f>
        <v>-229</v>
      </c>
      <c r="H51" s="37"/>
      <c r="I51" s="23">
        <v>3.9692812149452066</v>
      </c>
      <c r="J51" s="23">
        <v>3.269980911278944</v>
      </c>
      <c r="K51" s="23">
        <f t="shared" si="4"/>
        <v>-1.8403921883790082</v>
      </c>
      <c r="L51" s="5"/>
      <c r="M51" s="5"/>
      <c r="N51" s="5"/>
      <c r="O51" s="9"/>
      <c r="P51" s="10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ht="13.5" customHeight="1">
      <c r="A52" s="18" t="s">
        <v>76</v>
      </c>
      <c r="B52" s="24">
        <v>926</v>
      </c>
      <c r="C52" s="24">
        <v>827</v>
      </c>
      <c r="D52" s="37"/>
      <c r="E52" s="24">
        <v>39</v>
      </c>
      <c r="F52" s="24">
        <v>72</v>
      </c>
      <c r="G52" s="24">
        <f t="shared" si="5"/>
        <v>-99</v>
      </c>
      <c r="H52" s="37"/>
      <c r="I52" s="25">
        <v>4.785276073619632</v>
      </c>
      <c r="J52" s="25">
        <v>8.430913348946136</v>
      </c>
      <c r="K52" s="25">
        <f t="shared" si="4"/>
        <v>-10.691144708423327</v>
      </c>
      <c r="L52" s="5"/>
      <c r="M52" s="5"/>
      <c r="N52" s="5"/>
      <c r="O52" s="8"/>
      <c r="P52" s="1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ht="13.5" customHeight="1">
      <c r="A53" s="18" t="s">
        <v>36</v>
      </c>
      <c r="B53" s="24">
        <v>1781</v>
      </c>
      <c r="C53" s="24">
        <v>1716</v>
      </c>
      <c r="D53" s="37"/>
      <c r="E53" s="24">
        <v>100</v>
      </c>
      <c r="F53" s="24">
        <v>99</v>
      </c>
      <c r="G53" s="24">
        <f t="shared" si="5"/>
        <v>-65</v>
      </c>
      <c r="H53" s="37"/>
      <c r="I53" s="25">
        <v>6.321112515802781</v>
      </c>
      <c r="J53" s="25">
        <v>5.885850178359096</v>
      </c>
      <c r="K53" s="25">
        <f t="shared" si="4"/>
        <v>-3.6496350364963503</v>
      </c>
      <c r="L53" s="5"/>
      <c r="M53" s="5"/>
      <c r="N53" s="5"/>
      <c r="O53" s="11"/>
      <c r="P53" s="1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ht="13.5" customHeight="1">
      <c r="A54" s="18" t="s">
        <v>37</v>
      </c>
      <c r="B54" s="24">
        <v>2607</v>
      </c>
      <c r="C54" s="24">
        <v>2541</v>
      </c>
      <c r="D54" s="37"/>
      <c r="E54" s="24">
        <v>17</v>
      </c>
      <c r="F54" s="24">
        <v>101</v>
      </c>
      <c r="G54" s="24">
        <f t="shared" si="5"/>
        <v>-66</v>
      </c>
      <c r="H54" s="37"/>
      <c r="I54" s="25">
        <v>0.6830052229811169</v>
      </c>
      <c r="J54" s="25">
        <v>4.030327214684757</v>
      </c>
      <c r="K54" s="25">
        <f t="shared" si="4"/>
        <v>-2.5316455696202533</v>
      </c>
      <c r="L54" s="5"/>
      <c r="M54" s="5"/>
      <c r="N54" s="5"/>
      <c r="O54" s="11"/>
      <c r="P54" s="1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1:251" ht="13.5" customHeight="1">
      <c r="A55" s="18" t="s">
        <v>38</v>
      </c>
      <c r="B55" s="24">
        <v>926</v>
      </c>
      <c r="C55" s="24">
        <v>985</v>
      </c>
      <c r="D55" s="37"/>
      <c r="E55" s="24">
        <v>74</v>
      </c>
      <c r="F55" s="24">
        <v>-30</v>
      </c>
      <c r="G55" s="24">
        <f t="shared" si="5"/>
        <v>59</v>
      </c>
      <c r="H55" s="37"/>
      <c r="I55" s="25">
        <v>8.390022675736962</v>
      </c>
      <c r="J55" s="25">
        <v>-3.1380753138075312</v>
      </c>
      <c r="K55" s="25">
        <f t="shared" si="4"/>
        <v>6.371490280777538</v>
      </c>
      <c r="L55" s="5"/>
      <c r="M55" s="5"/>
      <c r="N55" s="5"/>
      <c r="O55" s="11"/>
      <c r="P55" s="1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</row>
    <row r="56" spans="1:251" ht="13.5" customHeight="1">
      <c r="A56" s="18" t="s">
        <v>39</v>
      </c>
      <c r="B56" s="24">
        <v>1888</v>
      </c>
      <c r="C56" s="24">
        <v>1769</v>
      </c>
      <c r="D56" s="37"/>
      <c r="E56" s="24">
        <v>58</v>
      </c>
      <c r="F56" s="24">
        <v>-94</v>
      </c>
      <c r="G56" s="24">
        <f t="shared" si="5"/>
        <v>-119</v>
      </c>
      <c r="H56" s="37"/>
      <c r="I56" s="25">
        <v>3.0145530145530146</v>
      </c>
      <c r="J56" s="25">
        <v>-4.74268415741675</v>
      </c>
      <c r="K56" s="25">
        <f t="shared" si="4"/>
        <v>-6.302966101694915</v>
      </c>
      <c r="L56" s="5"/>
      <c r="M56" s="5"/>
      <c r="N56" s="5"/>
      <c r="O56" s="11"/>
      <c r="P56" s="1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</row>
    <row r="57" spans="1:251" ht="13.5" customHeight="1">
      <c r="A57" s="18" t="s">
        <v>40</v>
      </c>
      <c r="B57" s="24">
        <v>812</v>
      </c>
      <c r="C57" s="24">
        <v>969</v>
      </c>
      <c r="D57" s="37"/>
      <c r="E57" s="24">
        <v>-47</v>
      </c>
      <c r="F57" s="24">
        <v>-18</v>
      </c>
      <c r="G57" s="24">
        <f t="shared" si="5"/>
        <v>157</v>
      </c>
      <c r="H57" s="37"/>
      <c r="I57" s="25">
        <v>-5.359179019384264</v>
      </c>
      <c r="J57" s="25">
        <v>-2.1686746987951806</v>
      </c>
      <c r="K57" s="25">
        <f t="shared" si="4"/>
        <v>19.334975369458128</v>
      </c>
      <c r="L57" s="5"/>
      <c r="M57" s="5"/>
      <c r="N57" s="5"/>
      <c r="O57" s="11"/>
      <c r="P57" s="1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</row>
    <row r="58" spans="1:251" ht="13.5" customHeight="1">
      <c r="A58" s="18" t="s">
        <v>41</v>
      </c>
      <c r="B58" s="24">
        <v>657</v>
      </c>
      <c r="C58" s="24">
        <v>668</v>
      </c>
      <c r="D58" s="37"/>
      <c r="E58" s="24">
        <v>29</v>
      </c>
      <c r="F58" s="24">
        <v>90</v>
      </c>
      <c r="G58" s="24">
        <f t="shared" si="5"/>
        <v>11</v>
      </c>
      <c r="H58" s="37"/>
      <c r="I58" s="25">
        <v>5.390334572490707</v>
      </c>
      <c r="J58" s="25">
        <v>15.873015873015873</v>
      </c>
      <c r="K58" s="25">
        <f t="shared" si="4"/>
        <v>1.67427701674277</v>
      </c>
      <c r="L58" s="5"/>
      <c r="M58" s="5"/>
      <c r="N58" s="5"/>
      <c r="O58" s="9"/>
      <c r="P58" s="10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</row>
    <row r="59" spans="1:251" ht="13.5" customHeight="1">
      <c r="A59" s="18" t="s">
        <v>42</v>
      </c>
      <c r="B59" s="24">
        <v>1934</v>
      </c>
      <c r="C59" s="24">
        <v>1891</v>
      </c>
      <c r="D59" s="37"/>
      <c r="E59" s="24">
        <v>139</v>
      </c>
      <c r="F59" s="24">
        <v>241</v>
      </c>
      <c r="G59" s="24">
        <f t="shared" si="5"/>
        <v>-43</v>
      </c>
      <c r="H59" s="37"/>
      <c r="I59" s="25">
        <v>8.944658944658945</v>
      </c>
      <c r="J59" s="25">
        <v>14.235085646780862</v>
      </c>
      <c r="K59" s="25">
        <f t="shared" si="4"/>
        <v>-2.2233712512926576</v>
      </c>
      <c r="L59" s="5"/>
      <c r="M59" s="5"/>
      <c r="N59" s="5"/>
      <c r="O59" s="8"/>
      <c r="P59" s="1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</row>
    <row r="60" spans="1:251" ht="13.5" customHeight="1">
      <c r="A60" s="18" t="s">
        <v>43</v>
      </c>
      <c r="B60" s="24">
        <v>912</v>
      </c>
      <c r="C60" s="24">
        <v>848</v>
      </c>
      <c r="D60" s="37"/>
      <c r="E60" s="24">
        <v>51</v>
      </c>
      <c r="F60" s="24">
        <v>-67</v>
      </c>
      <c r="G60" s="24">
        <f t="shared" si="5"/>
        <v>-64</v>
      </c>
      <c r="H60" s="37"/>
      <c r="I60" s="25">
        <v>5.495689655172414</v>
      </c>
      <c r="J60" s="25">
        <v>-6.843718079673136</v>
      </c>
      <c r="K60" s="25">
        <f t="shared" si="4"/>
        <v>-7.017543859649122</v>
      </c>
      <c r="L60" s="5"/>
      <c r="M60" s="5"/>
      <c r="N60" s="5"/>
      <c r="O60" s="11"/>
      <c r="P60" s="1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</row>
    <row r="61" spans="1:251" ht="13.5" customHeight="1">
      <c r="A61" s="18"/>
      <c r="B61" s="24"/>
      <c r="C61" s="24"/>
      <c r="D61" s="37"/>
      <c r="E61" s="24"/>
      <c r="F61" s="24"/>
      <c r="G61" s="24"/>
      <c r="H61" s="37"/>
      <c r="I61" s="25"/>
      <c r="J61" s="25"/>
      <c r="K61" s="25"/>
      <c r="L61" s="5"/>
      <c r="M61" s="5"/>
      <c r="N61" s="5"/>
      <c r="O61" s="11"/>
      <c r="P61" s="10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</row>
    <row r="62" spans="1:251" ht="13.5" customHeight="1">
      <c r="A62" s="27" t="s">
        <v>44</v>
      </c>
      <c r="B62" s="26">
        <v>34292</v>
      </c>
      <c r="C62" s="22">
        <f>SUM(C63:C66)</f>
        <v>36784</v>
      </c>
      <c r="D62" s="37"/>
      <c r="E62" s="22">
        <v>3123</v>
      </c>
      <c r="F62" s="22">
        <v>2433</v>
      </c>
      <c r="G62" s="22">
        <f>C62-B62</f>
        <v>2492</v>
      </c>
      <c r="H62" s="37"/>
      <c r="I62" s="23">
        <v>10.867900890868597</v>
      </c>
      <c r="J62" s="23">
        <v>7.636774537807213</v>
      </c>
      <c r="K62" s="23">
        <f t="shared" si="4"/>
        <v>7.2670010498075355</v>
      </c>
      <c r="L62" s="5"/>
      <c r="M62" s="5"/>
      <c r="N62" s="5"/>
      <c r="O62" s="11"/>
      <c r="P62" s="10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</row>
    <row r="63" spans="1:251" ht="13.5" customHeight="1">
      <c r="A63" s="20" t="s">
        <v>45</v>
      </c>
      <c r="B63" s="24">
        <v>20476</v>
      </c>
      <c r="C63" s="24">
        <v>22264</v>
      </c>
      <c r="D63" s="37"/>
      <c r="E63" s="24">
        <v>1824</v>
      </c>
      <c r="F63" s="24">
        <v>1028</v>
      </c>
      <c r="G63" s="24">
        <f>C63-B63</f>
        <v>1788</v>
      </c>
      <c r="H63" s="37"/>
      <c r="I63" s="25">
        <v>10.349523377212892</v>
      </c>
      <c r="J63" s="25">
        <v>5.285890580008227</v>
      </c>
      <c r="K63" s="25">
        <f t="shared" si="4"/>
        <v>8.732174252783746</v>
      </c>
      <c r="L63" s="5"/>
      <c r="M63" s="5"/>
      <c r="N63" s="5"/>
      <c r="O63" s="11"/>
      <c r="P63" s="10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</row>
    <row r="64" spans="1:251" ht="13.5" customHeight="1">
      <c r="A64" s="20" t="s">
        <v>46</v>
      </c>
      <c r="B64" s="24">
        <v>6038</v>
      </c>
      <c r="C64" s="24">
        <v>6323</v>
      </c>
      <c r="D64" s="37"/>
      <c r="E64" s="24">
        <v>758</v>
      </c>
      <c r="F64" s="24">
        <v>849</v>
      </c>
      <c r="G64" s="24">
        <f>C64-B64</f>
        <v>285</v>
      </c>
      <c r="H64" s="37"/>
      <c r="I64" s="25">
        <v>17.106747912435115</v>
      </c>
      <c r="J64" s="25">
        <v>16.361534014260936</v>
      </c>
      <c r="K64" s="25">
        <f aca="true" t="shared" si="6" ref="K64:K79">G64*100/B64</f>
        <v>4.720105995362703</v>
      </c>
      <c r="L64" s="5"/>
      <c r="M64" s="5"/>
      <c r="N64" s="5"/>
      <c r="O64" s="11"/>
      <c r="P64" s="10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spans="1:251" ht="13.5" customHeight="1">
      <c r="A65" s="20" t="s">
        <v>47</v>
      </c>
      <c r="B65" s="24">
        <v>2785</v>
      </c>
      <c r="C65" s="24">
        <v>2861</v>
      </c>
      <c r="D65" s="37"/>
      <c r="E65" s="24">
        <v>45</v>
      </c>
      <c r="F65" s="24">
        <v>180</v>
      </c>
      <c r="G65" s="24">
        <f>C65-B65</f>
        <v>76</v>
      </c>
      <c r="H65" s="37"/>
      <c r="I65" s="25">
        <v>1.7578125</v>
      </c>
      <c r="J65" s="25">
        <v>6.90978886756238</v>
      </c>
      <c r="K65" s="25">
        <f t="shared" si="6"/>
        <v>2.7289048473967683</v>
      </c>
      <c r="L65" s="5"/>
      <c r="M65" s="5"/>
      <c r="N65" s="5"/>
      <c r="O65" s="11"/>
      <c r="P65" s="1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</row>
    <row r="66" spans="1:251" ht="13.5" customHeight="1">
      <c r="A66" s="20" t="s">
        <v>48</v>
      </c>
      <c r="B66" s="24">
        <v>4993</v>
      </c>
      <c r="C66" s="24">
        <v>5336</v>
      </c>
      <c r="D66" s="37"/>
      <c r="E66" s="24">
        <v>496</v>
      </c>
      <c r="F66" s="24">
        <v>376</v>
      </c>
      <c r="G66" s="24">
        <f>C66-B66</f>
        <v>343</v>
      </c>
      <c r="H66" s="37"/>
      <c r="I66" s="25">
        <v>12.03591361320068</v>
      </c>
      <c r="J66" s="25">
        <v>8.143816330950834</v>
      </c>
      <c r="K66" s="25">
        <f t="shared" si="6"/>
        <v>6.86961746445023</v>
      </c>
      <c r="L66" s="5"/>
      <c r="M66" s="5"/>
      <c r="N66" s="5"/>
      <c r="O66" s="11"/>
      <c r="P66" s="10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</row>
    <row r="67" spans="1:251" ht="13.5" customHeight="1">
      <c r="A67" s="20"/>
      <c r="B67" s="24"/>
      <c r="C67" s="24"/>
      <c r="D67" s="37"/>
      <c r="E67" s="24"/>
      <c r="F67" s="24"/>
      <c r="G67" s="24"/>
      <c r="H67" s="37"/>
      <c r="I67" s="25"/>
      <c r="J67" s="25"/>
      <c r="K67" s="25"/>
      <c r="L67" s="5"/>
      <c r="M67" s="5"/>
      <c r="N67" s="5"/>
      <c r="O67" s="11"/>
      <c r="P67" s="10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</row>
    <row r="68" spans="1:251" ht="13.5" customHeight="1">
      <c r="A68" s="27" t="s">
        <v>49</v>
      </c>
      <c r="B68" s="26">
        <v>19854</v>
      </c>
      <c r="C68" s="22">
        <f>SUM(C69:C71)</f>
        <v>19889</v>
      </c>
      <c r="D68" s="37"/>
      <c r="E68" s="22">
        <v>1692</v>
      </c>
      <c r="F68" s="22">
        <v>156</v>
      </c>
      <c r="G68" s="22">
        <f>C68-B68</f>
        <v>35</v>
      </c>
      <c r="H68" s="37"/>
      <c r="I68" s="23">
        <v>9.396867710763079</v>
      </c>
      <c r="J68" s="23">
        <v>0.791958574474566</v>
      </c>
      <c r="K68" s="23">
        <f t="shared" si="6"/>
        <v>0.17628689432859876</v>
      </c>
      <c r="L68" s="5"/>
      <c r="M68" s="5"/>
      <c r="N68" s="5"/>
      <c r="O68" s="11"/>
      <c r="P68" s="1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</row>
    <row r="69" spans="1:251" ht="13.5" customHeight="1">
      <c r="A69" s="20" t="s">
        <v>50</v>
      </c>
      <c r="B69" s="24">
        <v>7854</v>
      </c>
      <c r="C69" s="24">
        <v>8155</v>
      </c>
      <c r="D69" s="37"/>
      <c r="E69" s="24">
        <v>458</v>
      </c>
      <c r="F69" s="24">
        <v>172</v>
      </c>
      <c r="G69" s="24">
        <f>C69-B69</f>
        <v>301</v>
      </c>
      <c r="H69" s="37"/>
      <c r="I69" s="25">
        <v>6.3399778516057586</v>
      </c>
      <c r="J69" s="25">
        <v>2.2390002603488677</v>
      </c>
      <c r="K69" s="25">
        <f t="shared" si="6"/>
        <v>3.8324420677361855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</row>
    <row r="70" spans="1:251" ht="13.5" customHeight="1">
      <c r="A70" s="20" t="s">
        <v>51</v>
      </c>
      <c r="B70" s="24">
        <v>3077</v>
      </c>
      <c r="C70" s="24">
        <v>3108</v>
      </c>
      <c r="D70" s="37"/>
      <c r="E70" s="24">
        <v>341</v>
      </c>
      <c r="F70" s="24">
        <v>-3</v>
      </c>
      <c r="G70" s="24">
        <f>C70-B70</f>
        <v>31</v>
      </c>
      <c r="H70" s="37"/>
      <c r="I70" s="25">
        <v>12.449799196787149</v>
      </c>
      <c r="J70" s="25">
        <v>-0.09740259740259741</v>
      </c>
      <c r="K70" s="25">
        <f t="shared" si="6"/>
        <v>1.0074748131296718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</row>
    <row r="71" spans="1:251" ht="13.5" customHeight="1">
      <c r="A71" s="20" t="s">
        <v>52</v>
      </c>
      <c r="B71" s="24">
        <v>8923</v>
      </c>
      <c r="C71" s="24">
        <v>8626</v>
      </c>
      <c r="D71" s="37"/>
      <c r="E71" s="24">
        <v>893</v>
      </c>
      <c r="F71" s="24">
        <v>-13</v>
      </c>
      <c r="G71" s="24">
        <f>C71-B71</f>
        <v>-297</v>
      </c>
      <c r="H71" s="37"/>
      <c r="I71" s="25">
        <v>11.102822329976377</v>
      </c>
      <c r="J71" s="25">
        <v>-0.14547896150402864</v>
      </c>
      <c r="K71" s="25">
        <f t="shared" si="6"/>
        <v>-3.3284769696290484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</row>
    <row r="72" spans="1:251" ht="13.5" customHeight="1">
      <c r="A72" s="20"/>
      <c r="B72" s="24"/>
      <c r="C72" s="24"/>
      <c r="D72" s="37"/>
      <c r="E72" s="24"/>
      <c r="F72" s="24"/>
      <c r="G72" s="24"/>
      <c r="H72" s="37"/>
      <c r="I72" s="25"/>
      <c r="J72" s="25"/>
      <c r="K72" s="2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</row>
    <row r="73" spans="1:251" ht="13.5" customHeight="1">
      <c r="A73" s="27" t="s">
        <v>53</v>
      </c>
      <c r="B73" s="26">
        <v>4153</v>
      </c>
      <c r="C73" s="22">
        <f>SUM(C74:C75)</f>
        <v>3966</v>
      </c>
      <c r="D73" s="37"/>
      <c r="E73" s="22">
        <v>490</v>
      </c>
      <c r="F73" s="22">
        <v>-265</v>
      </c>
      <c r="G73" s="22">
        <f>C73-B73</f>
        <v>-187</v>
      </c>
      <c r="H73" s="37"/>
      <c r="I73" s="23">
        <v>12.474541751527495</v>
      </c>
      <c r="J73" s="23">
        <v>-5.99818922589407</v>
      </c>
      <c r="K73" s="23">
        <f t="shared" si="6"/>
        <v>-4.502769082590898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</row>
    <row r="74" spans="1:251" ht="13.5" customHeight="1">
      <c r="A74" s="20" t="s">
        <v>54</v>
      </c>
      <c r="B74" s="24">
        <v>3186</v>
      </c>
      <c r="C74" s="24">
        <v>2997</v>
      </c>
      <c r="D74" s="37"/>
      <c r="E74" s="24">
        <v>319</v>
      </c>
      <c r="F74" s="24">
        <v>-16</v>
      </c>
      <c r="G74" s="24">
        <f>C74-B74</f>
        <v>-189</v>
      </c>
      <c r="H74" s="37"/>
      <c r="I74" s="25">
        <v>11.064862989941034</v>
      </c>
      <c r="J74" s="25">
        <v>-0.49968769519050593</v>
      </c>
      <c r="K74" s="25">
        <f t="shared" si="6"/>
        <v>-5.932203389830509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</row>
    <row r="75" spans="1:251" ht="13.5" customHeight="1">
      <c r="A75" s="20" t="s">
        <v>55</v>
      </c>
      <c r="B75" s="24">
        <v>967</v>
      </c>
      <c r="C75" s="24">
        <v>969</v>
      </c>
      <c r="D75" s="37"/>
      <c r="E75" s="24">
        <v>171</v>
      </c>
      <c r="F75" s="24">
        <v>-249</v>
      </c>
      <c r="G75" s="24">
        <f>C75-B75</f>
        <v>2</v>
      </c>
      <c r="H75" s="37"/>
      <c r="I75" s="25">
        <v>16.363636363636363</v>
      </c>
      <c r="J75" s="25">
        <v>-20.476973684210527</v>
      </c>
      <c r="K75" s="25">
        <f t="shared" si="6"/>
        <v>0.20682523267838676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</row>
    <row r="76" spans="1:251" ht="13.5" customHeight="1">
      <c r="A76" s="20"/>
      <c r="B76" s="24"/>
      <c r="C76" s="24"/>
      <c r="D76" s="37"/>
      <c r="E76" s="24"/>
      <c r="F76" s="24"/>
      <c r="G76" s="24"/>
      <c r="H76" s="37"/>
      <c r="I76" s="25"/>
      <c r="J76" s="25"/>
      <c r="K76" s="2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</row>
    <row r="77" spans="1:251" ht="13.5" customHeight="1">
      <c r="A77" s="27" t="s">
        <v>56</v>
      </c>
      <c r="B77" s="26">
        <v>12575</v>
      </c>
      <c r="C77" s="22">
        <f>SUM(C78:C81)</f>
        <v>12324</v>
      </c>
      <c r="D77" s="37"/>
      <c r="E77" s="22">
        <v>151</v>
      </c>
      <c r="F77" s="22">
        <v>1335</v>
      </c>
      <c r="G77" s="22">
        <f>C77-B77</f>
        <v>-251</v>
      </c>
      <c r="H77" s="37"/>
      <c r="I77" s="23">
        <v>1.361709802506989</v>
      </c>
      <c r="J77" s="23">
        <v>11.877224199288257</v>
      </c>
      <c r="K77" s="23">
        <f t="shared" si="6"/>
        <v>-1.9960238568588469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</row>
    <row r="78" spans="1:251" ht="13.5" customHeight="1">
      <c r="A78" s="20" t="s">
        <v>57</v>
      </c>
      <c r="B78" s="24">
        <v>4704</v>
      </c>
      <c r="C78" s="24">
        <v>4922</v>
      </c>
      <c r="D78" s="37"/>
      <c r="E78" s="24">
        <v>-32</v>
      </c>
      <c r="F78" s="24">
        <v>522</v>
      </c>
      <c r="G78" s="24">
        <f>C78-B78</f>
        <v>218</v>
      </c>
      <c r="H78" s="37"/>
      <c r="I78" s="25">
        <v>-0.7593735168485999</v>
      </c>
      <c r="J78" s="25">
        <v>12.48206599713056</v>
      </c>
      <c r="K78" s="25">
        <f t="shared" si="6"/>
        <v>4.634353741496598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</row>
    <row r="79" spans="1:251" ht="13.5" customHeight="1">
      <c r="A79" s="20" t="s">
        <v>58</v>
      </c>
      <c r="B79" s="24">
        <v>1912</v>
      </c>
      <c r="C79" s="24">
        <v>1692</v>
      </c>
      <c r="D79" s="37"/>
      <c r="E79" s="24">
        <v>104</v>
      </c>
      <c r="F79" s="24">
        <v>96</v>
      </c>
      <c r="G79" s="24">
        <f>C79-B79</f>
        <v>-220</v>
      </c>
      <c r="H79" s="37"/>
      <c r="I79" s="25">
        <v>6.074766355140187</v>
      </c>
      <c r="J79" s="25">
        <v>5.286343612334802</v>
      </c>
      <c r="K79" s="25">
        <f t="shared" si="6"/>
        <v>-11.506276150627615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</row>
    <row r="80" spans="1:251" ht="13.5" customHeight="1">
      <c r="A80" s="20" t="s">
        <v>59</v>
      </c>
      <c r="B80" s="24">
        <v>1086</v>
      </c>
      <c r="C80" s="24">
        <v>904</v>
      </c>
      <c r="D80" s="37"/>
      <c r="E80" s="24">
        <v>45</v>
      </c>
      <c r="F80" s="24">
        <v>202</v>
      </c>
      <c r="G80" s="24">
        <f>C80-B80</f>
        <v>-182</v>
      </c>
      <c r="H80" s="37"/>
      <c r="I80" s="25">
        <v>5.363528009535161</v>
      </c>
      <c r="J80" s="25">
        <v>22.850678733031675</v>
      </c>
      <c r="K80" s="25">
        <f aca="true" t="shared" si="7" ref="K80:K95">G80*100/B80</f>
        <v>-16.75874769797422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</row>
    <row r="81" spans="1:251" ht="13.5" customHeight="1">
      <c r="A81" s="20" t="s">
        <v>60</v>
      </c>
      <c r="B81" s="24">
        <v>4873</v>
      </c>
      <c r="C81" s="24">
        <v>4806</v>
      </c>
      <c r="D81" s="37"/>
      <c r="E81" s="24">
        <v>34</v>
      </c>
      <c r="F81" s="24">
        <v>515</v>
      </c>
      <c r="G81" s="24">
        <f>C81-B81</f>
        <v>-67</v>
      </c>
      <c r="H81" s="37"/>
      <c r="I81" s="25">
        <v>0.786308973172988</v>
      </c>
      <c r="J81" s="25">
        <v>11.817347407067462</v>
      </c>
      <c r="K81" s="25">
        <f t="shared" si="7"/>
        <v>-1.3749230453519392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</row>
    <row r="82" spans="1:251" ht="13.5" customHeight="1">
      <c r="A82" s="20"/>
      <c r="B82" s="24"/>
      <c r="C82" s="24"/>
      <c r="D82" s="37"/>
      <c r="E82" s="24"/>
      <c r="F82" s="24"/>
      <c r="G82" s="24"/>
      <c r="H82" s="37"/>
      <c r="I82" s="25"/>
      <c r="J82" s="25"/>
      <c r="K82" s="2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</row>
    <row r="83" spans="1:251" ht="13.5" customHeight="1">
      <c r="A83" s="27" t="s">
        <v>61</v>
      </c>
      <c r="B83" s="22">
        <v>20996</v>
      </c>
      <c r="C83" s="22">
        <f>SUM(C84)</f>
        <v>15365</v>
      </c>
      <c r="D83" s="37"/>
      <c r="E83" s="22">
        <v>2035</v>
      </c>
      <c r="F83" s="22">
        <v>-925</v>
      </c>
      <c r="G83" s="22">
        <f>C83-B83</f>
        <v>-5631</v>
      </c>
      <c r="H83" s="37"/>
      <c r="I83" s="23">
        <v>10.23332998089108</v>
      </c>
      <c r="J83" s="23">
        <v>-4.219698006477807</v>
      </c>
      <c r="K83" s="23">
        <f t="shared" si="7"/>
        <v>-26.819394170318155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</row>
    <row r="84" spans="1:251" ht="13.5" customHeight="1">
      <c r="A84" s="20" t="s">
        <v>62</v>
      </c>
      <c r="B84" s="24">
        <v>20996</v>
      </c>
      <c r="C84" s="24">
        <v>15365</v>
      </c>
      <c r="D84" s="37"/>
      <c r="E84" s="24">
        <v>2035</v>
      </c>
      <c r="F84" s="24">
        <v>-925</v>
      </c>
      <c r="G84" s="24">
        <f>C84-B84</f>
        <v>-5631</v>
      </c>
      <c r="H84" s="37"/>
      <c r="I84" s="25">
        <v>10.23332998089108</v>
      </c>
      <c r="J84" s="25">
        <v>-4.219698006477807</v>
      </c>
      <c r="K84" s="25">
        <f t="shared" si="7"/>
        <v>-26.819394170318155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</row>
    <row r="85" spans="1:11" ht="13.5" customHeight="1">
      <c r="A85" s="20"/>
      <c r="B85" s="24"/>
      <c r="C85" s="24"/>
      <c r="D85" s="37"/>
      <c r="E85" s="24"/>
      <c r="F85" s="24"/>
      <c r="G85" s="24"/>
      <c r="H85" s="37"/>
      <c r="I85" s="25"/>
      <c r="J85" s="25"/>
      <c r="K85" s="25"/>
    </row>
    <row r="86" spans="1:11" ht="13.5" customHeight="1">
      <c r="A86" s="27" t="s">
        <v>63</v>
      </c>
      <c r="B86" s="22">
        <v>6236</v>
      </c>
      <c r="C86" s="22">
        <f>SUM(C87)</f>
        <v>6569</v>
      </c>
      <c r="D86" s="37"/>
      <c r="E86" s="22">
        <v>185</v>
      </c>
      <c r="F86" s="22">
        <v>513</v>
      </c>
      <c r="G86" s="22">
        <f>C86-B86</f>
        <v>333</v>
      </c>
      <c r="H86" s="37"/>
      <c r="I86" s="23">
        <v>3.340556157457566</v>
      </c>
      <c r="J86" s="23">
        <v>8.963830159007513</v>
      </c>
      <c r="K86" s="23">
        <f t="shared" si="7"/>
        <v>5.339961513790891</v>
      </c>
    </row>
    <row r="87" spans="1:11" ht="13.5" customHeight="1">
      <c r="A87" s="20" t="s">
        <v>64</v>
      </c>
      <c r="B87" s="24">
        <v>6236</v>
      </c>
      <c r="C87" s="24">
        <v>6569</v>
      </c>
      <c r="D87" s="37"/>
      <c r="E87" s="24">
        <v>185</v>
      </c>
      <c r="F87" s="24">
        <v>513</v>
      </c>
      <c r="G87" s="24">
        <f>C87-B87</f>
        <v>333</v>
      </c>
      <c r="H87" s="37"/>
      <c r="I87" s="25">
        <v>3.340556157457566</v>
      </c>
      <c r="J87" s="25">
        <v>8.963830159007513</v>
      </c>
      <c r="K87" s="25">
        <f t="shared" si="7"/>
        <v>5.339961513790891</v>
      </c>
    </row>
    <row r="88" spans="1:11" ht="13.5" customHeight="1">
      <c r="A88" s="27"/>
      <c r="B88" s="24"/>
      <c r="C88" s="24"/>
      <c r="D88" s="37"/>
      <c r="E88" s="24"/>
      <c r="F88" s="24"/>
      <c r="G88" s="24"/>
      <c r="H88" s="37"/>
      <c r="I88" s="25"/>
      <c r="J88" s="25"/>
      <c r="K88" s="25"/>
    </row>
    <row r="89" spans="1:11" ht="13.5" customHeight="1">
      <c r="A89" s="27" t="s">
        <v>65</v>
      </c>
      <c r="B89" s="22">
        <v>2968</v>
      </c>
      <c r="C89" s="22">
        <f>SUM(C90)</f>
        <v>3412</v>
      </c>
      <c r="D89" s="37"/>
      <c r="E89" s="22">
        <v>409</v>
      </c>
      <c r="F89" s="22">
        <v>27</v>
      </c>
      <c r="G89" s="22">
        <f>C89-B89</f>
        <v>444</v>
      </c>
      <c r="H89" s="37"/>
      <c r="I89" s="23">
        <v>16.153238546603475</v>
      </c>
      <c r="J89" s="23">
        <v>0.9180550833049983</v>
      </c>
      <c r="K89" s="23">
        <f t="shared" si="7"/>
        <v>14.959568733153638</v>
      </c>
    </row>
    <row r="90" spans="1:11" ht="13.5" customHeight="1">
      <c r="A90" s="20" t="s">
        <v>66</v>
      </c>
      <c r="B90" s="24">
        <v>2968</v>
      </c>
      <c r="C90" s="24">
        <v>3412</v>
      </c>
      <c r="D90" s="37"/>
      <c r="E90" s="24">
        <v>409</v>
      </c>
      <c r="F90" s="24">
        <v>27</v>
      </c>
      <c r="G90" s="24">
        <f>C90-B90</f>
        <v>444</v>
      </c>
      <c r="H90" s="37"/>
      <c r="I90" s="25">
        <v>16.153238546603475</v>
      </c>
      <c r="J90" s="25">
        <v>0.9180550833049983</v>
      </c>
      <c r="K90" s="25">
        <f t="shared" si="7"/>
        <v>14.959568733153638</v>
      </c>
    </row>
    <row r="91" spans="1:11" ht="13.5" customHeight="1">
      <c r="A91" s="20"/>
      <c r="B91" s="24"/>
      <c r="C91" s="24"/>
      <c r="D91" s="37"/>
      <c r="E91" s="24"/>
      <c r="F91" s="24"/>
      <c r="G91" s="24"/>
      <c r="H91" s="37"/>
      <c r="I91" s="25"/>
      <c r="J91" s="25"/>
      <c r="K91" s="25"/>
    </row>
    <row r="92" spans="1:11" ht="13.5" customHeight="1">
      <c r="A92" s="27" t="s">
        <v>77</v>
      </c>
      <c r="B92" s="26">
        <v>7251</v>
      </c>
      <c r="C92" s="22">
        <f>SUM(C93:C95)</f>
        <v>7339</v>
      </c>
      <c r="D92" s="37"/>
      <c r="E92" s="22">
        <v>862</v>
      </c>
      <c r="F92" s="22">
        <v>261</v>
      </c>
      <c r="G92" s="22">
        <f>C92-B92</f>
        <v>88</v>
      </c>
      <c r="H92" s="37"/>
      <c r="I92" s="23">
        <v>14.066579634464752</v>
      </c>
      <c r="J92" s="23">
        <v>3.7339055793991416</v>
      </c>
      <c r="K92" s="23">
        <f t="shared" si="7"/>
        <v>1.2136257067990621</v>
      </c>
    </row>
    <row r="93" spans="1:11" ht="13.5" customHeight="1">
      <c r="A93" s="20" t="s">
        <v>78</v>
      </c>
      <c r="B93" s="24">
        <v>1887</v>
      </c>
      <c r="C93" s="24">
        <v>1793</v>
      </c>
      <c r="D93" s="37"/>
      <c r="E93" s="24">
        <v>235</v>
      </c>
      <c r="F93" s="24">
        <v>-128</v>
      </c>
      <c r="G93" s="24">
        <f>C93-B93</f>
        <v>-94</v>
      </c>
      <c r="H93" s="37"/>
      <c r="I93" s="25">
        <v>13.202247191011235</v>
      </c>
      <c r="J93" s="25">
        <v>-6.352357320099256</v>
      </c>
      <c r="K93" s="25">
        <f t="shared" si="7"/>
        <v>-4.9814520402755695</v>
      </c>
    </row>
    <row r="94" spans="1:11" ht="13.5" customHeight="1">
      <c r="A94" s="20" t="s">
        <v>67</v>
      </c>
      <c r="B94" s="24">
        <v>2122</v>
      </c>
      <c r="C94" s="24">
        <v>2307</v>
      </c>
      <c r="D94" s="37"/>
      <c r="E94" s="24">
        <v>314</v>
      </c>
      <c r="F94" s="24">
        <v>91</v>
      </c>
      <c r="G94" s="24">
        <f>C94-B94</f>
        <v>185</v>
      </c>
      <c r="H94" s="37"/>
      <c r="I94" s="25">
        <v>18.287711124053583</v>
      </c>
      <c r="J94" s="25">
        <v>4.48055145248646</v>
      </c>
      <c r="K94" s="25">
        <f t="shared" si="7"/>
        <v>8.718190386427898</v>
      </c>
    </row>
    <row r="95" spans="1:11" ht="13.5" customHeight="1">
      <c r="A95" s="20" t="s">
        <v>68</v>
      </c>
      <c r="B95" s="24">
        <v>3242</v>
      </c>
      <c r="C95" s="24">
        <v>3239</v>
      </c>
      <c r="D95" s="37"/>
      <c r="E95" s="24">
        <v>313</v>
      </c>
      <c r="F95" s="24">
        <v>298</v>
      </c>
      <c r="G95" s="24">
        <f>C95-B95</f>
        <v>-3</v>
      </c>
      <c r="H95" s="37"/>
      <c r="I95" s="25">
        <v>11.896617255796276</v>
      </c>
      <c r="J95" s="25">
        <v>10.122282608695652</v>
      </c>
      <c r="K95" s="25">
        <f t="shared" si="7"/>
        <v>-0.09253547193090685</v>
      </c>
    </row>
    <row r="96" spans="1:11" ht="13.5" customHeight="1">
      <c r="A96" s="20"/>
      <c r="B96" s="24"/>
      <c r="C96" s="24"/>
      <c r="D96" s="37"/>
      <c r="E96" s="24"/>
      <c r="F96" s="24"/>
      <c r="G96" s="24"/>
      <c r="H96" s="37"/>
      <c r="I96" s="25"/>
      <c r="J96" s="25"/>
      <c r="K96" s="25"/>
    </row>
    <row r="97" spans="1:11" ht="13.5" customHeight="1">
      <c r="A97" s="27" t="s">
        <v>69</v>
      </c>
      <c r="B97" s="22">
        <v>2781</v>
      </c>
      <c r="C97" s="22">
        <f>SUM(C98)</f>
        <v>2615</v>
      </c>
      <c r="D97" s="37"/>
      <c r="E97" s="22">
        <v>273</v>
      </c>
      <c r="F97" s="22">
        <v>29</v>
      </c>
      <c r="G97" s="22">
        <f>C97-B97</f>
        <v>-166</v>
      </c>
      <c r="H97" s="37"/>
      <c r="I97" s="23">
        <v>11.012505042355789</v>
      </c>
      <c r="J97" s="23">
        <v>1.0537790697674418</v>
      </c>
      <c r="K97" s="23">
        <f>G97*100/B97</f>
        <v>-5.969075871988493</v>
      </c>
    </row>
    <row r="98" spans="1:11" ht="13.5" customHeight="1">
      <c r="A98" s="20" t="s">
        <v>70</v>
      </c>
      <c r="B98" s="24">
        <v>2781</v>
      </c>
      <c r="C98" s="24">
        <v>2615</v>
      </c>
      <c r="D98" s="37"/>
      <c r="E98" s="24">
        <v>273</v>
      </c>
      <c r="F98" s="24">
        <v>29</v>
      </c>
      <c r="G98" s="24">
        <f>C98-B98</f>
        <v>-166</v>
      </c>
      <c r="H98" s="37"/>
      <c r="I98" s="25">
        <v>11.012505042355789</v>
      </c>
      <c r="J98" s="25">
        <v>1.0537790697674418</v>
      </c>
      <c r="K98" s="25">
        <f>G98*100/B98</f>
        <v>-5.969075871988493</v>
      </c>
    </row>
    <row r="99" spans="1:11" ht="13.5" customHeight="1">
      <c r="A99" s="20"/>
      <c r="B99" s="24"/>
      <c r="C99" s="24"/>
      <c r="D99" s="37"/>
      <c r="E99" s="24"/>
      <c r="F99" s="24"/>
      <c r="G99" s="24"/>
      <c r="H99" s="37"/>
      <c r="I99" s="25"/>
      <c r="J99" s="25"/>
      <c r="K99" s="25"/>
    </row>
    <row r="100" spans="1:11" ht="13.5" customHeight="1">
      <c r="A100" s="20" t="s">
        <v>71</v>
      </c>
      <c r="B100" s="24">
        <v>346</v>
      </c>
      <c r="C100" s="24">
        <v>413</v>
      </c>
      <c r="D100" s="37"/>
      <c r="E100" s="24">
        <v>30</v>
      </c>
      <c r="F100" s="24">
        <v>-87</v>
      </c>
      <c r="G100" s="24">
        <f>C100-B100</f>
        <v>67</v>
      </c>
      <c r="H100" s="37"/>
      <c r="I100" s="25">
        <v>7.444168734491315</v>
      </c>
      <c r="J100" s="25">
        <v>-20.092378752886837</v>
      </c>
      <c r="K100" s="25">
        <f>G100*100/B100</f>
        <v>19.36416184971098</v>
      </c>
    </row>
    <row r="101" spans="1:11" ht="13.5" customHeight="1">
      <c r="A101" s="20" t="s">
        <v>72</v>
      </c>
      <c r="B101" s="24">
        <v>203</v>
      </c>
      <c r="C101" s="24">
        <v>199</v>
      </c>
      <c r="D101" s="24"/>
      <c r="E101" s="24">
        <v>-33</v>
      </c>
      <c r="F101" s="24">
        <v>-16</v>
      </c>
      <c r="G101" s="24">
        <f>C101-B101</f>
        <v>-4</v>
      </c>
      <c r="H101" s="37"/>
      <c r="I101" s="25">
        <v>-13.095238095238095</v>
      </c>
      <c r="J101" s="25">
        <v>-7.30593607305936</v>
      </c>
      <c r="K101" s="25">
        <f>G101*100/B101</f>
        <v>-1.9704433497536946</v>
      </c>
    </row>
    <row r="102" spans="1:11" ht="11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</sheetData>
  <mergeCells count="10">
    <mergeCell ref="A1:C1"/>
    <mergeCell ref="E7:K7"/>
    <mergeCell ref="A7:A12"/>
    <mergeCell ref="B8:C11"/>
    <mergeCell ref="E8:G11"/>
    <mergeCell ref="I8:K9"/>
    <mergeCell ref="I10:K11"/>
    <mergeCell ref="H8:H101"/>
    <mergeCell ref="D7:D100"/>
    <mergeCell ref="B7:C7"/>
  </mergeCells>
  <printOptions/>
  <pageMargins left="0.63" right="0.63" top="0.433" bottom="0.283" header="0.511811024" footer="0.511811024"/>
  <pageSetup horizontalDpi="300" verticalDpi="300" orientation="portrait" paperSize="9" scale="95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2001-10-04T07:45:36Z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