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11" sheetId="1" r:id="rId1"/>
  </sheets>
  <definedNames>
    <definedName name="_xlnm.Print_Area" localSheetId="0">'ACT-11'!$A$1:$K$103</definedName>
    <definedName name="HTML_CodePage" hidden="1">1252</definedName>
    <definedName name="HTML_Control" hidden="1">{"'ACT-11'!$A$7:$K$101"}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"C:\anu2002\act\htm\act11.htm"</definedName>
    <definedName name="HTML_Title" hidden="1">""</definedName>
    <definedName name="NURIA">'ACT-11'!$A$22:$IF$8140</definedName>
    <definedName name="_xlnm.Print_Titles" localSheetId="0">'ACT-11'!$1:$13</definedName>
  </definedNames>
  <calcPr fullCalcOnLoad="1"/>
</workbook>
</file>

<file path=xl/sharedStrings.xml><?xml version="1.0" encoding="utf-8"?>
<sst xmlns="http://schemas.openxmlformats.org/spreadsheetml/2006/main" count="80" uniqueCount="80">
  <si>
    <t>APERTURA DE CENTROS DE TRABAJO</t>
  </si>
  <si>
    <t>ACT-11.</t>
  </si>
  <si>
    <t>Trabajadores de los centros de</t>
  </si>
  <si>
    <t>trabajo, por comunidad autónoma</t>
  </si>
  <si>
    <t>y provincia.</t>
  </si>
  <si>
    <t>VALORES ABSOLUTOS</t>
  </si>
  <si>
    <t>VARIACIONES SOBRE EL AÑO ANTERIOR</t>
  </si>
  <si>
    <t>Absolutas</t>
  </si>
  <si>
    <t>Relativas</t>
  </si>
  <si>
    <t>En porcentaje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</si>
  <si>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</si>
  <si>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</si>
  <si>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</si>
  <si>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</si>
  <si>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</si>
  <si>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</si>
  <si>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</si>
  <si>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</si>
  <si>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</si>
  <si>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</si>
  <si>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</si>
  <si>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</si>
  <si>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</si>
  <si>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</si>
  <si>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</si>
  <si>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</si>
  <si>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</si>
  <si>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</si>
  <si>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</si>
  <si>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</si>
  <si>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</si>
  <si>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</si>
  <si>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</si>
  <si>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</si>
  <si>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</si>
  <si>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</si>
  <si>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</si>
  <si>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</si>
  <si>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</si>
  <si>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</si>
  <si>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</si>
  <si>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</si>
  <si>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</si>
  <si>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</si>
  <si>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</si>
  <si>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</si>
  <si>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</si>
  <si>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</si>
  <si>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</si>
  <si>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</si>
  <si>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</si>
  <si>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</si>
  <si>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</si>
  <si>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</si>
  <si>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</si>
  <si>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</si>
  <si>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</si>
  <si>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</si>
  <si>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</si>
  <si>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</si>
  <si>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</si>
  <si>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</si>
  <si>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</si>
  <si>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</si>
  <si>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</si>
  <si>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</si>
  <si>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</si>
  <si>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</si>
  <si>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</si>
  <si>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</si>
  <si>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</si>
  <si>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</si>
  <si>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</si>
  <si>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</si>
  <si>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ANDALUCÍA</t>
  </si>
  <si>
    <t>ARAGÓN</t>
  </si>
  <si>
    <t>CASTILLA Y LEÓN</t>
  </si>
  <si>
    <t xml:space="preserve">Ávila </t>
  </si>
  <si>
    <t>PAÍS VASCO</t>
  </si>
  <si>
    <t xml:space="preserve">Álava 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</si>
</sst>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3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8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4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103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30.83203125" style="13" customWidth="1"/>
    <col min="2" max="2" width="10.83203125" style="2" customWidth="1"/>
    <col min="3" max="3" width="11.33203125" style="2" customWidth="1"/>
    <col min="4" max="4" width="1.83203125" style="2" customWidth="1"/>
    <col min="5" max="7" width="10.83203125" style="2" customWidth="1"/>
    <col min="8" max="8" width="1.83203125" style="2" customWidth="1"/>
    <col min="9" max="11" width="10.33203125" style="2" customWidth="1"/>
    <col min="12" max="16384" width="9.83203125" style="2" customWidth="1"/>
  </cols>
  <sheetData>
    <row r="1" spans="1:11" ht="15" customHeight="1">
      <c r="A1" s="28" t="s">
        <v>0</v>
      </c>
      <c r="B1" s="28"/>
      <c r="C1" s="28"/>
      <c r="D1" s="15"/>
      <c r="E1" s="15"/>
      <c r="F1" s="15"/>
      <c r="G1" s="16" t="s">
        <v>1</v>
      </c>
      <c r="H1" s="14"/>
      <c r="I1" s="14"/>
      <c r="J1" s="14"/>
      <c r="K1" s="14"/>
    </row>
    <row r="2" spans="1:11" ht="15" customHeight="1">
      <c r="A2" s="17"/>
      <c r="B2" s="15"/>
      <c r="C2" s="15"/>
      <c r="D2" s="15"/>
      <c r="E2" s="15"/>
      <c r="F2" s="15"/>
      <c r="G2" s="16" t="s">
        <v>2</v>
      </c>
      <c r="H2" s="15"/>
      <c r="I2" s="15"/>
      <c r="J2" s="15"/>
      <c r="K2" s="15"/>
    </row>
    <row r="3" spans="1:11" ht="15" customHeight="1">
      <c r="A3" s="17"/>
      <c r="B3" s="15"/>
      <c r="C3" s="15"/>
      <c r="D3" s="15"/>
      <c r="E3" s="15"/>
      <c r="F3" s="15"/>
      <c r="G3" s="16" t="s">
        <v>3</v>
      </c>
      <c r="H3" s="15"/>
      <c r="I3" s="15"/>
      <c r="J3" s="15"/>
      <c r="K3" s="15"/>
    </row>
    <row r="4" spans="1:11" ht="15" customHeight="1">
      <c r="A4" s="17"/>
      <c r="B4" s="15"/>
      <c r="C4" s="15"/>
      <c r="D4" s="15"/>
      <c r="E4" s="15"/>
      <c r="F4" s="15"/>
      <c r="G4" s="16" t="s">
        <v>4</v>
      </c>
      <c r="H4" s="15"/>
      <c r="I4" s="15"/>
      <c r="J4" s="15"/>
      <c r="K4" s="15"/>
    </row>
    <row r="5" spans="1:11" ht="15" customHeight="1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51" ht="15" customHeight="1" thickBot="1">
      <c r="A6" s="12"/>
      <c r="B6" s="4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24.75" customHeight="1" thickBot="1">
      <c r="A7" s="30"/>
      <c r="B7" s="33" t="s">
        <v>5</v>
      </c>
      <c r="C7" s="33"/>
      <c r="D7" s="33"/>
      <c r="E7" s="29" t="s">
        <v>6</v>
      </c>
      <c r="F7" s="29"/>
      <c r="G7" s="29"/>
      <c r="H7" s="29"/>
      <c r="I7" s="29"/>
      <c r="J7" s="29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0.5" customHeight="1">
      <c r="A8" s="30"/>
      <c r="B8" s="31"/>
      <c r="C8" s="31"/>
      <c r="D8" s="37"/>
      <c r="E8" s="33" t="s">
        <v>7</v>
      </c>
      <c r="F8" s="33"/>
      <c r="G8" s="33"/>
      <c r="H8" s="33"/>
      <c r="I8" s="34" t="s">
        <v>8</v>
      </c>
      <c r="J8" s="34"/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 customHeight="1">
      <c r="A9" s="30"/>
      <c r="B9" s="31"/>
      <c r="C9" s="31"/>
      <c r="D9" s="37"/>
      <c r="E9" s="31"/>
      <c r="F9" s="31"/>
      <c r="G9" s="31"/>
      <c r="H9" s="37"/>
      <c r="I9" s="35"/>
      <c r="J9" s="35"/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 customHeight="1">
      <c r="A10" s="30"/>
      <c r="B10" s="31"/>
      <c r="C10" s="31"/>
      <c r="D10" s="37"/>
      <c r="E10" s="31"/>
      <c r="F10" s="31"/>
      <c r="G10" s="31"/>
      <c r="H10" s="37"/>
      <c r="I10" s="35" t="s">
        <v>9</v>
      </c>
      <c r="J10" s="35"/>
      <c r="K10" s="3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0.5" customHeight="1">
      <c r="A11" s="30"/>
      <c r="B11" s="32"/>
      <c r="C11" s="32"/>
      <c r="D11" s="37"/>
      <c r="E11" s="32"/>
      <c r="F11" s="32"/>
      <c r="G11" s="32"/>
      <c r="H11" s="37"/>
      <c r="I11" s="36"/>
      <c r="J11" s="36"/>
      <c r="K11" s="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5" customHeight="1">
      <c r="A12" s="30"/>
      <c r="B12" s="19">
        <v>2001</v>
      </c>
      <c r="C12" s="19">
        <v>2002</v>
      </c>
      <c r="D12" s="37"/>
      <c r="E12" s="19">
        <v>2000</v>
      </c>
      <c r="F12" s="19">
        <v>2001</v>
      </c>
      <c r="G12" s="19">
        <v>2002</v>
      </c>
      <c r="H12" s="37"/>
      <c r="I12" s="19">
        <v>2000</v>
      </c>
      <c r="J12" s="19">
        <v>2001</v>
      </c>
      <c r="K12" s="19">
        <v>2002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3.5" customHeight="1">
      <c r="A13" s="18"/>
      <c r="B13" s="20"/>
      <c r="C13" s="20"/>
      <c r="D13" s="37"/>
      <c r="E13" s="20"/>
      <c r="F13" s="20"/>
      <c r="G13" s="20"/>
      <c r="H13" s="37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3.5" customHeight="1">
      <c r="A14" s="21" t="s">
        <v>10</v>
      </c>
      <c r="B14" s="22">
        <v>839514</v>
      </c>
      <c r="C14" s="22">
        <f>SUM(C16,C26,C31,C34,C37,C41,C44,C51,C62,C68,C73,C77,C83,C86,C89,C92,C97,C100,C101)</f>
        <v>906826</v>
      </c>
      <c r="D14" s="37"/>
      <c r="E14" s="22">
        <v>134516</v>
      </c>
      <c r="F14" s="22">
        <v>37440</v>
      </c>
      <c r="G14" s="22">
        <f>C14-B14</f>
        <v>67312</v>
      </c>
      <c r="H14" s="37"/>
      <c r="I14" s="23">
        <v>20.150458836535552</v>
      </c>
      <c r="J14" s="23">
        <v>4.667898473208208</v>
      </c>
      <c r="K14" s="23">
        <f>G14*100/B14</f>
        <v>8.017972303022939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3.5" customHeight="1">
      <c r="A15" s="21"/>
      <c r="B15" s="24"/>
      <c r="C15" s="24"/>
      <c r="D15" s="37"/>
      <c r="E15" s="22"/>
      <c r="F15" s="22"/>
      <c r="G15" s="24"/>
      <c r="H15" s="37"/>
      <c r="I15" s="25"/>
      <c r="J15" s="25"/>
      <c r="K15" s="2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13.5" customHeight="1">
      <c r="A16" s="21" t="s">
        <v>74</v>
      </c>
      <c r="B16" s="26">
        <v>100460</v>
      </c>
      <c r="C16" s="26">
        <f>SUM(C17:C24)</f>
        <v>108672</v>
      </c>
      <c r="D16" s="37"/>
      <c r="E16" s="22">
        <v>13654</v>
      </c>
      <c r="F16" s="22">
        <v>12681</v>
      </c>
      <c r="G16" s="22">
        <f aca="true" t="shared" si="0" ref="G16:G31">C16-B16</f>
        <v>8212</v>
      </c>
      <c r="H16" s="37"/>
      <c r="I16" s="23">
        <v>18.420236087689712</v>
      </c>
      <c r="J16" s="23">
        <v>14.446507706854714</v>
      </c>
      <c r="K16" s="23">
        <f aca="true" t="shared" si="1" ref="K16:K31">G16*100/B16</f>
        <v>8.17439777025682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13.5" customHeight="1">
      <c r="A17" s="18" t="s">
        <v>11</v>
      </c>
      <c r="B17" s="24">
        <v>7294</v>
      </c>
      <c r="C17" s="24">
        <v>9929</v>
      </c>
      <c r="D17" s="37"/>
      <c r="E17" s="24">
        <v>1628</v>
      </c>
      <c r="F17" s="24">
        <v>320</v>
      </c>
      <c r="G17" s="24">
        <f t="shared" si="0"/>
        <v>2635</v>
      </c>
      <c r="H17" s="37"/>
      <c r="I17" s="25">
        <v>30.45267489711934</v>
      </c>
      <c r="J17" s="25">
        <v>4.5884714654430745</v>
      </c>
      <c r="K17" s="25">
        <f t="shared" si="1"/>
        <v>36.12558267068824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3.5" customHeight="1">
      <c r="A18" s="18" t="s">
        <v>12</v>
      </c>
      <c r="B18" s="24">
        <v>13776</v>
      </c>
      <c r="C18" s="24">
        <v>15530</v>
      </c>
      <c r="D18" s="37"/>
      <c r="E18" s="24">
        <v>3084</v>
      </c>
      <c r="F18" s="24">
        <v>703</v>
      </c>
      <c r="G18" s="24">
        <f t="shared" si="0"/>
        <v>1754</v>
      </c>
      <c r="H18" s="37"/>
      <c r="I18" s="25">
        <v>30.873961357493243</v>
      </c>
      <c r="J18" s="25">
        <v>5.377495601621663</v>
      </c>
      <c r="K18" s="25">
        <f t="shared" si="1"/>
        <v>12.732288037166086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3.5" customHeight="1">
      <c r="A19" s="18" t="s">
        <v>13</v>
      </c>
      <c r="B19" s="24">
        <v>10639</v>
      </c>
      <c r="C19" s="24">
        <v>9876</v>
      </c>
      <c r="D19" s="37"/>
      <c r="E19" s="24">
        <v>2953</v>
      </c>
      <c r="F19" s="24">
        <v>2197</v>
      </c>
      <c r="G19" s="24">
        <f t="shared" si="0"/>
        <v>-763</v>
      </c>
      <c r="H19" s="37"/>
      <c r="I19" s="25">
        <v>53.79850610311532</v>
      </c>
      <c r="J19" s="25">
        <v>26.024638711205874</v>
      </c>
      <c r="K19" s="25">
        <f t="shared" si="1"/>
        <v>-7.171726666040041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3.5" customHeight="1">
      <c r="A20" s="18" t="s">
        <v>14</v>
      </c>
      <c r="B20" s="24">
        <v>12961</v>
      </c>
      <c r="C20" s="24">
        <v>13905</v>
      </c>
      <c r="D20" s="37"/>
      <c r="E20" s="24">
        <v>1373</v>
      </c>
      <c r="F20" s="24">
        <v>552</v>
      </c>
      <c r="G20" s="24">
        <f t="shared" si="0"/>
        <v>944</v>
      </c>
      <c r="H20" s="37"/>
      <c r="I20" s="25">
        <v>12.441101848495832</v>
      </c>
      <c r="J20" s="25">
        <v>4.44838423724716</v>
      </c>
      <c r="K20" s="25">
        <f t="shared" si="1"/>
        <v>7.283388627420724</v>
      </c>
      <c r="L20" s="6"/>
      <c r="M20" s="6"/>
      <c r="N20" s="6"/>
      <c r="O20" s="7"/>
      <c r="P20" s="7"/>
      <c r="Q20" s="6"/>
      <c r="R20" s="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3.5" customHeight="1">
      <c r="A21" s="18" t="s">
        <v>15</v>
      </c>
      <c r="B21" s="24">
        <v>5940</v>
      </c>
      <c r="C21" s="24">
        <v>6949</v>
      </c>
      <c r="D21" s="37"/>
      <c r="E21" s="24">
        <v>-337</v>
      </c>
      <c r="F21" s="24">
        <v>485</v>
      </c>
      <c r="G21" s="24">
        <f t="shared" si="0"/>
        <v>1009</v>
      </c>
      <c r="H21" s="37"/>
      <c r="I21" s="25">
        <v>-5.818370165745856</v>
      </c>
      <c r="J21" s="25">
        <v>8.890925756186984</v>
      </c>
      <c r="K21" s="25">
        <f t="shared" si="1"/>
        <v>16.986531986531986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3.5" customHeight="1">
      <c r="A22" s="18" t="s">
        <v>16</v>
      </c>
      <c r="B22" s="24">
        <v>5640</v>
      </c>
      <c r="C22" s="24">
        <v>6160</v>
      </c>
      <c r="D22" s="37"/>
      <c r="E22" s="24">
        <v>816</v>
      </c>
      <c r="F22" s="24">
        <v>584</v>
      </c>
      <c r="G22" s="24">
        <f t="shared" si="0"/>
        <v>520</v>
      </c>
      <c r="H22" s="37"/>
      <c r="I22" s="25">
        <v>19.245283018867923</v>
      </c>
      <c r="J22" s="25">
        <v>11.550632911392405</v>
      </c>
      <c r="K22" s="25">
        <f t="shared" si="1"/>
        <v>9.21985815602837</v>
      </c>
      <c r="L22" s="5"/>
      <c r="M22" s="5"/>
      <c r="N22" s="5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3.5" customHeight="1">
      <c r="A23" s="18" t="s">
        <v>17</v>
      </c>
      <c r="B23" s="24">
        <v>21660</v>
      </c>
      <c r="C23" s="24">
        <v>22548</v>
      </c>
      <c r="D23" s="37"/>
      <c r="E23" s="24">
        <v>2364</v>
      </c>
      <c r="F23" s="24">
        <v>6782</v>
      </c>
      <c r="G23" s="24">
        <f t="shared" si="0"/>
        <v>888</v>
      </c>
      <c r="H23" s="37"/>
      <c r="I23" s="25">
        <v>18.890842256672528</v>
      </c>
      <c r="J23" s="25">
        <v>45.58408388224224</v>
      </c>
      <c r="K23" s="25">
        <f t="shared" si="1"/>
        <v>4.099722991689751</v>
      </c>
      <c r="L23" s="5"/>
      <c r="M23" s="5"/>
      <c r="N23" s="5"/>
      <c r="O23" s="9"/>
      <c r="P23" s="1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3.5" customHeight="1">
      <c r="A24" s="18" t="s">
        <v>18</v>
      </c>
      <c r="B24" s="24">
        <v>22550</v>
      </c>
      <c r="C24" s="24">
        <v>23775</v>
      </c>
      <c r="D24" s="37"/>
      <c r="E24" s="24">
        <v>1773</v>
      </c>
      <c r="F24" s="24">
        <v>1058</v>
      </c>
      <c r="G24" s="24">
        <f t="shared" si="0"/>
        <v>1225</v>
      </c>
      <c r="H24" s="37"/>
      <c r="I24" s="25">
        <v>8.991328160657234</v>
      </c>
      <c r="J24" s="25">
        <v>4.922761957937837</v>
      </c>
      <c r="K24" s="25">
        <f t="shared" si="1"/>
        <v>5.4323725055432375</v>
      </c>
      <c r="L24" s="5"/>
      <c r="M24" s="5"/>
      <c r="N24" s="5"/>
      <c r="O24" s="8"/>
      <c r="P24" s="1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3.5" customHeight="1">
      <c r="A25" s="18"/>
      <c r="B25" s="24"/>
      <c r="C25" s="24"/>
      <c r="D25" s="37"/>
      <c r="E25" s="24"/>
      <c r="F25" s="24"/>
      <c r="G25" s="24"/>
      <c r="H25" s="37"/>
      <c r="I25" s="25"/>
      <c r="J25" s="25"/>
      <c r="K25" s="25"/>
      <c r="L25" s="5"/>
      <c r="M25" s="5"/>
      <c r="N25" s="5"/>
      <c r="O25" s="11"/>
      <c r="P25" s="1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3.5" customHeight="1">
      <c r="A26" s="21" t="s">
        <v>75</v>
      </c>
      <c r="B26" s="26">
        <v>29350</v>
      </c>
      <c r="C26" s="26">
        <f>SUM(C27:C29)</f>
        <v>33933</v>
      </c>
      <c r="D26" s="37"/>
      <c r="E26" s="22">
        <v>2904</v>
      </c>
      <c r="F26" s="22">
        <v>333</v>
      </c>
      <c r="G26" s="22">
        <f t="shared" si="0"/>
        <v>4583</v>
      </c>
      <c r="H26" s="37"/>
      <c r="I26" s="23">
        <v>11.120897637192202</v>
      </c>
      <c r="J26" s="23">
        <v>1.147603129200124</v>
      </c>
      <c r="K26" s="23">
        <f t="shared" si="1"/>
        <v>15.614991482112437</v>
      </c>
      <c r="L26" s="5"/>
      <c r="M26" s="5"/>
      <c r="N26" s="5"/>
      <c r="O26" s="11"/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3.5" customHeight="1">
      <c r="A27" s="18" t="s">
        <v>19</v>
      </c>
      <c r="B27" s="24">
        <v>5814</v>
      </c>
      <c r="C27" s="24">
        <v>6619</v>
      </c>
      <c r="D27" s="37"/>
      <c r="E27" s="24">
        <v>829</v>
      </c>
      <c r="F27" s="24">
        <v>219</v>
      </c>
      <c r="G27" s="24">
        <f t="shared" si="0"/>
        <v>805</v>
      </c>
      <c r="H27" s="37"/>
      <c r="I27" s="25">
        <v>17.394041124632817</v>
      </c>
      <c r="J27" s="25">
        <v>3.9142091152815013</v>
      </c>
      <c r="K27" s="25">
        <f t="shared" si="1"/>
        <v>13.845889232886137</v>
      </c>
      <c r="L27" s="5"/>
      <c r="M27" s="5"/>
      <c r="N27" s="5"/>
      <c r="O27" s="11"/>
      <c r="P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3.5" customHeight="1">
      <c r="A28" s="18" t="s">
        <v>20</v>
      </c>
      <c r="B28" s="24">
        <v>6371</v>
      </c>
      <c r="C28" s="24">
        <v>7745</v>
      </c>
      <c r="D28" s="37"/>
      <c r="E28" s="24">
        <v>795</v>
      </c>
      <c r="F28" s="24">
        <v>1120</v>
      </c>
      <c r="G28" s="24">
        <f t="shared" si="0"/>
        <v>1374</v>
      </c>
      <c r="H28" s="37"/>
      <c r="I28" s="25">
        <v>17.841113105924595</v>
      </c>
      <c r="J28" s="25">
        <v>21.32927061512093</v>
      </c>
      <c r="K28" s="25">
        <f t="shared" si="1"/>
        <v>21.566473081148956</v>
      </c>
      <c r="L28" s="5"/>
      <c r="M28" s="5"/>
      <c r="N28" s="5"/>
      <c r="O28" s="11"/>
      <c r="P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3.5" customHeight="1">
      <c r="A29" s="18" t="s">
        <v>21</v>
      </c>
      <c r="B29" s="24">
        <v>17165</v>
      </c>
      <c r="C29" s="24">
        <v>19569</v>
      </c>
      <c r="D29" s="37"/>
      <c r="E29" s="24">
        <v>1280</v>
      </c>
      <c r="F29" s="24">
        <v>-1006</v>
      </c>
      <c r="G29" s="24">
        <f t="shared" si="0"/>
        <v>2404</v>
      </c>
      <c r="H29" s="37"/>
      <c r="I29" s="25">
        <v>7.578000118406252</v>
      </c>
      <c r="J29" s="25">
        <v>-5.536294094986517</v>
      </c>
      <c r="K29" s="25">
        <f t="shared" si="1"/>
        <v>14.005243227497814</v>
      </c>
      <c r="L29" s="5"/>
      <c r="M29" s="5"/>
      <c r="N29" s="5"/>
      <c r="O29" s="11"/>
      <c r="P29" s="1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3.5" customHeight="1">
      <c r="A30" s="18"/>
      <c r="B30" s="24"/>
      <c r="C30" s="24"/>
      <c r="D30" s="37"/>
      <c r="E30" s="24"/>
      <c r="F30" s="24"/>
      <c r="G30" s="24"/>
      <c r="H30" s="37"/>
      <c r="I30" s="25"/>
      <c r="J30" s="25"/>
      <c r="K30" s="25"/>
      <c r="L30" s="5"/>
      <c r="M30" s="5"/>
      <c r="N30" s="5"/>
      <c r="O30" s="11"/>
      <c r="P30" s="1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3.5" customHeight="1">
      <c r="A31" s="21" t="s">
        <v>22</v>
      </c>
      <c r="B31" s="22">
        <v>22374</v>
      </c>
      <c r="C31" s="22">
        <f>SUM(C32)</f>
        <v>22695</v>
      </c>
      <c r="D31" s="37"/>
      <c r="E31" s="22">
        <v>2689</v>
      </c>
      <c r="F31" s="22">
        <v>765</v>
      </c>
      <c r="G31" s="22">
        <f t="shared" si="0"/>
        <v>321</v>
      </c>
      <c r="H31" s="37"/>
      <c r="I31" s="23">
        <v>14.21247357293869</v>
      </c>
      <c r="J31" s="23">
        <v>3.540191586838817</v>
      </c>
      <c r="K31" s="23">
        <f t="shared" si="1"/>
        <v>1.4347009922231162</v>
      </c>
      <c r="L31" s="5"/>
      <c r="M31" s="5"/>
      <c r="N31" s="5"/>
      <c r="O31" s="11"/>
      <c r="P31" s="1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3.5" customHeight="1">
      <c r="A32" s="18" t="s">
        <v>23</v>
      </c>
      <c r="B32" s="24">
        <v>22374</v>
      </c>
      <c r="C32" s="24">
        <v>22695</v>
      </c>
      <c r="D32" s="37"/>
      <c r="E32" s="24">
        <v>2689</v>
      </c>
      <c r="F32" s="24">
        <v>765</v>
      </c>
      <c r="G32" s="24">
        <f aca="true" t="shared" si="2" ref="G32:G47">C32-B32</f>
        <v>321</v>
      </c>
      <c r="H32" s="37"/>
      <c r="I32" s="25">
        <v>14.21247357293869</v>
      </c>
      <c r="J32" s="25">
        <v>3.540191586838817</v>
      </c>
      <c r="K32" s="25">
        <f aca="true" t="shared" si="3" ref="K32:K47">G32*100/B32</f>
        <v>1.4347009922231162</v>
      </c>
      <c r="L32" s="5"/>
      <c r="M32" s="5"/>
      <c r="N32" s="5"/>
      <c r="O32" s="11"/>
      <c r="P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3.5" customHeight="1">
      <c r="A33" s="18"/>
      <c r="B33" s="24"/>
      <c r="C33" s="24"/>
      <c r="D33" s="37"/>
      <c r="E33" s="24"/>
      <c r="F33" s="24"/>
      <c r="G33" s="24"/>
      <c r="H33" s="37"/>
      <c r="I33" s="25"/>
      <c r="J33" s="25"/>
      <c r="K33" s="25"/>
      <c r="L33" s="5"/>
      <c r="M33" s="5"/>
      <c r="N33" s="5"/>
      <c r="O33" s="9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3.5" customHeight="1">
      <c r="A34" s="21" t="s">
        <v>24</v>
      </c>
      <c r="B34" s="22">
        <v>21265</v>
      </c>
      <c r="C34" s="22">
        <f>SUM(C35)</f>
        <v>26719</v>
      </c>
      <c r="D34" s="37"/>
      <c r="E34" s="22">
        <v>2457</v>
      </c>
      <c r="F34" s="22">
        <v>4947</v>
      </c>
      <c r="G34" s="22">
        <f t="shared" si="2"/>
        <v>5454</v>
      </c>
      <c r="H34" s="37"/>
      <c r="I34" s="23">
        <v>17.72599379554145</v>
      </c>
      <c r="J34" s="23">
        <v>30.31621522245373</v>
      </c>
      <c r="K34" s="23">
        <f t="shared" si="3"/>
        <v>25.647778039031273</v>
      </c>
      <c r="L34" s="5"/>
      <c r="M34" s="5"/>
      <c r="N34" s="5"/>
      <c r="O34" s="8"/>
      <c r="P34" s="1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3.5" customHeight="1">
      <c r="A35" s="18" t="s">
        <v>25</v>
      </c>
      <c r="B35" s="24">
        <v>21265</v>
      </c>
      <c r="C35" s="24">
        <v>26719</v>
      </c>
      <c r="D35" s="37"/>
      <c r="E35" s="24">
        <v>2457</v>
      </c>
      <c r="F35" s="24">
        <v>4947</v>
      </c>
      <c r="G35" s="24">
        <f t="shared" si="2"/>
        <v>5454</v>
      </c>
      <c r="H35" s="37"/>
      <c r="I35" s="25">
        <v>17.72599379554145</v>
      </c>
      <c r="J35" s="25">
        <v>30.31621522245373</v>
      </c>
      <c r="K35" s="25">
        <f t="shared" si="3"/>
        <v>25.647778039031273</v>
      </c>
      <c r="L35" s="5"/>
      <c r="M35" s="5"/>
      <c r="N35" s="5"/>
      <c r="O35" s="11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3.5" customHeight="1">
      <c r="A36" s="21"/>
      <c r="B36" s="24"/>
      <c r="C36" s="24"/>
      <c r="D36" s="37"/>
      <c r="E36" s="24"/>
      <c r="F36" s="24"/>
      <c r="G36" s="24"/>
      <c r="H36" s="37"/>
      <c r="I36" s="25"/>
      <c r="J36" s="25"/>
      <c r="K36" s="25"/>
      <c r="L36" s="5"/>
      <c r="M36" s="5"/>
      <c r="N36" s="5"/>
      <c r="O36" s="11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3.5" customHeight="1">
      <c r="A37" s="21" t="s">
        <v>26</v>
      </c>
      <c r="B37" s="26">
        <v>34360</v>
      </c>
      <c r="C37" s="26">
        <f>SUM(C38:C39)</f>
        <v>35446</v>
      </c>
      <c r="D37" s="37"/>
      <c r="E37" s="22">
        <v>8862</v>
      </c>
      <c r="F37" s="22">
        <v>-3491</v>
      </c>
      <c r="G37" s="22">
        <f t="shared" si="2"/>
        <v>1086</v>
      </c>
      <c r="H37" s="37"/>
      <c r="I37" s="23">
        <v>30.570216288937182</v>
      </c>
      <c r="J37" s="23">
        <v>-9.223005997199545</v>
      </c>
      <c r="K37" s="23">
        <f t="shared" si="3"/>
        <v>3.160651920838184</v>
      </c>
      <c r="L37" s="5"/>
      <c r="M37" s="5"/>
      <c r="N37" s="5"/>
      <c r="O37" s="11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3.5" customHeight="1">
      <c r="A38" s="18" t="s">
        <v>27</v>
      </c>
      <c r="B38" s="24">
        <v>17189</v>
      </c>
      <c r="C38" s="24">
        <v>17597</v>
      </c>
      <c r="D38" s="37"/>
      <c r="E38" s="24">
        <v>5825</v>
      </c>
      <c r="F38" s="24">
        <v>-2529</v>
      </c>
      <c r="G38" s="24">
        <f t="shared" si="2"/>
        <v>408</v>
      </c>
      <c r="H38" s="37"/>
      <c r="I38" s="25">
        <v>41.92758943352768</v>
      </c>
      <c r="J38" s="25">
        <v>-12.825844406126382</v>
      </c>
      <c r="K38" s="25">
        <f t="shared" si="3"/>
        <v>2.373611030310082</v>
      </c>
      <c r="L38" s="5"/>
      <c r="M38" s="5"/>
      <c r="N38" s="5"/>
      <c r="O38" s="9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3.5" customHeight="1">
      <c r="A39" s="18" t="s">
        <v>28</v>
      </c>
      <c r="B39" s="24">
        <v>17171</v>
      </c>
      <c r="C39" s="24">
        <v>17849</v>
      </c>
      <c r="D39" s="37"/>
      <c r="E39" s="24">
        <v>3037</v>
      </c>
      <c r="F39" s="24">
        <v>-962</v>
      </c>
      <c r="G39" s="24">
        <f t="shared" si="2"/>
        <v>678</v>
      </c>
      <c r="H39" s="37"/>
      <c r="I39" s="25">
        <v>20.117912029676734</v>
      </c>
      <c r="J39" s="25">
        <v>-5.30524458170187</v>
      </c>
      <c r="K39" s="25">
        <f t="shared" si="3"/>
        <v>3.9485178498631415</v>
      </c>
      <c r="L39" s="5"/>
      <c r="M39" s="5"/>
      <c r="N39" s="5"/>
      <c r="O39" s="8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3.5" customHeight="1">
      <c r="A40" s="18"/>
      <c r="B40" s="24"/>
      <c r="C40" s="24"/>
      <c r="D40" s="37"/>
      <c r="E40" s="24"/>
      <c r="F40" s="24"/>
      <c r="G40" s="24"/>
      <c r="H40" s="37"/>
      <c r="I40" s="25"/>
      <c r="J40" s="25"/>
      <c r="K40" s="25"/>
      <c r="L40" s="5"/>
      <c r="M40" s="5"/>
      <c r="N40" s="5"/>
      <c r="O40" s="11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3.5" customHeight="1">
      <c r="A41" s="21" t="s">
        <v>29</v>
      </c>
      <c r="B41" s="22">
        <v>9627</v>
      </c>
      <c r="C41" s="22">
        <f>SUM(C42)</f>
        <v>11236</v>
      </c>
      <c r="D41" s="37"/>
      <c r="E41" s="22">
        <v>800</v>
      </c>
      <c r="F41" s="22">
        <v>-422</v>
      </c>
      <c r="G41" s="22">
        <f t="shared" si="2"/>
        <v>1609</v>
      </c>
      <c r="H41" s="37"/>
      <c r="I41" s="23">
        <v>8.649583738782571</v>
      </c>
      <c r="J41" s="23">
        <v>-4.1994228281421035</v>
      </c>
      <c r="K41" s="23">
        <f t="shared" si="3"/>
        <v>16.713410200477824</v>
      </c>
      <c r="L41" s="5"/>
      <c r="M41" s="5"/>
      <c r="N41" s="5"/>
      <c r="O41" s="9"/>
      <c r="P41" s="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3.5" customHeight="1">
      <c r="A42" s="18" t="s">
        <v>30</v>
      </c>
      <c r="B42" s="24">
        <v>9627</v>
      </c>
      <c r="C42" s="24">
        <v>11236</v>
      </c>
      <c r="D42" s="37"/>
      <c r="E42" s="24">
        <v>800</v>
      </c>
      <c r="F42" s="24">
        <v>-422</v>
      </c>
      <c r="G42" s="24">
        <f t="shared" si="2"/>
        <v>1609</v>
      </c>
      <c r="H42" s="37"/>
      <c r="I42" s="25">
        <v>8.649583738782571</v>
      </c>
      <c r="J42" s="25">
        <v>-4.1994228281421035</v>
      </c>
      <c r="K42" s="25">
        <f t="shared" si="3"/>
        <v>16.713410200477824</v>
      </c>
      <c r="L42" s="5"/>
      <c r="M42" s="5"/>
      <c r="N42" s="5"/>
      <c r="O42" s="8"/>
      <c r="P42" s="1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3.5" customHeight="1">
      <c r="A43" s="18"/>
      <c r="B43" s="24"/>
      <c r="C43" s="24"/>
      <c r="D43" s="37"/>
      <c r="E43" s="24"/>
      <c r="F43" s="24"/>
      <c r="G43" s="24"/>
      <c r="H43" s="37"/>
      <c r="I43" s="25"/>
      <c r="J43" s="25"/>
      <c r="K43" s="25"/>
      <c r="L43" s="5"/>
      <c r="M43" s="5"/>
      <c r="N43" s="5"/>
      <c r="O43" s="11"/>
      <c r="P43" s="1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3.5" customHeight="1">
      <c r="A44" s="21" t="s">
        <v>31</v>
      </c>
      <c r="B44" s="26">
        <v>28261</v>
      </c>
      <c r="C44" s="26">
        <f>SUM(C45:C49)</f>
        <v>30988</v>
      </c>
      <c r="D44" s="37"/>
      <c r="E44" s="22">
        <v>3808</v>
      </c>
      <c r="F44" s="22">
        <v>4991</v>
      </c>
      <c r="G44" s="22">
        <f t="shared" si="2"/>
        <v>2727</v>
      </c>
      <c r="H44" s="37"/>
      <c r="I44" s="23">
        <v>19.566334395231735</v>
      </c>
      <c r="J44" s="23">
        <v>21.448216587881394</v>
      </c>
      <c r="K44" s="23">
        <f t="shared" si="3"/>
        <v>9.649340079968862</v>
      </c>
      <c r="L44" s="5"/>
      <c r="M44" s="5"/>
      <c r="N44" s="5"/>
      <c r="O44" s="9"/>
      <c r="P44" s="1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3.5" customHeight="1">
      <c r="A45" s="18" t="s">
        <v>32</v>
      </c>
      <c r="B45" s="24">
        <v>7483</v>
      </c>
      <c r="C45" s="24">
        <v>7781</v>
      </c>
      <c r="D45" s="37"/>
      <c r="E45" s="24">
        <v>1592</v>
      </c>
      <c r="F45" s="24">
        <v>1503</v>
      </c>
      <c r="G45" s="24">
        <f t="shared" si="2"/>
        <v>298</v>
      </c>
      <c r="H45" s="37"/>
      <c r="I45" s="25">
        <v>36.280765724703734</v>
      </c>
      <c r="J45" s="25">
        <v>25.13377926421405</v>
      </c>
      <c r="K45" s="25">
        <f t="shared" si="3"/>
        <v>3.982360016036349</v>
      </c>
      <c r="L45" s="5"/>
      <c r="M45" s="5"/>
      <c r="N45" s="5"/>
      <c r="O45" s="8"/>
      <c r="P45" s="1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3.5" customHeight="1">
      <c r="A46" s="18" t="s">
        <v>33</v>
      </c>
      <c r="B46" s="24">
        <v>5361</v>
      </c>
      <c r="C46" s="24">
        <v>6293</v>
      </c>
      <c r="D46" s="37"/>
      <c r="E46" s="24">
        <v>861</v>
      </c>
      <c r="F46" s="24">
        <v>647</v>
      </c>
      <c r="G46" s="24">
        <f t="shared" si="2"/>
        <v>932</v>
      </c>
      <c r="H46" s="37"/>
      <c r="I46" s="25">
        <v>22.34622372177524</v>
      </c>
      <c r="J46" s="25">
        <v>13.725074246924056</v>
      </c>
      <c r="K46" s="25">
        <f t="shared" si="3"/>
        <v>17.384816265622085</v>
      </c>
      <c r="L46" s="5"/>
      <c r="M46" s="5"/>
      <c r="N46" s="5"/>
      <c r="O46" s="11"/>
      <c r="P46" s="1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3.5" customHeight="1">
      <c r="A47" s="18" t="s">
        <v>34</v>
      </c>
      <c r="B47" s="24">
        <v>2526</v>
      </c>
      <c r="C47" s="24">
        <v>3317</v>
      </c>
      <c r="D47" s="37"/>
      <c r="E47" s="24">
        <v>533</v>
      </c>
      <c r="F47" s="24">
        <v>-84</v>
      </c>
      <c r="G47" s="24">
        <f t="shared" si="2"/>
        <v>791</v>
      </c>
      <c r="H47" s="37"/>
      <c r="I47" s="25">
        <v>25.662012518054887</v>
      </c>
      <c r="J47" s="25">
        <v>-3.218390804597701</v>
      </c>
      <c r="K47" s="25">
        <f t="shared" si="3"/>
        <v>31.31433095803642</v>
      </c>
      <c r="L47" s="5"/>
      <c r="M47" s="5"/>
      <c r="N47" s="5"/>
      <c r="O47" s="11"/>
      <c r="P47" s="1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3.5" customHeight="1">
      <c r="A48" s="18" t="s">
        <v>35</v>
      </c>
      <c r="B48" s="24">
        <v>4809</v>
      </c>
      <c r="C48" s="24">
        <v>5839</v>
      </c>
      <c r="D48" s="37"/>
      <c r="E48" s="24">
        <v>529</v>
      </c>
      <c r="F48" s="24">
        <v>1455</v>
      </c>
      <c r="G48" s="24">
        <f>C48-B48</f>
        <v>1030</v>
      </c>
      <c r="H48" s="37"/>
      <c r="I48" s="25">
        <v>18.72566371681416</v>
      </c>
      <c r="J48" s="25">
        <v>43.38103756708408</v>
      </c>
      <c r="K48" s="25">
        <f aca="true" t="shared" si="4" ref="K48:K63">G48*100/B48</f>
        <v>21.418174256602203</v>
      </c>
      <c r="L48" s="5"/>
      <c r="M48" s="5"/>
      <c r="N48" s="5"/>
      <c r="O48" s="9"/>
      <c r="P48" s="1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13.5" customHeight="1">
      <c r="A49" s="18" t="s">
        <v>36</v>
      </c>
      <c r="B49" s="24">
        <v>8082</v>
      </c>
      <c r="C49" s="24">
        <v>7758</v>
      </c>
      <c r="D49" s="37"/>
      <c r="E49" s="24">
        <v>293</v>
      </c>
      <c r="F49" s="24">
        <v>1470</v>
      </c>
      <c r="G49" s="24">
        <f>C49-B49</f>
        <v>-324</v>
      </c>
      <c r="H49" s="37"/>
      <c r="I49" s="25">
        <v>4.636809621775598</v>
      </c>
      <c r="J49" s="25">
        <v>22.23230490018149</v>
      </c>
      <c r="K49" s="25">
        <f t="shared" si="4"/>
        <v>-4.008908685968819</v>
      </c>
      <c r="L49" s="5"/>
      <c r="M49" s="5"/>
      <c r="N49" s="5"/>
      <c r="O49" s="8"/>
      <c r="P49" s="1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3.5" customHeight="1">
      <c r="A50" s="21"/>
      <c r="B50" s="24"/>
      <c r="C50" s="24"/>
      <c r="D50" s="37"/>
      <c r="E50" s="24"/>
      <c r="F50" s="24"/>
      <c r="G50" s="24"/>
      <c r="H50" s="37"/>
      <c r="I50" s="25"/>
      <c r="J50" s="25"/>
      <c r="K50" s="25"/>
      <c r="L50" s="5"/>
      <c r="M50" s="5"/>
      <c r="N50" s="5"/>
      <c r="O50" s="11"/>
      <c r="P50" s="1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13.5" customHeight="1">
      <c r="A51" s="21" t="s">
        <v>76</v>
      </c>
      <c r="B51" s="26">
        <v>49551</v>
      </c>
      <c r="C51" s="26">
        <f>SUM(C52:C60)</f>
        <v>52939</v>
      </c>
      <c r="D51" s="37"/>
      <c r="E51" s="22">
        <v>5932</v>
      </c>
      <c r="F51" s="22">
        <v>980</v>
      </c>
      <c r="G51" s="22">
        <f>C51-B51</f>
        <v>3388</v>
      </c>
      <c r="H51" s="37"/>
      <c r="I51" s="23">
        <v>13.912146157273858</v>
      </c>
      <c r="J51" s="23">
        <v>2.0176648617487802</v>
      </c>
      <c r="K51" s="23">
        <f t="shared" si="4"/>
        <v>6.837399850658917</v>
      </c>
      <c r="L51" s="5"/>
      <c r="M51" s="5"/>
      <c r="N51" s="5"/>
      <c r="O51" s="9"/>
      <c r="P51" s="1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ht="13.5" customHeight="1">
      <c r="A52" s="18" t="s">
        <v>77</v>
      </c>
      <c r="B52" s="24">
        <v>3837</v>
      </c>
      <c r="C52" s="24">
        <v>3328</v>
      </c>
      <c r="D52" s="37"/>
      <c r="E52" s="24">
        <v>262</v>
      </c>
      <c r="F52" s="24">
        <v>757</v>
      </c>
      <c r="G52" s="24">
        <f>C52-B52</f>
        <v>-509</v>
      </c>
      <c r="H52" s="37"/>
      <c r="I52" s="25">
        <v>9.297374024130589</v>
      </c>
      <c r="J52" s="25">
        <v>24.57792207792208</v>
      </c>
      <c r="K52" s="25">
        <f t="shared" si="4"/>
        <v>-13.265572061506385</v>
      </c>
      <c r="L52" s="5"/>
      <c r="M52" s="5"/>
      <c r="N52" s="5"/>
      <c r="O52" s="8"/>
      <c r="P52" s="1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ht="13.5" customHeight="1">
      <c r="A53" s="18" t="s">
        <v>37</v>
      </c>
      <c r="B53" s="24">
        <v>6751</v>
      </c>
      <c r="C53" s="24">
        <v>7131</v>
      </c>
      <c r="D53" s="37"/>
      <c r="E53" s="24">
        <v>1669</v>
      </c>
      <c r="F53" s="24">
        <v>-387</v>
      </c>
      <c r="G53" s="24">
        <f>C53-B53</f>
        <v>380</v>
      </c>
      <c r="H53" s="37"/>
      <c r="I53" s="25">
        <v>30.51746205887731</v>
      </c>
      <c r="J53" s="25">
        <v>-5.421686746987952</v>
      </c>
      <c r="K53" s="25">
        <f t="shared" si="4"/>
        <v>5.6287957339653385</v>
      </c>
      <c r="L53" s="5"/>
      <c r="M53" s="5"/>
      <c r="N53" s="5"/>
      <c r="O53" s="11"/>
      <c r="P53" s="1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ht="13.5" customHeight="1">
      <c r="A54" s="18" t="s">
        <v>38</v>
      </c>
      <c r="B54" s="24">
        <v>10154</v>
      </c>
      <c r="C54" s="24">
        <v>10970</v>
      </c>
      <c r="D54" s="37"/>
      <c r="E54" s="24">
        <v>363</v>
      </c>
      <c r="F54" s="24">
        <v>217</v>
      </c>
      <c r="G54" s="24">
        <f>C54-B54</f>
        <v>816</v>
      </c>
      <c r="H54" s="37"/>
      <c r="I54" s="25">
        <v>3.791518696469605</v>
      </c>
      <c r="J54" s="25">
        <v>2.183757673342055</v>
      </c>
      <c r="K54" s="25">
        <f t="shared" si="4"/>
        <v>8.036241875123105</v>
      </c>
      <c r="L54" s="5"/>
      <c r="M54" s="5"/>
      <c r="N54" s="5"/>
      <c r="O54" s="11"/>
      <c r="P54" s="1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1:251" ht="13.5" customHeight="1">
      <c r="A55" s="18" t="s">
        <v>39</v>
      </c>
      <c r="B55" s="24">
        <v>3477</v>
      </c>
      <c r="C55" s="24">
        <v>4128</v>
      </c>
      <c r="D55" s="37"/>
      <c r="E55" s="24">
        <v>993</v>
      </c>
      <c r="F55" s="24">
        <v>-684</v>
      </c>
      <c r="G55" s="24">
        <f aca="true" t="shared" si="5" ref="G55:G101">C55-B55</f>
        <v>651</v>
      </c>
      <c r="H55" s="37"/>
      <c r="I55" s="25">
        <v>31.34469696969697</v>
      </c>
      <c r="J55" s="25">
        <v>-16.438356164383563</v>
      </c>
      <c r="K55" s="25">
        <f t="shared" si="4"/>
        <v>18.723037100949092</v>
      </c>
      <c r="L55" s="5"/>
      <c r="M55" s="5"/>
      <c r="N55" s="5"/>
      <c r="O55" s="11"/>
      <c r="P55" s="1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</row>
    <row r="56" spans="1:251" ht="13.5" customHeight="1">
      <c r="A56" s="18" t="s">
        <v>40</v>
      </c>
      <c r="B56" s="24">
        <v>6547</v>
      </c>
      <c r="C56" s="24">
        <v>5689</v>
      </c>
      <c r="D56" s="37"/>
      <c r="E56" s="24">
        <v>732</v>
      </c>
      <c r="F56" s="24">
        <v>-169</v>
      </c>
      <c r="G56" s="24">
        <f t="shared" si="5"/>
        <v>-858</v>
      </c>
      <c r="H56" s="37"/>
      <c r="I56" s="25">
        <v>12.232620320855615</v>
      </c>
      <c r="J56" s="25">
        <v>-2.5163787969029183</v>
      </c>
      <c r="K56" s="25">
        <f t="shared" si="4"/>
        <v>-13.105239040782038</v>
      </c>
      <c r="L56" s="5"/>
      <c r="M56" s="5"/>
      <c r="N56" s="5"/>
      <c r="O56" s="11"/>
      <c r="P56" s="1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</row>
    <row r="57" spans="1:251" ht="13.5" customHeight="1">
      <c r="A57" s="18" t="s">
        <v>41</v>
      </c>
      <c r="B57" s="24">
        <v>2541</v>
      </c>
      <c r="C57" s="24">
        <v>4669</v>
      </c>
      <c r="D57" s="37"/>
      <c r="E57" s="24">
        <v>135</v>
      </c>
      <c r="F57" s="24">
        <v>60</v>
      </c>
      <c r="G57" s="24">
        <f t="shared" si="5"/>
        <v>2128</v>
      </c>
      <c r="H57" s="37"/>
      <c r="I57" s="25">
        <v>5.754475703324808</v>
      </c>
      <c r="J57" s="25">
        <v>2.418379685610641</v>
      </c>
      <c r="K57" s="25">
        <f t="shared" si="4"/>
        <v>83.7465564738292</v>
      </c>
      <c r="L57" s="5"/>
      <c r="M57" s="5"/>
      <c r="N57" s="5"/>
      <c r="O57" s="11"/>
      <c r="P57" s="1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</row>
    <row r="58" spans="1:251" ht="13.5" customHeight="1">
      <c r="A58" s="18" t="s">
        <v>42</v>
      </c>
      <c r="B58" s="24">
        <v>3051</v>
      </c>
      <c r="C58" s="24">
        <v>2902</v>
      </c>
      <c r="D58" s="37"/>
      <c r="E58" s="24">
        <v>696</v>
      </c>
      <c r="F58" s="24">
        <v>324</v>
      </c>
      <c r="G58" s="24">
        <f t="shared" si="5"/>
        <v>-149</v>
      </c>
      <c r="H58" s="37"/>
      <c r="I58" s="25">
        <v>34.26883308714919</v>
      </c>
      <c r="J58" s="25">
        <v>11.881188118811881</v>
      </c>
      <c r="K58" s="25">
        <f t="shared" si="4"/>
        <v>-4.883644706653556</v>
      </c>
      <c r="L58" s="5"/>
      <c r="M58" s="5"/>
      <c r="N58" s="5"/>
      <c r="O58" s="9"/>
      <c r="P58" s="1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</row>
    <row r="59" spans="1:251" ht="13.5" customHeight="1">
      <c r="A59" s="18" t="s">
        <v>43</v>
      </c>
      <c r="B59" s="24">
        <v>10079</v>
      </c>
      <c r="C59" s="24">
        <v>10794</v>
      </c>
      <c r="D59" s="37"/>
      <c r="E59" s="24">
        <v>885</v>
      </c>
      <c r="F59" s="24">
        <v>1098</v>
      </c>
      <c r="G59" s="24">
        <f t="shared" si="5"/>
        <v>715</v>
      </c>
      <c r="H59" s="37"/>
      <c r="I59" s="25">
        <v>10.931324110671937</v>
      </c>
      <c r="J59" s="25">
        <v>12.225810043425009</v>
      </c>
      <c r="K59" s="25">
        <f t="shared" si="4"/>
        <v>7.093957733902172</v>
      </c>
      <c r="L59" s="5"/>
      <c r="M59" s="5"/>
      <c r="N59" s="5"/>
      <c r="O59" s="8"/>
      <c r="P59" s="1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</row>
    <row r="60" spans="1:251" ht="13.5" customHeight="1">
      <c r="A60" s="18" t="s">
        <v>44</v>
      </c>
      <c r="B60" s="24">
        <v>3114</v>
      </c>
      <c r="C60" s="24">
        <v>3328</v>
      </c>
      <c r="D60" s="37"/>
      <c r="E60" s="24">
        <v>197</v>
      </c>
      <c r="F60" s="24">
        <v>-236</v>
      </c>
      <c r="G60" s="24">
        <f t="shared" si="5"/>
        <v>214</v>
      </c>
      <c r="H60" s="37"/>
      <c r="I60" s="25">
        <v>6.248017760862671</v>
      </c>
      <c r="J60" s="25">
        <v>-7.044776119402985</v>
      </c>
      <c r="K60" s="25">
        <f t="shared" si="4"/>
        <v>6.872190109184329</v>
      </c>
      <c r="L60" s="5"/>
      <c r="M60" s="5"/>
      <c r="N60" s="5"/>
      <c r="O60" s="11"/>
      <c r="P60" s="1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</row>
    <row r="61" spans="1:251" ht="13.5" customHeight="1">
      <c r="A61" s="18"/>
      <c r="B61" s="24"/>
      <c r="C61" s="24"/>
      <c r="D61" s="37"/>
      <c r="E61" s="24"/>
      <c r="F61" s="24"/>
      <c r="G61" s="24"/>
      <c r="H61" s="37"/>
      <c r="I61" s="25"/>
      <c r="J61" s="25"/>
      <c r="K61" s="25"/>
      <c r="L61" s="5"/>
      <c r="M61" s="5"/>
      <c r="N61" s="5"/>
      <c r="O61" s="11"/>
      <c r="P61" s="1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</row>
    <row r="62" spans="1:251" ht="13.5" customHeight="1">
      <c r="A62" s="27" t="s">
        <v>45</v>
      </c>
      <c r="B62" s="22">
        <v>157407</v>
      </c>
      <c r="C62" s="26">
        <f>SUM(C63:C66)</f>
        <v>189406</v>
      </c>
      <c r="D62" s="37"/>
      <c r="E62" s="22">
        <v>15432</v>
      </c>
      <c r="F62" s="22">
        <v>12546</v>
      </c>
      <c r="G62" s="22">
        <f t="shared" si="5"/>
        <v>31999</v>
      </c>
      <c r="H62" s="37"/>
      <c r="I62" s="23">
        <v>11.923139327353221</v>
      </c>
      <c r="J62" s="23">
        <v>8.660716134777477</v>
      </c>
      <c r="K62" s="23">
        <f t="shared" si="4"/>
        <v>20.328829086381166</v>
      </c>
      <c r="L62" s="5"/>
      <c r="M62" s="5"/>
      <c r="N62" s="5"/>
      <c r="O62" s="11"/>
      <c r="P62" s="10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</row>
    <row r="63" spans="1:251" ht="13.5" customHeight="1">
      <c r="A63" s="20" t="s">
        <v>46</v>
      </c>
      <c r="B63" s="24">
        <v>104313</v>
      </c>
      <c r="C63" s="24">
        <v>130846</v>
      </c>
      <c r="D63" s="37"/>
      <c r="E63" s="24">
        <v>10855</v>
      </c>
      <c r="F63" s="24">
        <v>4790</v>
      </c>
      <c r="G63" s="24">
        <f t="shared" si="5"/>
        <v>26533</v>
      </c>
      <c r="H63" s="37"/>
      <c r="I63" s="25">
        <v>12.24229710831416</v>
      </c>
      <c r="J63" s="25">
        <v>4.8129578087477265</v>
      </c>
      <c r="K63" s="25">
        <f t="shared" si="4"/>
        <v>25.435947580838437</v>
      </c>
      <c r="L63" s="5"/>
      <c r="M63" s="5"/>
      <c r="N63" s="5"/>
      <c r="O63" s="11"/>
      <c r="P63" s="10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</row>
    <row r="64" spans="1:251" ht="13.5" customHeight="1">
      <c r="A64" s="20" t="s">
        <v>47</v>
      </c>
      <c r="B64" s="24">
        <v>23137</v>
      </c>
      <c r="C64" s="24">
        <v>24691</v>
      </c>
      <c r="D64" s="37"/>
      <c r="E64" s="24">
        <v>481</v>
      </c>
      <c r="F64" s="24">
        <v>5010</v>
      </c>
      <c r="G64" s="24">
        <f t="shared" si="5"/>
        <v>1554</v>
      </c>
      <c r="H64" s="37"/>
      <c r="I64" s="25">
        <v>2.7258302164796553</v>
      </c>
      <c r="J64" s="25">
        <v>27.638329563634358</v>
      </c>
      <c r="K64" s="25">
        <f aca="true" t="shared" si="6" ref="K64:K79">G64*100/B64</f>
        <v>6.716514673466742</v>
      </c>
      <c r="L64" s="5"/>
      <c r="M64" s="5"/>
      <c r="N64" s="5"/>
      <c r="O64" s="11"/>
      <c r="P64" s="10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ht="13.5" customHeight="1">
      <c r="A65" s="20" t="s">
        <v>48</v>
      </c>
      <c r="B65" s="24">
        <v>10107</v>
      </c>
      <c r="C65" s="24">
        <v>11867</v>
      </c>
      <c r="D65" s="37"/>
      <c r="E65" s="24">
        <v>979</v>
      </c>
      <c r="F65" s="24">
        <v>440</v>
      </c>
      <c r="G65" s="24">
        <f t="shared" si="5"/>
        <v>1760</v>
      </c>
      <c r="H65" s="37"/>
      <c r="I65" s="25">
        <v>11.26841620626151</v>
      </c>
      <c r="J65" s="25">
        <v>4.551567187338367</v>
      </c>
      <c r="K65" s="25">
        <f t="shared" si="6"/>
        <v>17.41367369150094</v>
      </c>
      <c r="L65" s="5"/>
      <c r="M65" s="5"/>
      <c r="N65" s="5"/>
      <c r="O65" s="11"/>
      <c r="P65" s="1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ht="13.5" customHeight="1">
      <c r="A66" s="20" t="s">
        <v>49</v>
      </c>
      <c r="B66" s="24">
        <v>19850</v>
      </c>
      <c r="C66" s="24">
        <v>22002</v>
      </c>
      <c r="D66" s="37"/>
      <c r="E66" s="24">
        <v>3117</v>
      </c>
      <c r="F66" s="24">
        <v>2306</v>
      </c>
      <c r="G66" s="24">
        <f t="shared" si="5"/>
        <v>2152</v>
      </c>
      <c r="H66" s="37"/>
      <c r="I66" s="25">
        <v>21.60532335204824</v>
      </c>
      <c r="J66" s="25">
        <v>13.144094847241222</v>
      </c>
      <c r="K66" s="25">
        <f t="shared" si="6"/>
        <v>10.841309823677582</v>
      </c>
      <c r="L66" s="5"/>
      <c r="M66" s="5"/>
      <c r="N66" s="5"/>
      <c r="O66" s="11"/>
      <c r="P66" s="1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  <row r="67" spans="1:251" ht="13.5" customHeight="1">
      <c r="A67" s="20"/>
      <c r="B67" s="24"/>
      <c r="C67" s="24"/>
      <c r="D67" s="37"/>
      <c r="E67" s="22"/>
      <c r="F67" s="22"/>
      <c r="G67" s="24"/>
      <c r="H67" s="37"/>
      <c r="I67" s="23"/>
      <c r="J67" s="23"/>
      <c r="K67" s="25"/>
      <c r="L67" s="5"/>
      <c r="M67" s="5"/>
      <c r="N67" s="5"/>
      <c r="O67" s="11"/>
      <c r="P67" s="1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</row>
    <row r="68" spans="1:251" ht="13.5" customHeight="1">
      <c r="A68" s="27" t="s">
        <v>50</v>
      </c>
      <c r="B68" s="22">
        <v>84747</v>
      </c>
      <c r="C68" s="26">
        <f>SUM(C69:C71)</f>
        <v>90133</v>
      </c>
      <c r="D68" s="37"/>
      <c r="E68" s="22">
        <v>15292</v>
      </c>
      <c r="F68" s="22">
        <v>-2090</v>
      </c>
      <c r="G68" s="22">
        <f t="shared" si="5"/>
        <v>5386</v>
      </c>
      <c r="H68" s="37"/>
      <c r="I68" s="23">
        <v>21.373960444475504</v>
      </c>
      <c r="J68" s="23">
        <v>-2.4068081578129137</v>
      </c>
      <c r="K68" s="23">
        <f t="shared" si="6"/>
        <v>6.355387211346715</v>
      </c>
      <c r="L68" s="5"/>
      <c r="M68" s="5"/>
      <c r="N68" s="5"/>
      <c r="O68" s="11"/>
      <c r="P68" s="1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</row>
    <row r="69" spans="1:251" ht="13.5" customHeight="1">
      <c r="A69" s="20" t="s">
        <v>51</v>
      </c>
      <c r="B69" s="24">
        <v>32122</v>
      </c>
      <c r="C69" s="24">
        <v>37305</v>
      </c>
      <c r="D69" s="37"/>
      <c r="E69" s="24">
        <v>7261</v>
      </c>
      <c r="F69" s="24">
        <v>-454</v>
      </c>
      <c r="G69" s="24">
        <f t="shared" si="5"/>
        <v>5183</v>
      </c>
      <c r="H69" s="37"/>
      <c r="I69" s="25">
        <v>28.682599249456842</v>
      </c>
      <c r="J69" s="25">
        <v>-1.3936640471512771</v>
      </c>
      <c r="K69" s="25">
        <f t="shared" si="6"/>
        <v>16.135358944025903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</row>
    <row r="70" spans="1:251" ht="13.5" customHeight="1">
      <c r="A70" s="20" t="s">
        <v>52</v>
      </c>
      <c r="B70" s="24">
        <v>12553</v>
      </c>
      <c r="C70" s="24">
        <v>13540</v>
      </c>
      <c r="D70" s="37"/>
      <c r="E70" s="24">
        <v>1066</v>
      </c>
      <c r="F70" s="24">
        <v>397</v>
      </c>
      <c r="G70" s="24">
        <f t="shared" si="5"/>
        <v>987</v>
      </c>
      <c r="H70" s="37"/>
      <c r="I70" s="25">
        <v>9.612263300270515</v>
      </c>
      <c r="J70" s="25">
        <v>3.265876933201711</v>
      </c>
      <c r="K70" s="25">
        <f t="shared" si="6"/>
        <v>7.862662311797976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</row>
    <row r="71" spans="1:251" ht="13.5" customHeight="1">
      <c r="A71" s="20" t="s">
        <v>53</v>
      </c>
      <c r="B71" s="24">
        <v>40072</v>
      </c>
      <c r="C71" s="24">
        <v>39288</v>
      </c>
      <c r="D71" s="37"/>
      <c r="E71" s="24">
        <v>6965</v>
      </c>
      <c r="F71" s="24">
        <v>-2033</v>
      </c>
      <c r="G71" s="24">
        <f t="shared" si="5"/>
        <v>-784</v>
      </c>
      <c r="H71" s="37"/>
      <c r="I71" s="25">
        <v>19.820717131474105</v>
      </c>
      <c r="J71" s="25">
        <v>-4.8284051775323595</v>
      </c>
      <c r="K71" s="25">
        <f t="shared" si="6"/>
        <v>-1.9564783389898184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</row>
    <row r="72" spans="1:251" ht="13.5" customHeight="1">
      <c r="A72" s="20"/>
      <c r="B72" s="24"/>
      <c r="C72" s="24"/>
      <c r="D72" s="37"/>
      <c r="E72" s="22"/>
      <c r="F72" s="22"/>
      <c r="G72" s="24"/>
      <c r="H72" s="37"/>
      <c r="I72" s="23"/>
      <c r="J72" s="23"/>
      <c r="K72" s="2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</row>
    <row r="73" spans="1:251" ht="13.5" customHeight="1">
      <c r="A73" s="27" t="s">
        <v>54</v>
      </c>
      <c r="B73" s="22">
        <v>13428</v>
      </c>
      <c r="C73" s="26">
        <f>SUM(C74:C75)</f>
        <v>13830</v>
      </c>
      <c r="D73" s="37"/>
      <c r="E73" s="22">
        <v>1376</v>
      </c>
      <c r="F73" s="22">
        <v>-576</v>
      </c>
      <c r="G73" s="22">
        <f t="shared" si="5"/>
        <v>402</v>
      </c>
      <c r="H73" s="37"/>
      <c r="I73" s="23">
        <v>10.896420652518213</v>
      </c>
      <c r="J73" s="23">
        <v>-4.113110539845758</v>
      </c>
      <c r="K73" s="23">
        <f t="shared" si="6"/>
        <v>2.993744414655943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</row>
    <row r="74" spans="1:251" ht="13.5" customHeight="1">
      <c r="A74" s="20" t="s">
        <v>55</v>
      </c>
      <c r="B74" s="24">
        <v>8389</v>
      </c>
      <c r="C74" s="24">
        <v>8408</v>
      </c>
      <c r="D74" s="37"/>
      <c r="E74" s="24">
        <v>-199</v>
      </c>
      <c r="F74" s="24">
        <v>203</v>
      </c>
      <c r="G74" s="24">
        <f t="shared" si="5"/>
        <v>19</v>
      </c>
      <c r="H74" s="37"/>
      <c r="I74" s="25">
        <v>-2.3732856290995827</v>
      </c>
      <c r="J74" s="25">
        <v>2.4798436354752016</v>
      </c>
      <c r="K74" s="25">
        <f t="shared" si="6"/>
        <v>0.22648706639647156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</row>
    <row r="75" spans="1:251" ht="13.5" customHeight="1">
      <c r="A75" s="20" t="s">
        <v>56</v>
      </c>
      <c r="B75" s="24">
        <v>5039</v>
      </c>
      <c r="C75" s="24">
        <v>5422</v>
      </c>
      <c r="D75" s="37"/>
      <c r="E75" s="24">
        <v>1575</v>
      </c>
      <c r="F75" s="24">
        <v>-779</v>
      </c>
      <c r="G75" s="24">
        <f t="shared" si="5"/>
        <v>383</v>
      </c>
      <c r="H75" s="37"/>
      <c r="I75" s="25">
        <v>37.11996229083196</v>
      </c>
      <c r="J75" s="25">
        <v>-13.389480921278789</v>
      </c>
      <c r="K75" s="25">
        <f t="shared" si="6"/>
        <v>7.600714427465767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</row>
    <row r="76" spans="1:251" ht="13.5" customHeight="1">
      <c r="A76" s="20"/>
      <c r="B76" s="24"/>
      <c r="C76" s="24"/>
      <c r="D76" s="37"/>
      <c r="E76" s="22"/>
      <c r="F76" s="22"/>
      <c r="G76" s="24"/>
      <c r="H76" s="37"/>
      <c r="I76" s="23"/>
      <c r="J76" s="23"/>
      <c r="K76" s="2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</row>
    <row r="77" spans="1:251" ht="13.5" customHeight="1">
      <c r="A77" s="27" t="s">
        <v>57</v>
      </c>
      <c r="B77" s="22">
        <v>48843</v>
      </c>
      <c r="C77" s="26">
        <f>SUM(C78:C81)</f>
        <v>47250</v>
      </c>
      <c r="D77" s="37"/>
      <c r="E77" s="22">
        <v>4765</v>
      </c>
      <c r="F77" s="22">
        <v>5920</v>
      </c>
      <c r="G77" s="22">
        <f t="shared" si="5"/>
        <v>-1593</v>
      </c>
      <c r="H77" s="37"/>
      <c r="I77" s="23">
        <v>12.487551758477908</v>
      </c>
      <c r="J77" s="23">
        <v>13.792139412436223</v>
      </c>
      <c r="K77" s="23">
        <f t="shared" si="6"/>
        <v>-3.26147042564953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</row>
    <row r="78" spans="1:251" ht="13.5" customHeight="1">
      <c r="A78" s="20" t="s">
        <v>58</v>
      </c>
      <c r="B78" s="24">
        <v>20543</v>
      </c>
      <c r="C78" s="24">
        <v>20372</v>
      </c>
      <c r="D78" s="37"/>
      <c r="E78" s="24">
        <v>1035</v>
      </c>
      <c r="F78" s="24">
        <v>2224</v>
      </c>
      <c r="G78" s="24">
        <f t="shared" si="5"/>
        <v>-171</v>
      </c>
      <c r="H78" s="37"/>
      <c r="I78" s="25">
        <v>5.9881971765794955</v>
      </c>
      <c r="J78" s="25">
        <v>12.140400676892844</v>
      </c>
      <c r="K78" s="25">
        <f t="shared" si="6"/>
        <v>-0.8324003310129972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</row>
    <row r="79" spans="1:251" ht="13.5" customHeight="1">
      <c r="A79" s="20" t="s">
        <v>59</v>
      </c>
      <c r="B79" s="24">
        <v>7933</v>
      </c>
      <c r="C79" s="24">
        <v>8416</v>
      </c>
      <c r="D79" s="37"/>
      <c r="E79" s="24">
        <v>1888</v>
      </c>
      <c r="F79" s="24">
        <v>-34</v>
      </c>
      <c r="G79" s="24">
        <f t="shared" si="5"/>
        <v>483</v>
      </c>
      <c r="H79" s="37"/>
      <c r="I79" s="25">
        <v>31.05773975982892</v>
      </c>
      <c r="J79" s="25">
        <v>-0.42676038659470317</v>
      </c>
      <c r="K79" s="25">
        <f t="shared" si="6"/>
        <v>6.088491113071978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</row>
    <row r="80" spans="1:251" ht="13.5" customHeight="1">
      <c r="A80" s="20" t="s">
        <v>60</v>
      </c>
      <c r="B80" s="24">
        <v>4774</v>
      </c>
      <c r="C80" s="24">
        <v>4425</v>
      </c>
      <c r="D80" s="37"/>
      <c r="E80" s="24">
        <v>823</v>
      </c>
      <c r="F80" s="24">
        <v>569</v>
      </c>
      <c r="G80" s="24">
        <f t="shared" si="5"/>
        <v>-349</v>
      </c>
      <c r="H80" s="37"/>
      <c r="I80" s="25">
        <v>24.33471318746304</v>
      </c>
      <c r="J80" s="25">
        <v>13.531510107015459</v>
      </c>
      <c r="K80" s="25">
        <f aca="true" t="shared" si="7" ref="K80:K95">G80*100/B80</f>
        <v>-7.310431503979891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</row>
    <row r="81" spans="1:251" ht="13.5" customHeight="1">
      <c r="A81" s="20" t="s">
        <v>61</v>
      </c>
      <c r="B81" s="24">
        <v>15593</v>
      </c>
      <c r="C81" s="24">
        <v>14037</v>
      </c>
      <c r="D81" s="37"/>
      <c r="E81" s="24">
        <v>1019</v>
      </c>
      <c r="F81" s="24">
        <v>3161</v>
      </c>
      <c r="G81" s="24">
        <f t="shared" si="5"/>
        <v>-1556</v>
      </c>
      <c r="H81" s="37"/>
      <c r="I81" s="25">
        <v>8.928414965390344</v>
      </c>
      <c r="J81" s="25">
        <v>25.426319176319176</v>
      </c>
      <c r="K81" s="25">
        <f t="shared" si="7"/>
        <v>-9.978836657474508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</row>
    <row r="82" spans="1:251" ht="13.5" customHeight="1">
      <c r="A82" s="20"/>
      <c r="B82" s="24"/>
      <c r="C82" s="24"/>
      <c r="D82" s="37"/>
      <c r="E82" s="22"/>
      <c r="F82" s="22"/>
      <c r="G82" s="24"/>
      <c r="H82" s="37"/>
      <c r="I82" s="23"/>
      <c r="J82" s="23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</row>
    <row r="83" spans="1:251" ht="13.5" customHeight="1">
      <c r="A83" s="27" t="s">
        <v>62</v>
      </c>
      <c r="B83" s="22">
        <v>151057</v>
      </c>
      <c r="C83" s="22">
        <f>SUM(C84)</f>
        <v>146303</v>
      </c>
      <c r="D83" s="37"/>
      <c r="E83" s="22">
        <v>38227</v>
      </c>
      <c r="F83" s="22">
        <v>-5016</v>
      </c>
      <c r="G83" s="22">
        <f t="shared" si="5"/>
        <v>-4754</v>
      </c>
      <c r="H83" s="37"/>
      <c r="I83" s="23">
        <v>32.43809717767255</v>
      </c>
      <c r="J83" s="23">
        <v>-3.2138806840388794</v>
      </c>
      <c r="K83" s="23">
        <f t="shared" si="7"/>
        <v>-3.147156371435948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</row>
    <row r="84" spans="1:251" ht="13.5" customHeight="1">
      <c r="A84" s="20" t="s">
        <v>63</v>
      </c>
      <c r="B84" s="24">
        <v>151057</v>
      </c>
      <c r="C84" s="24">
        <v>146303</v>
      </c>
      <c r="D84" s="37"/>
      <c r="E84" s="24">
        <v>38227</v>
      </c>
      <c r="F84" s="24">
        <v>-5016</v>
      </c>
      <c r="G84" s="24">
        <f t="shared" si="5"/>
        <v>-4754</v>
      </c>
      <c r="H84" s="37"/>
      <c r="I84" s="25">
        <v>32.43809717767255</v>
      </c>
      <c r="J84" s="25">
        <v>-3.2138806840388794</v>
      </c>
      <c r="K84" s="25">
        <f t="shared" si="7"/>
        <v>-3.147156371435948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</row>
    <row r="85" spans="1:11" ht="13.5" customHeight="1">
      <c r="A85" s="20"/>
      <c r="B85" s="24"/>
      <c r="C85" s="24"/>
      <c r="D85" s="37"/>
      <c r="E85" s="22"/>
      <c r="F85" s="22"/>
      <c r="G85" s="24"/>
      <c r="H85" s="37"/>
      <c r="I85" s="23"/>
      <c r="J85" s="23"/>
      <c r="K85" s="25"/>
    </row>
    <row r="86" spans="1:11" ht="13.5" customHeight="1">
      <c r="A86" s="27" t="s">
        <v>64</v>
      </c>
      <c r="B86" s="22">
        <v>21652</v>
      </c>
      <c r="C86" s="22">
        <f>SUM(C87)</f>
        <v>24486</v>
      </c>
      <c r="D86" s="37"/>
      <c r="E86" s="22">
        <v>3927</v>
      </c>
      <c r="F86" s="22">
        <v>2473</v>
      </c>
      <c r="G86" s="22">
        <f t="shared" si="5"/>
        <v>2834</v>
      </c>
      <c r="H86" s="37"/>
      <c r="I86" s="23">
        <v>25.74744295830055</v>
      </c>
      <c r="J86" s="23">
        <v>12.894311486521717</v>
      </c>
      <c r="K86" s="23">
        <f t="shared" si="7"/>
        <v>13.088860151487161</v>
      </c>
    </row>
    <row r="87" spans="1:11" ht="13.5" customHeight="1">
      <c r="A87" s="20" t="s">
        <v>65</v>
      </c>
      <c r="B87" s="24">
        <v>21652</v>
      </c>
      <c r="C87" s="24">
        <v>24486</v>
      </c>
      <c r="D87" s="37"/>
      <c r="E87" s="24">
        <v>3927</v>
      </c>
      <c r="F87" s="24">
        <v>2473</v>
      </c>
      <c r="G87" s="24">
        <f t="shared" si="5"/>
        <v>2834</v>
      </c>
      <c r="H87" s="37"/>
      <c r="I87" s="25">
        <v>25.74744295830055</v>
      </c>
      <c r="J87" s="25">
        <v>12.894311486521717</v>
      </c>
      <c r="K87" s="25">
        <f t="shared" si="7"/>
        <v>13.088860151487161</v>
      </c>
    </row>
    <row r="88" spans="1:11" ht="13.5" customHeight="1">
      <c r="A88" s="27"/>
      <c r="B88" s="24"/>
      <c r="C88" s="24"/>
      <c r="D88" s="37"/>
      <c r="E88" s="22"/>
      <c r="F88" s="22"/>
      <c r="G88" s="24"/>
      <c r="H88" s="37"/>
      <c r="I88" s="23"/>
      <c r="J88" s="23"/>
      <c r="K88" s="25"/>
    </row>
    <row r="89" spans="1:11" ht="13.5" customHeight="1">
      <c r="A89" s="27" t="s">
        <v>66</v>
      </c>
      <c r="B89" s="22">
        <v>14033</v>
      </c>
      <c r="C89" s="22">
        <f>SUM(C90)</f>
        <v>16535</v>
      </c>
      <c r="D89" s="37"/>
      <c r="E89" s="22">
        <v>4150</v>
      </c>
      <c r="F89" s="22">
        <v>-1010</v>
      </c>
      <c r="G89" s="22">
        <f t="shared" si="5"/>
        <v>2502</v>
      </c>
      <c r="H89" s="37"/>
      <c r="I89" s="23">
        <v>38.097861011658864</v>
      </c>
      <c r="J89" s="23">
        <v>-6.71408628598019</v>
      </c>
      <c r="K89" s="23">
        <f t="shared" si="7"/>
        <v>17.82940212356588</v>
      </c>
    </row>
    <row r="90" spans="1:11" ht="13.5" customHeight="1">
      <c r="A90" s="20" t="s">
        <v>67</v>
      </c>
      <c r="B90" s="24">
        <v>14033</v>
      </c>
      <c r="C90" s="24">
        <v>16535</v>
      </c>
      <c r="D90" s="37"/>
      <c r="E90" s="24">
        <v>4150</v>
      </c>
      <c r="F90" s="24">
        <v>-1010</v>
      </c>
      <c r="G90" s="24">
        <f t="shared" si="5"/>
        <v>2502</v>
      </c>
      <c r="H90" s="37"/>
      <c r="I90" s="25">
        <v>38.097861011658864</v>
      </c>
      <c r="J90" s="25">
        <v>-6.71408628598019</v>
      </c>
      <c r="K90" s="25">
        <f t="shared" si="7"/>
        <v>17.82940212356588</v>
      </c>
    </row>
    <row r="91" spans="1:11" ht="13.5" customHeight="1">
      <c r="A91" s="20"/>
      <c r="B91" s="24"/>
      <c r="C91" s="24"/>
      <c r="D91" s="37"/>
      <c r="E91" s="22"/>
      <c r="F91" s="22"/>
      <c r="G91" s="24"/>
      <c r="H91" s="37"/>
      <c r="I91" s="23"/>
      <c r="J91" s="23"/>
      <c r="K91" s="25"/>
    </row>
    <row r="92" spans="1:11" ht="13.5" customHeight="1">
      <c r="A92" s="27" t="s">
        <v>78</v>
      </c>
      <c r="B92" s="22">
        <v>42566</v>
      </c>
      <c r="C92" s="26">
        <f>SUM(C93:C95)</f>
        <v>46474</v>
      </c>
      <c r="D92" s="37"/>
      <c r="E92" s="22">
        <v>9477</v>
      </c>
      <c r="F92" s="22">
        <v>2790</v>
      </c>
      <c r="G92" s="22">
        <f t="shared" si="5"/>
        <v>3908</v>
      </c>
      <c r="H92" s="37"/>
      <c r="I92" s="23">
        <v>31.278260008581142</v>
      </c>
      <c r="J92" s="23">
        <v>7.014279967819791</v>
      </c>
      <c r="K92" s="23">
        <f t="shared" si="7"/>
        <v>9.181036508011088</v>
      </c>
    </row>
    <row r="93" spans="1:11" ht="13.5" customHeight="1">
      <c r="A93" s="20" t="s">
        <v>79</v>
      </c>
      <c r="B93" s="24">
        <v>10345</v>
      </c>
      <c r="C93" s="24">
        <v>9751</v>
      </c>
      <c r="D93" s="37"/>
      <c r="E93" s="24">
        <v>3633</v>
      </c>
      <c r="F93" s="24">
        <v>-100</v>
      </c>
      <c r="G93" s="24">
        <f t="shared" si="5"/>
        <v>-594</v>
      </c>
      <c r="H93" s="37"/>
      <c r="I93" s="25">
        <v>53.33235466823253</v>
      </c>
      <c r="J93" s="25">
        <v>-0.9573958831977023</v>
      </c>
      <c r="K93" s="25">
        <f t="shared" si="7"/>
        <v>-5.741904301594974</v>
      </c>
    </row>
    <row r="94" spans="1:11" ht="13.5" customHeight="1">
      <c r="A94" s="20" t="s">
        <v>68</v>
      </c>
      <c r="B94" s="24">
        <v>12925</v>
      </c>
      <c r="C94" s="24">
        <v>15967</v>
      </c>
      <c r="D94" s="37"/>
      <c r="E94" s="24">
        <v>2573</v>
      </c>
      <c r="F94" s="24">
        <v>801</v>
      </c>
      <c r="G94" s="24">
        <f t="shared" si="5"/>
        <v>3042</v>
      </c>
      <c r="H94" s="37"/>
      <c r="I94" s="25">
        <v>26.939587477751022</v>
      </c>
      <c r="J94" s="25">
        <v>6.606730451996041</v>
      </c>
      <c r="K94" s="25">
        <f t="shared" si="7"/>
        <v>23.535783365570598</v>
      </c>
    </row>
    <row r="95" spans="1:11" ht="13.5" customHeight="1">
      <c r="A95" s="20" t="s">
        <v>69</v>
      </c>
      <c r="B95" s="24">
        <v>19296</v>
      </c>
      <c r="C95" s="24">
        <v>20756</v>
      </c>
      <c r="D95" s="37"/>
      <c r="E95" s="24">
        <v>3271</v>
      </c>
      <c r="F95" s="24">
        <v>2089</v>
      </c>
      <c r="G95" s="24">
        <f t="shared" si="5"/>
        <v>1460</v>
      </c>
      <c r="H95" s="37"/>
      <c r="I95" s="25">
        <v>23.47158438576349</v>
      </c>
      <c r="J95" s="25">
        <v>12.140407973499157</v>
      </c>
      <c r="K95" s="25">
        <f t="shared" si="7"/>
        <v>7.566334991708126</v>
      </c>
    </row>
    <row r="96" spans="1:11" ht="13.5" customHeight="1">
      <c r="A96" s="20"/>
      <c r="B96" s="24"/>
      <c r="C96" s="24"/>
      <c r="D96" s="37"/>
      <c r="E96" s="22"/>
      <c r="F96" s="22"/>
      <c r="G96" s="24"/>
      <c r="H96" s="37"/>
      <c r="I96" s="23"/>
      <c r="J96" s="23"/>
      <c r="K96" s="25"/>
    </row>
    <row r="97" spans="1:11" ht="13.5" customHeight="1">
      <c r="A97" s="27" t="s">
        <v>70</v>
      </c>
      <c r="B97" s="22">
        <v>8448</v>
      </c>
      <c r="C97" s="22">
        <f>SUM(C98)</f>
        <v>7780</v>
      </c>
      <c r="D97" s="37"/>
      <c r="E97" s="22">
        <v>965</v>
      </c>
      <c r="F97" s="22">
        <v>1389</v>
      </c>
      <c r="G97" s="22">
        <f t="shared" si="5"/>
        <v>-668</v>
      </c>
      <c r="H97" s="37"/>
      <c r="I97" s="23">
        <v>15.835247784706269</v>
      </c>
      <c r="J97" s="23">
        <v>19.67700807479813</v>
      </c>
      <c r="K97" s="23">
        <f>G97*100/B97</f>
        <v>-7.90719696969697</v>
      </c>
    </row>
    <row r="98" spans="1:11" ht="13.5" customHeight="1">
      <c r="A98" s="20" t="s">
        <v>71</v>
      </c>
      <c r="B98" s="24">
        <v>8448</v>
      </c>
      <c r="C98" s="24">
        <v>7780</v>
      </c>
      <c r="D98" s="37"/>
      <c r="E98" s="24">
        <v>965</v>
      </c>
      <c r="F98" s="24">
        <v>1389</v>
      </c>
      <c r="G98" s="24">
        <f t="shared" si="5"/>
        <v>-668</v>
      </c>
      <c r="H98" s="37"/>
      <c r="I98" s="25">
        <v>15.835247784706269</v>
      </c>
      <c r="J98" s="25">
        <v>19.67700807479813</v>
      </c>
      <c r="K98" s="25">
        <f>G98*100/B98</f>
        <v>-7.90719696969697</v>
      </c>
    </row>
    <row r="99" spans="1:11" ht="13.5" customHeight="1">
      <c r="A99" s="20"/>
      <c r="B99" s="24"/>
      <c r="C99" s="24"/>
      <c r="D99" s="37"/>
      <c r="E99" s="22"/>
      <c r="F99" s="22"/>
      <c r="G99" s="24"/>
      <c r="H99" s="37"/>
      <c r="I99" s="23"/>
      <c r="J99" s="23"/>
      <c r="K99" s="25"/>
    </row>
    <row r="100" spans="1:11" ht="13.5" customHeight="1">
      <c r="A100" s="20" t="s">
        <v>72</v>
      </c>
      <c r="B100" s="24">
        <v>862</v>
      </c>
      <c r="C100" s="24">
        <v>1329</v>
      </c>
      <c r="D100" s="37"/>
      <c r="E100" s="24">
        <v>49</v>
      </c>
      <c r="F100" s="24">
        <v>-296</v>
      </c>
      <c r="G100" s="24">
        <f t="shared" si="5"/>
        <v>467</v>
      </c>
      <c r="H100" s="37"/>
      <c r="I100" s="25">
        <v>4.418394950405771</v>
      </c>
      <c r="J100" s="25">
        <v>-25.561312607944732</v>
      </c>
      <c r="K100" s="25">
        <f>G100*100/B100</f>
        <v>54.17633410672854</v>
      </c>
    </row>
    <row r="101" spans="1:11" ht="13.5" customHeight="1">
      <c r="A101" s="20" t="s">
        <v>73</v>
      </c>
      <c r="B101" s="24">
        <v>1223</v>
      </c>
      <c r="C101" s="24">
        <v>672</v>
      </c>
      <c r="D101" s="24"/>
      <c r="E101" s="24">
        <v>-250</v>
      </c>
      <c r="F101" s="24">
        <v>526</v>
      </c>
      <c r="G101" s="24">
        <f t="shared" si="5"/>
        <v>-551</v>
      </c>
      <c r="H101" s="37"/>
      <c r="I101" s="25">
        <v>-26.399155227032736</v>
      </c>
      <c r="J101" s="25">
        <v>75.46628407460545</v>
      </c>
      <c r="K101" s="25">
        <f>G101*100/B101</f>
        <v>-45.05314799672935</v>
      </c>
    </row>
    <row r="102" spans="1:11" ht="11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</sheetData>
  <mergeCells count="10">
    <mergeCell ref="A1:C1"/>
    <mergeCell ref="E7:K7"/>
    <mergeCell ref="A7:A12"/>
    <mergeCell ref="B8:C11"/>
    <mergeCell ref="E8:G11"/>
    <mergeCell ref="I8:K9"/>
    <mergeCell ref="I10:K11"/>
    <mergeCell ref="H8:H101"/>
    <mergeCell ref="D7:D100"/>
    <mergeCell ref="B7:C7"/>
  </mergeCells>
  <printOptions/>
  <pageMargins left="0.63" right="0.63" top="0.433" bottom="0.283" header="0.511811024" footer="0.511811024"/>
  <pageSetup horizontalDpi="300" verticalDpi="300" orientation="portrait" paperSize="9" scale="95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2003-05-28T09:00:08Z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