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190" activeTab="0"/>
  </bookViews>
  <sheets>
    <sheet name="AJS-15" sheetId="1" r:id="rId1"/>
  </sheets>
  <definedNames>
    <definedName name="_xlnm.Print_Area" localSheetId="0">'AJS-15'!$A$1:$U$102</definedName>
    <definedName name="HTML_CodePage" hidden="1">1252</definedName>
    <definedName name="HTML_Control" hidden="1">{"'AJS-15'!$A$10:$U$100"}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"C:\anu2002\ajs\ajs15.htm"</definedName>
    <definedName name="HTML_Title" hidden="1">""</definedName>
    <definedName name="HTML1_1" localSheetId="0" hidden="1">"'[AJS-15A.WK4]A'!$A$1:$W$53"</definedName>
    <definedName name="HTML1_10" localSheetId="0" hidden="1">""</definedName>
    <definedName name="HTML1_11" localSheetId="0" hidden="1">1</definedName>
    <definedName name="HTML1_12" localSheetId="0" hidden="1">"N:\DOCUMENT\Anuario\html\AJS15A.htm"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Count" localSheetId="0" hidden="1">1</definedName>
    <definedName name="NURIA">'AJS-15'!$A$13:$HC$8129</definedName>
    <definedName name="_xlnm.Print_Titles" localSheetId="0">'AJS-15'!$1:$12</definedName>
  </definedNames>
  <calcPr fullCalcOnLoad="1"/>
</workbook>
</file>

<file path=xl/sharedStrings.xml><?xml version="1.0" encoding="utf-8"?>
<sst xmlns="http://schemas.openxmlformats.org/spreadsheetml/2006/main" count="101" uniqueCount="82">
  <si>
    <t>ASUNTOS JUDICIALES SOCIALES</t>
  </si>
  <si>
    <t>AJS-15.</t>
  </si>
  <si>
    <t>Asuntos resueltos en materia de</t>
  </si>
  <si>
    <t>despidos, según clase de resolución,</t>
  </si>
  <si>
    <t>por comunidad autónoma y provincia.</t>
  </si>
  <si>
    <t>TOTAL</t>
  </si>
  <si>
    <t>CON SENTENCIA FAVORABLE AL TRABAJADOR</t>
  </si>
  <si>
    <t>CON SENTENCIA FAVORABLE EN PARTE AL TRABAJADOR</t>
  </si>
  <si>
    <t>CON SENTENCIA DESFAVORABLE AL TRABAJADOR</t>
  </si>
  <si>
    <t>POR CONCILIACION</t>
  </si>
  <si>
    <t>POR DESISTIMIENTO</t>
  </si>
  <si>
    <t>POR OTRAS CAUSAS</t>
  </si>
  <si>
    <t>Almería</t>
  </si>
  <si>
    <t xml:space="preserve">Cádiz </t>
  </si>
  <si>
    <t xml:space="preserve">Córdoba </t>
  </si>
  <si>
    <t xml:space="preserve">Granada </t>
  </si>
  <si>
    <t xml:space="preserve">Huelva </t>
  </si>
  <si>
    <t xml:space="preserve">Jaén </t>
  </si>
  <si>
    <t xml:space="preserve">Málaga </t>
  </si>
  <si>
    <t xml:space="preserve">Sevilla </t>
  </si>
  <si>
    <t xml:space="preserve">Huesca </t>
  </si>
  <si>
    <t>-</t>
  </si>
  <si>
    <t xml:space="preserve">Teruel </t>
  </si>
  <si>
    <t xml:space="preserve">Zaragoza </t>
  </si>
  <si>
    <t>ASTURIAS</t>
  </si>
  <si>
    <t xml:space="preserve">Asturias </t>
  </si>
  <si>
    <t>BALEARES</t>
  </si>
  <si>
    <t>Baleares</t>
  </si>
  <si>
    <t>CANARIAS</t>
  </si>
  <si>
    <t xml:space="preserve">Las Palmas </t>
  </si>
  <si>
    <t>CANTABRIA</t>
  </si>
  <si>
    <t>Cantabria</t>
  </si>
  <si>
    <t>CASTILLA-LA MANCHA</t>
  </si>
  <si>
    <t xml:space="preserve">Albacete </t>
  </si>
  <si>
    <t xml:space="preserve">Ciudad Real </t>
  </si>
  <si>
    <t xml:space="preserve">Cuenca </t>
  </si>
  <si>
    <t xml:space="preserve">Guadalajara </t>
  </si>
  <si>
    <t xml:space="preserve">Toledo </t>
  </si>
  <si>
    <t xml:space="preserve">Burgos </t>
  </si>
  <si>
    <t xml:space="preserve">León </t>
  </si>
  <si>
    <t xml:space="preserve">Palencia </t>
  </si>
  <si>
    <t xml:space="preserve">Salamanca </t>
  </si>
  <si>
    <t xml:space="preserve">Segovia </t>
  </si>
  <si>
    <t xml:space="preserve">Soria </t>
  </si>
  <si>
    <t xml:space="preserve">Valladolid </t>
  </si>
  <si>
    <t xml:space="preserve">Zamora </t>
  </si>
  <si>
    <t>CATALUÑA</t>
  </si>
  <si>
    <t xml:space="preserve">Barcelona </t>
  </si>
  <si>
    <t xml:space="preserve">Girona </t>
  </si>
  <si>
    <t xml:space="preserve">Lleida </t>
  </si>
  <si>
    <t xml:space="preserve">Tarragona </t>
  </si>
  <si>
    <t>COMUNIDAD VALENCIANA</t>
  </si>
  <si>
    <t xml:space="preserve">Alicante </t>
  </si>
  <si>
    <t xml:space="preserve">Castellón </t>
  </si>
  <si>
    <t xml:space="preserve">Valencia </t>
  </si>
  <si>
    <t>EXTREMADURA</t>
  </si>
  <si>
    <t xml:space="preserve">Badajoz </t>
  </si>
  <si>
    <t xml:space="preserve">Cáceres </t>
  </si>
  <si>
    <t>GALICIA</t>
  </si>
  <si>
    <t xml:space="preserve">A Coruña </t>
  </si>
  <si>
    <t xml:space="preserve">Lugo </t>
  </si>
  <si>
    <t xml:space="preserve">Ourense </t>
  </si>
  <si>
    <t xml:space="preserve">Pontevedra </t>
  </si>
  <si>
    <t>MADRID</t>
  </si>
  <si>
    <t>Madrid</t>
  </si>
  <si>
    <t>MURCIA</t>
  </si>
  <si>
    <t>Murcia</t>
  </si>
  <si>
    <t>NAVARRA</t>
  </si>
  <si>
    <t>Navarra</t>
  </si>
  <si>
    <t xml:space="preserve">Guipúzcoa </t>
  </si>
  <si>
    <t>Vizcaya</t>
  </si>
  <si>
    <t>RIOJA (LA)</t>
  </si>
  <si>
    <t>La Rioja</t>
  </si>
  <si>
    <t>Ceuta</t>
  </si>
  <si>
    <t>Melilla</t>
  </si>
  <si>
    <t xml:space="preserve">S. C. Tenerife </t>
  </si>
  <si>
    <t>ANDALUCÍA</t>
  </si>
  <si>
    <t>ARAGÓN</t>
  </si>
  <si>
    <t>CASTILLA Y LEÓN</t>
  </si>
  <si>
    <t xml:space="preserve">Ávila </t>
  </si>
  <si>
    <t>PAÍS VASCO</t>
  </si>
  <si>
    <t xml:space="preserve">Álava </t>
  </si>
</sst>
</file>

<file path=xl/styles.xml><?xml version="1.0" encoding="utf-8"?>
<styleSheet xmlns="http://schemas.openxmlformats.org/spreadsheetml/2006/main">
  <numFmts count="19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#,##0_);\(#,##0\)"/>
    <numFmt numFmtId="174" formatCode=";;;"/>
  </numFmts>
  <fonts count="6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3" fontId="1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 vertical="center"/>
      <protection/>
    </xf>
    <xf numFmtId="3" fontId="1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0" fontId="1" fillId="0" borderId="2" xfId="0" applyFont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173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0" fillId="0" borderId="4" xfId="0" applyBorder="1" applyAlignment="1">
      <alignment/>
    </xf>
    <xf numFmtId="0" fontId="0" fillId="0" borderId="0" xfId="0" applyAlignment="1">
      <alignment/>
    </xf>
    <xf numFmtId="173" fontId="1" fillId="0" borderId="4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4" xfId="0" applyFont="1" applyBorder="1" applyAlignment="1" applyProtection="1">
      <alignment vertical="center"/>
      <protection/>
    </xf>
    <xf numFmtId="0" fontId="5" fillId="2" borderId="0" xfId="0" applyFont="1" applyFill="1" applyAlignment="1">
      <alignment horizontal="left" vertical="center"/>
    </xf>
    <xf numFmtId="0" fontId="0" fillId="0" borderId="0" xfId="0" applyFont="1" applyAlignment="1" applyProtection="1">
      <alignment vertical="center"/>
      <protection/>
    </xf>
    <xf numFmtId="173" fontId="1" fillId="0" borderId="4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O100"/>
  <sheetViews>
    <sheetView showGridLines="0" tabSelected="1" defaultGridColor="0" zoomScale="75" zoomScaleNormal="75" colorId="22" workbookViewId="0" topLeftCell="A1">
      <pane ySplit="12" topLeftCell="W13" activePane="bottomLeft" state="frozen"/>
      <selection pane="topLeft" activeCell="A1" sqref="A1"/>
      <selection pane="bottomLeft" activeCell="A1" sqref="A1:C1"/>
    </sheetView>
  </sheetViews>
  <sheetFormatPr defaultColWidth="9.83203125" defaultRowHeight="11.25"/>
  <cols>
    <col min="1" max="1" width="28.66015625" style="6" customWidth="1"/>
    <col min="2" max="3" width="8.83203125" style="3" customWidth="1"/>
    <col min="4" max="4" width="1.83203125" style="3" customWidth="1"/>
    <col min="5" max="6" width="8.83203125" style="3" customWidth="1"/>
    <col min="7" max="7" width="1.83203125" style="3" customWidth="1"/>
    <col min="8" max="9" width="8.83203125" style="3" customWidth="1"/>
    <col min="10" max="10" width="1.83203125" style="24" customWidth="1"/>
    <col min="11" max="12" width="8.83203125" style="3" customWidth="1"/>
    <col min="13" max="13" width="1.83203125" style="3" customWidth="1"/>
    <col min="14" max="15" width="8.83203125" style="3" customWidth="1"/>
    <col min="16" max="16" width="1.83203125" style="3" customWidth="1"/>
    <col min="17" max="18" width="8.83203125" style="3" customWidth="1"/>
    <col min="19" max="19" width="1.83203125" style="3" customWidth="1"/>
    <col min="20" max="21" width="8.83203125" style="3" customWidth="1"/>
    <col min="22" max="16384" width="9.83203125" style="3" customWidth="1"/>
  </cols>
  <sheetData>
    <row r="1" spans="1:21" ht="16.5" customHeight="1">
      <c r="A1" s="32" t="s">
        <v>0</v>
      </c>
      <c r="B1" s="30"/>
      <c r="C1" s="30"/>
      <c r="D1" s="9"/>
      <c r="E1" s="9"/>
      <c r="F1" s="10"/>
      <c r="G1" s="10"/>
      <c r="H1" s="10"/>
      <c r="I1" s="10"/>
      <c r="J1" s="10"/>
      <c r="K1" s="10"/>
      <c r="L1" s="10"/>
      <c r="M1" s="10"/>
      <c r="N1" s="10"/>
      <c r="O1" s="11" t="s">
        <v>1</v>
      </c>
      <c r="P1" s="10"/>
      <c r="Q1" s="8"/>
      <c r="R1" s="7"/>
      <c r="S1" s="7"/>
      <c r="T1" s="7"/>
      <c r="U1" s="7"/>
    </row>
    <row r="2" spans="1:21" ht="16.5" customHeight="1">
      <c r="A2" s="12"/>
      <c r="B2" s="10"/>
      <c r="C2" s="10"/>
      <c r="D2" s="10"/>
      <c r="E2" s="10"/>
      <c r="F2" s="10"/>
      <c r="G2" s="10"/>
      <c r="H2" s="10"/>
      <c r="I2" s="10"/>
      <c r="K2" s="10"/>
      <c r="L2" s="10"/>
      <c r="M2" s="10"/>
      <c r="N2" s="10"/>
      <c r="O2" s="11" t="s">
        <v>2</v>
      </c>
      <c r="P2" s="24"/>
      <c r="Q2" s="24"/>
      <c r="R2" s="24"/>
      <c r="S2" s="24"/>
      <c r="T2" s="24"/>
      <c r="U2" s="24"/>
    </row>
    <row r="3" spans="1:21" ht="16.5" customHeight="1">
      <c r="A3" s="12"/>
      <c r="B3" s="10"/>
      <c r="C3" s="10"/>
      <c r="D3" s="10"/>
      <c r="E3" s="10"/>
      <c r="F3" s="10"/>
      <c r="G3" s="10"/>
      <c r="H3" s="10"/>
      <c r="I3" s="10"/>
      <c r="K3" s="10"/>
      <c r="L3" s="10"/>
      <c r="M3" s="10"/>
      <c r="N3" s="10"/>
      <c r="O3" s="11" t="s">
        <v>3</v>
      </c>
      <c r="P3" s="10"/>
      <c r="Q3" s="9"/>
      <c r="R3" s="10"/>
      <c r="S3" s="10"/>
      <c r="T3" s="10"/>
      <c r="U3" s="10"/>
    </row>
    <row r="4" spans="1:21" ht="16.5" customHeight="1">
      <c r="A4" s="12"/>
      <c r="B4" s="10"/>
      <c r="C4" s="10"/>
      <c r="D4" s="10"/>
      <c r="E4" s="10"/>
      <c r="F4" s="10"/>
      <c r="G4" s="10"/>
      <c r="H4" s="10"/>
      <c r="I4" s="10"/>
      <c r="K4" s="10"/>
      <c r="L4" s="10"/>
      <c r="M4" s="10"/>
      <c r="N4" s="10"/>
      <c r="O4" s="11" t="s">
        <v>4</v>
      </c>
      <c r="P4" s="10"/>
      <c r="Q4" s="9"/>
      <c r="R4" s="10"/>
      <c r="S4" s="10"/>
      <c r="T4" s="10"/>
      <c r="U4" s="10"/>
    </row>
    <row r="5" spans="1:21" ht="16.5" customHeight="1">
      <c r="A5" s="12"/>
      <c r="B5" s="10"/>
      <c r="C5" s="10"/>
      <c r="D5" s="10"/>
      <c r="E5" s="10"/>
      <c r="F5" s="10"/>
      <c r="G5" s="10"/>
      <c r="H5" s="10"/>
      <c r="I5" s="10"/>
      <c r="K5" s="10"/>
      <c r="L5" s="10"/>
      <c r="M5" s="10"/>
      <c r="N5" s="10"/>
      <c r="O5" s="11"/>
      <c r="P5" s="10"/>
      <c r="Q5" s="9"/>
      <c r="R5" s="10"/>
      <c r="S5" s="10"/>
      <c r="T5" s="10"/>
      <c r="U5" s="10"/>
    </row>
    <row r="6" spans="1:21" ht="16.5" customHeight="1">
      <c r="A6" s="12"/>
      <c r="B6" s="10"/>
      <c r="C6" s="10"/>
      <c r="D6" s="10"/>
      <c r="E6" s="10"/>
      <c r="F6" s="10"/>
      <c r="G6" s="10"/>
      <c r="H6" s="10"/>
      <c r="I6" s="10"/>
      <c r="K6" s="10"/>
      <c r="L6" s="10"/>
      <c r="M6" s="10"/>
      <c r="N6" s="10"/>
      <c r="O6" s="11"/>
      <c r="P6" s="10"/>
      <c r="Q6" s="9"/>
      <c r="R6" s="10"/>
      <c r="S6" s="10"/>
      <c r="T6" s="10"/>
      <c r="U6" s="10"/>
    </row>
    <row r="7" spans="1:21" ht="16.5" customHeight="1">
      <c r="A7" s="12"/>
      <c r="B7" s="10"/>
      <c r="C7" s="10"/>
      <c r="D7" s="10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16.5" customHeight="1">
      <c r="A8" s="12"/>
      <c r="B8" s="10"/>
      <c r="C8" s="10"/>
      <c r="D8" s="10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49" ht="12" thickBot="1">
      <c r="A9" s="4"/>
      <c r="B9" s="19"/>
      <c r="C9" s="20"/>
      <c r="D9" s="20"/>
      <c r="E9" s="20"/>
      <c r="F9" s="20"/>
      <c r="G9" s="20"/>
      <c r="H9" s="20"/>
      <c r="I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</row>
    <row r="10" spans="1:249" ht="60" customHeight="1" thickBot="1">
      <c r="A10" s="33"/>
      <c r="B10" s="26" t="s">
        <v>5</v>
      </c>
      <c r="C10" s="26"/>
      <c r="D10" s="29"/>
      <c r="E10" s="25" t="s">
        <v>6</v>
      </c>
      <c r="F10" s="25"/>
      <c r="G10" s="34"/>
      <c r="H10" s="25" t="s">
        <v>7</v>
      </c>
      <c r="I10" s="25"/>
      <c r="J10" s="27"/>
      <c r="K10" s="25" t="s">
        <v>8</v>
      </c>
      <c r="L10" s="25"/>
      <c r="M10" s="29"/>
      <c r="N10" s="25" t="s">
        <v>9</v>
      </c>
      <c r="O10" s="25"/>
      <c r="P10" s="29"/>
      <c r="Q10" s="25" t="s">
        <v>10</v>
      </c>
      <c r="R10" s="25"/>
      <c r="S10" s="31"/>
      <c r="T10" s="25" t="s">
        <v>11</v>
      </c>
      <c r="U10" s="25"/>
      <c r="V10" s="23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</row>
    <row r="11" spans="1:249" ht="16.5" customHeight="1">
      <c r="A11" s="33"/>
      <c r="B11" s="2">
        <v>2001</v>
      </c>
      <c r="C11" s="2">
        <v>2002</v>
      </c>
      <c r="D11" s="30"/>
      <c r="E11" s="2">
        <v>2001</v>
      </c>
      <c r="F11" s="2">
        <v>2002</v>
      </c>
      <c r="G11" s="35"/>
      <c r="H11" s="2">
        <v>2001</v>
      </c>
      <c r="I11" s="2">
        <v>2002</v>
      </c>
      <c r="J11" s="28"/>
      <c r="K11" s="2">
        <v>2001</v>
      </c>
      <c r="L11" s="2">
        <v>2002</v>
      </c>
      <c r="M11" s="30"/>
      <c r="N11" s="2">
        <v>2001</v>
      </c>
      <c r="O11" s="2">
        <v>2002</v>
      </c>
      <c r="P11" s="30"/>
      <c r="Q11" s="2">
        <v>2001</v>
      </c>
      <c r="R11" s="2">
        <v>2002</v>
      </c>
      <c r="S11" s="30"/>
      <c r="T11" s="2">
        <v>2001</v>
      </c>
      <c r="U11" s="2">
        <v>2002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</row>
    <row r="12" spans="1:249" ht="16.5" customHeight="1">
      <c r="A12" s="33"/>
      <c r="B12" s="21"/>
      <c r="C12" s="21"/>
      <c r="D12" s="30"/>
      <c r="E12" s="21"/>
      <c r="F12" s="21"/>
      <c r="G12" s="35"/>
      <c r="H12" s="22"/>
      <c r="I12" s="22"/>
      <c r="J12" s="28"/>
      <c r="K12" s="21"/>
      <c r="L12" s="21"/>
      <c r="M12" s="30"/>
      <c r="N12" s="21"/>
      <c r="O12" s="21"/>
      <c r="P12" s="30"/>
      <c r="Q12" s="21"/>
      <c r="R12" s="21"/>
      <c r="S12" s="30"/>
      <c r="T12" s="21"/>
      <c r="U12" s="2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</row>
    <row r="13" spans="1:249" ht="16.5" customHeight="1">
      <c r="A13" s="5" t="s">
        <v>5</v>
      </c>
      <c r="B13" s="13">
        <v>53037</v>
      </c>
      <c r="C13" s="13">
        <f>SUM(C15,C25,C30,C33,C36,C40,C43,C50,C61,C67,C72,C76,C82,C85,C88,C91,C96,C99,C100)</f>
        <v>61071</v>
      </c>
      <c r="D13" s="30"/>
      <c r="E13" s="13">
        <v>15430</v>
      </c>
      <c r="F13" s="13">
        <f>SUM(F15,F25,F30,F33,F36,F40,F43,F50,F61,F67,F72,F76,F82,F85,F88,F91,F96,F99,F100)</f>
        <v>18055</v>
      </c>
      <c r="G13" s="35"/>
      <c r="H13" s="13">
        <v>1767</v>
      </c>
      <c r="I13" s="13">
        <f>SUM(I15,I25,I30,I33,I36,I40,I43,I50,I61,I67,I72,I76,I82,I85,I88,I91,I96,I99,I100)</f>
        <v>2144</v>
      </c>
      <c r="J13" s="28"/>
      <c r="K13" s="13">
        <v>6693</v>
      </c>
      <c r="L13" s="13">
        <f>SUM(L15,L25,L30,L33,L36,L40,L43,L50,L61,L67,L72,L76,L82,L85,L88,L91,L96,L99,L100)</f>
        <v>6921</v>
      </c>
      <c r="M13" s="30"/>
      <c r="N13" s="13">
        <v>13341</v>
      </c>
      <c r="O13" s="13">
        <f>SUM(O15,O25,O30,O33,O36,O40,O43,O50,O61,O67,O72,O76,O82,O85,O88,O91,O96,O99,O100)</f>
        <v>16784</v>
      </c>
      <c r="P13" s="30"/>
      <c r="Q13" s="13">
        <v>11677</v>
      </c>
      <c r="R13" s="13">
        <f>SUM(R15,R25,R30,R33,R36,R40,R43,R50,R61,R67,R72,R76,R82,R85,R88,R91,R96,R99,R100)</f>
        <v>11915</v>
      </c>
      <c r="S13" s="30"/>
      <c r="T13" s="13">
        <v>4129</v>
      </c>
      <c r="U13" s="13">
        <f>SUM(U15,U25,U30,U33,U36,U40,U43,U50,U61,U67,U72,U76,U82,U85,U88,U91,U96,U99,U100)</f>
        <v>5252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</row>
    <row r="14" spans="1:249" ht="16.5" customHeight="1">
      <c r="A14" s="5"/>
      <c r="B14" s="14"/>
      <c r="C14" s="14"/>
      <c r="D14" s="30"/>
      <c r="E14" s="14"/>
      <c r="F14" s="14"/>
      <c r="G14" s="35"/>
      <c r="H14" s="14"/>
      <c r="I14" s="14"/>
      <c r="J14" s="28"/>
      <c r="K14" s="14"/>
      <c r="L14" s="14"/>
      <c r="M14" s="30"/>
      <c r="N14" s="14"/>
      <c r="O14" s="14"/>
      <c r="P14" s="30"/>
      <c r="Q14" s="14"/>
      <c r="R14" s="14"/>
      <c r="S14" s="30"/>
      <c r="T14" s="14"/>
      <c r="U14" s="14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</row>
    <row r="15" spans="1:249" ht="16.5" customHeight="1">
      <c r="A15" s="5" t="s">
        <v>76</v>
      </c>
      <c r="B15" s="13">
        <v>7544</v>
      </c>
      <c r="C15" s="13">
        <f>SUM(C16:C23)</f>
        <v>8652</v>
      </c>
      <c r="D15" s="30"/>
      <c r="E15" s="13">
        <v>2504</v>
      </c>
      <c r="F15" s="13">
        <f>SUM(F16:F23)</f>
        <v>2871</v>
      </c>
      <c r="G15" s="35"/>
      <c r="H15" s="13">
        <v>303</v>
      </c>
      <c r="I15" s="13">
        <f>SUM(I16:I23)</f>
        <v>329</v>
      </c>
      <c r="J15" s="28"/>
      <c r="K15" s="13">
        <v>1007</v>
      </c>
      <c r="L15" s="13">
        <f>SUM(L16:L23)</f>
        <v>1188</v>
      </c>
      <c r="M15" s="30"/>
      <c r="N15" s="13">
        <v>2041</v>
      </c>
      <c r="O15" s="13">
        <f>SUM(O16:O23)</f>
        <v>2373</v>
      </c>
      <c r="P15" s="30"/>
      <c r="Q15" s="13">
        <v>939</v>
      </c>
      <c r="R15" s="13">
        <f>SUM(R16:R23)</f>
        <v>961</v>
      </c>
      <c r="S15" s="30"/>
      <c r="T15" s="13">
        <v>750</v>
      </c>
      <c r="U15" s="13">
        <f>SUM(U16:U23)</f>
        <v>930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</row>
    <row r="16" spans="1:249" ht="16.5" customHeight="1">
      <c r="A16" s="4" t="s">
        <v>12</v>
      </c>
      <c r="B16" s="14">
        <v>545</v>
      </c>
      <c r="C16" s="14">
        <f>(F16+I16+L16+O16+R16+U16)</f>
        <v>640</v>
      </c>
      <c r="D16" s="30"/>
      <c r="E16" s="14">
        <v>191</v>
      </c>
      <c r="F16" s="14">
        <v>261</v>
      </c>
      <c r="G16" s="35"/>
      <c r="H16" s="14">
        <v>17</v>
      </c>
      <c r="I16" s="14">
        <v>35</v>
      </c>
      <c r="J16" s="28"/>
      <c r="K16" s="14">
        <v>73</v>
      </c>
      <c r="L16" s="14">
        <v>106</v>
      </c>
      <c r="M16" s="30"/>
      <c r="N16" s="14">
        <v>155</v>
      </c>
      <c r="O16" s="14">
        <v>135</v>
      </c>
      <c r="P16" s="30"/>
      <c r="Q16" s="14">
        <v>78</v>
      </c>
      <c r="R16" s="14">
        <v>61</v>
      </c>
      <c r="S16" s="30"/>
      <c r="T16" s="14">
        <v>31</v>
      </c>
      <c r="U16" s="14">
        <v>42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</row>
    <row r="17" spans="1:249" ht="16.5" customHeight="1">
      <c r="A17" s="4" t="s">
        <v>13</v>
      </c>
      <c r="B17" s="14">
        <v>980</v>
      </c>
      <c r="C17" s="14">
        <f aca="true" t="shared" si="0" ref="C17:C23">(F17+I17+L17+O17+R17+U17)</f>
        <v>950</v>
      </c>
      <c r="D17" s="30"/>
      <c r="E17" s="14">
        <v>350</v>
      </c>
      <c r="F17" s="14">
        <v>330</v>
      </c>
      <c r="G17" s="35"/>
      <c r="H17" s="14">
        <v>17</v>
      </c>
      <c r="I17" s="14">
        <v>18</v>
      </c>
      <c r="J17" s="28"/>
      <c r="K17" s="14">
        <v>125</v>
      </c>
      <c r="L17" s="14">
        <v>178</v>
      </c>
      <c r="M17" s="30"/>
      <c r="N17" s="14">
        <v>231</v>
      </c>
      <c r="O17" s="14">
        <v>266</v>
      </c>
      <c r="P17" s="30"/>
      <c r="Q17" s="14">
        <v>146</v>
      </c>
      <c r="R17" s="14">
        <v>91</v>
      </c>
      <c r="S17" s="30"/>
      <c r="T17" s="14">
        <v>111</v>
      </c>
      <c r="U17" s="14">
        <v>67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</row>
    <row r="18" spans="1:249" ht="16.5" customHeight="1">
      <c r="A18" s="4" t="s">
        <v>14</v>
      </c>
      <c r="B18" s="14">
        <v>548</v>
      </c>
      <c r="C18" s="14">
        <f t="shared" si="0"/>
        <v>479</v>
      </c>
      <c r="D18" s="30"/>
      <c r="E18" s="14">
        <v>169</v>
      </c>
      <c r="F18" s="14">
        <v>146</v>
      </c>
      <c r="G18" s="35"/>
      <c r="H18" s="14">
        <v>1</v>
      </c>
      <c r="I18" s="14">
        <v>1</v>
      </c>
      <c r="J18" s="28"/>
      <c r="K18" s="14">
        <v>81</v>
      </c>
      <c r="L18" s="14">
        <v>83</v>
      </c>
      <c r="M18" s="30"/>
      <c r="N18" s="14">
        <v>154</v>
      </c>
      <c r="O18" s="14">
        <v>149</v>
      </c>
      <c r="P18" s="30"/>
      <c r="Q18" s="14">
        <v>40</v>
      </c>
      <c r="R18" s="14">
        <v>38</v>
      </c>
      <c r="S18" s="30"/>
      <c r="T18" s="14">
        <v>103</v>
      </c>
      <c r="U18" s="14">
        <v>62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</row>
    <row r="19" spans="1:249" ht="16.5" customHeight="1">
      <c r="A19" s="4" t="s">
        <v>15</v>
      </c>
      <c r="B19" s="14">
        <v>950</v>
      </c>
      <c r="C19" s="14">
        <f t="shared" si="0"/>
        <v>1116</v>
      </c>
      <c r="D19" s="30"/>
      <c r="E19" s="14">
        <v>238</v>
      </c>
      <c r="F19" s="14">
        <v>343</v>
      </c>
      <c r="G19" s="35"/>
      <c r="H19" s="14">
        <v>96</v>
      </c>
      <c r="I19" s="14">
        <v>83</v>
      </c>
      <c r="J19" s="28"/>
      <c r="K19" s="14">
        <v>149</v>
      </c>
      <c r="L19" s="14">
        <v>165</v>
      </c>
      <c r="M19" s="30"/>
      <c r="N19" s="14">
        <v>288</v>
      </c>
      <c r="O19" s="14">
        <v>309</v>
      </c>
      <c r="P19" s="30"/>
      <c r="Q19" s="14">
        <v>131</v>
      </c>
      <c r="R19" s="14">
        <v>176</v>
      </c>
      <c r="S19" s="30"/>
      <c r="T19" s="14">
        <v>48</v>
      </c>
      <c r="U19" s="14">
        <v>40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</row>
    <row r="20" spans="1:249" ht="16.5" customHeight="1">
      <c r="A20" s="4" t="s">
        <v>16</v>
      </c>
      <c r="B20" s="14">
        <v>358</v>
      </c>
      <c r="C20" s="14">
        <f t="shared" si="0"/>
        <v>433</v>
      </c>
      <c r="D20" s="30"/>
      <c r="E20" s="14">
        <v>118</v>
      </c>
      <c r="F20" s="14">
        <v>120</v>
      </c>
      <c r="G20" s="35"/>
      <c r="H20" s="14">
        <v>22</v>
      </c>
      <c r="I20" s="14">
        <v>28</v>
      </c>
      <c r="J20" s="28"/>
      <c r="K20" s="14">
        <v>55</v>
      </c>
      <c r="L20" s="14">
        <v>63</v>
      </c>
      <c r="M20" s="30"/>
      <c r="N20" s="14">
        <v>84</v>
      </c>
      <c r="O20" s="14">
        <v>95</v>
      </c>
      <c r="P20" s="30"/>
      <c r="Q20" s="14">
        <v>38</v>
      </c>
      <c r="R20" s="14">
        <v>35</v>
      </c>
      <c r="S20" s="30"/>
      <c r="T20" s="14">
        <v>41</v>
      </c>
      <c r="U20" s="14">
        <v>92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</row>
    <row r="21" spans="1:249" ht="16.5" customHeight="1">
      <c r="A21" s="4" t="s">
        <v>17</v>
      </c>
      <c r="B21" s="14">
        <v>305</v>
      </c>
      <c r="C21" s="14">
        <f t="shared" si="0"/>
        <v>386</v>
      </c>
      <c r="D21" s="30"/>
      <c r="E21" s="14">
        <v>143</v>
      </c>
      <c r="F21" s="14">
        <v>196</v>
      </c>
      <c r="G21" s="35"/>
      <c r="H21" s="14">
        <v>6</v>
      </c>
      <c r="I21" s="14">
        <v>12</v>
      </c>
      <c r="J21" s="28"/>
      <c r="K21" s="14">
        <v>42</v>
      </c>
      <c r="L21" s="14">
        <v>53</v>
      </c>
      <c r="M21" s="30"/>
      <c r="N21" s="14">
        <v>82</v>
      </c>
      <c r="O21" s="14">
        <v>87</v>
      </c>
      <c r="P21" s="30"/>
      <c r="Q21" s="14">
        <v>24</v>
      </c>
      <c r="R21" s="14">
        <v>35</v>
      </c>
      <c r="S21" s="30"/>
      <c r="T21" s="14">
        <v>8</v>
      </c>
      <c r="U21" s="14">
        <v>3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</row>
    <row r="22" spans="1:249" ht="16.5" customHeight="1">
      <c r="A22" s="4" t="s">
        <v>18</v>
      </c>
      <c r="B22" s="14">
        <v>2073</v>
      </c>
      <c r="C22" s="14">
        <f t="shared" si="0"/>
        <v>2487</v>
      </c>
      <c r="D22" s="30"/>
      <c r="E22" s="14">
        <v>652</v>
      </c>
      <c r="F22" s="14">
        <v>745</v>
      </c>
      <c r="G22" s="35"/>
      <c r="H22" s="14">
        <v>83</v>
      </c>
      <c r="I22" s="14">
        <v>107</v>
      </c>
      <c r="J22" s="28"/>
      <c r="K22" s="14">
        <v>232</v>
      </c>
      <c r="L22" s="14">
        <v>269</v>
      </c>
      <c r="M22" s="30"/>
      <c r="N22" s="14">
        <v>522</v>
      </c>
      <c r="O22" s="14">
        <v>664</v>
      </c>
      <c r="P22" s="30"/>
      <c r="Q22" s="14">
        <v>298</v>
      </c>
      <c r="R22" s="14">
        <v>234</v>
      </c>
      <c r="S22" s="30"/>
      <c r="T22" s="14">
        <v>286</v>
      </c>
      <c r="U22" s="14">
        <v>468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</row>
    <row r="23" spans="1:249" ht="16.5" customHeight="1">
      <c r="A23" s="4" t="s">
        <v>19</v>
      </c>
      <c r="B23" s="14">
        <v>1785</v>
      </c>
      <c r="C23" s="14">
        <f t="shared" si="0"/>
        <v>2161</v>
      </c>
      <c r="D23" s="30"/>
      <c r="E23" s="14">
        <v>643</v>
      </c>
      <c r="F23" s="14">
        <v>730</v>
      </c>
      <c r="G23" s="35"/>
      <c r="H23" s="14">
        <v>61</v>
      </c>
      <c r="I23" s="14">
        <v>45</v>
      </c>
      <c r="J23" s="28"/>
      <c r="K23" s="14">
        <v>250</v>
      </c>
      <c r="L23" s="14">
        <v>271</v>
      </c>
      <c r="M23" s="30"/>
      <c r="N23" s="14">
        <v>525</v>
      </c>
      <c r="O23" s="14">
        <v>668</v>
      </c>
      <c r="P23" s="30"/>
      <c r="Q23" s="14">
        <v>184</v>
      </c>
      <c r="R23" s="14">
        <v>291</v>
      </c>
      <c r="S23" s="30"/>
      <c r="T23" s="14">
        <v>122</v>
      </c>
      <c r="U23" s="14">
        <v>156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</row>
    <row r="24" spans="1:249" ht="16.5" customHeight="1">
      <c r="A24" s="4"/>
      <c r="B24" s="14"/>
      <c r="C24" s="14"/>
      <c r="D24" s="30"/>
      <c r="E24" s="14"/>
      <c r="F24" s="14"/>
      <c r="G24" s="35"/>
      <c r="H24" s="14"/>
      <c r="I24" s="14"/>
      <c r="J24" s="28"/>
      <c r="K24" s="14"/>
      <c r="L24" s="14"/>
      <c r="M24" s="30"/>
      <c r="N24" s="14"/>
      <c r="O24" s="14"/>
      <c r="P24" s="30"/>
      <c r="Q24" s="14"/>
      <c r="R24" s="14"/>
      <c r="S24" s="30"/>
      <c r="T24" s="14"/>
      <c r="U24" s="14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</row>
    <row r="25" spans="1:249" ht="16.5" customHeight="1">
      <c r="A25" s="5" t="s">
        <v>77</v>
      </c>
      <c r="B25" s="13">
        <v>1020</v>
      </c>
      <c r="C25" s="13">
        <f>SUM(C26:C28)</f>
        <v>1198</v>
      </c>
      <c r="D25" s="30"/>
      <c r="E25" s="13">
        <v>370</v>
      </c>
      <c r="F25" s="13">
        <f>SUM(F26:F28)</f>
        <v>445</v>
      </c>
      <c r="G25" s="35"/>
      <c r="H25" s="13">
        <v>31</v>
      </c>
      <c r="I25" s="13">
        <f>SUM(I26:I28)</f>
        <v>15</v>
      </c>
      <c r="J25" s="28"/>
      <c r="K25" s="13">
        <v>179</v>
      </c>
      <c r="L25" s="13">
        <f>SUM(L26:L28)</f>
        <v>155</v>
      </c>
      <c r="M25" s="30"/>
      <c r="N25" s="13">
        <v>251</v>
      </c>
      <c r="O25" s="13">
        <f>SUM(O26:O28)</f>
        <v>334</v>
      </c>
      <c r="P25" s="30"/>
      <c r="Q25" s="13">
        <v>111</v>
      </c>
      <c r="R25" s="13">
        <f>SUM(R26:R28)</f>
        <v>161</v>
      </c>
      <c r="S25" s="30"/>
      <c r="T25" s="13">
        <v>78</v>
      </c>
      <c r="U25" s="13">
        <f>SUM(U26:U28)</f>
        <v>88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</row>
    <row r="26" spans="1:249" ht="16.5" customHeight="1">
      <c r="A26" s="4" t="s">
        <v>20</v>
      </c>
      <c r="B26" s="14">
        <v>93</v>
      </c>
      <c r="C26" s="14">
        <f>(F26+I26+L26+O26+R26+U26)</f>
        <v>102</v>
      </c>
      <c r="D26" s="30"/>
      <c r="E26" s="14">
        <v>44</v>
      </c>
      <c r="F26" s="14">
        <v>25</v>
      </c>
      <c r="G26" s="35"/>
      <c r="H26" s="14" t="s">
        <v>21</v>
      </c>
      <c r="I26" s="14">
        <v>1</v>
      </c>
      <c r="J26" s="28"/>
      <c r="K26" s="14">
        <v>18</v>
      </c>
      <c r="L26" s="14">
        <v>21</v>
      </c>
      <c r="M26" s="30"/>
      <c r="N26" s="14">
        <v>19</v>
      </c>
      <c r="O26" s="14">
        <v>42</v>
      </c>
      <c r="P26" s="30"/>
      <c r="Q26" s="14">
        <v>12</v>
      </c>
      <c r="R26" s="14">
        <v>13</v>
      </c>
      <c r="S26" s="30"/>
      <c r="T26" s="14" t="s">
        <v>21</v>
      </c>
      <c r="U26" s="14" t="s">
        <v>21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</row>
    <row r="27" spans="1:249" ht="16.5" customHeight="1">
      <c r="A27" s="4" t="s">
        <v>22</v>
      </c>
      <c r="B27" s="14">
        <v>42</v>
      </c>
      <c r="C27" s="14">
        <f>(F27+I27+L27+O27+R27+U27)</f>
        <v>55</v>
      </c>
      <c r="D27" s="30"/>
      <c r="E27" s="14">
        <v>17</v>
      </c>
      <c r="F27" s="14">
        <v>30</v>
      </c>
      <c r="G27" s="35"/>
      <c r="H27" s="14">
        <v>2</v>
      </c>
      <c r="I27" s="14" t="s">
        <v>21</v>
      </c>
      <c r="J27" s="28"/>
      <c r="K27" s="14">
        <v>13</v>
      </c>
      <c r="L27" s="14">
        <v>7</v>
      </c>
      <c r="M27" s="30"/>
      <c r="N27" s="14">
        <v>7</v>
      </c>
      <c r="O27" s="14">
        <v>4</v>
      </c>
      <c r="P27" s="30"/>
      <c r="Q27" s="14">
        <v>3</v>
      </c>
      <c r="R27" s="14">
        <v>14</v>
      </c>
      <c r="S27" s="30"/>
      <c r="T27" s="14" t="s">
        <v>21</v>
      </c>
      <c r="U27" s="14" t="s">
        <v>21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</row>
    <row r="28" spans="1:249" ht="16.5" customHeight="1">
      <c r="A28" s="4" t="s">
        <v>23</v>
      </c>
      <c r="B28" s="14">
        <v>885</v>
      </c>
      <c r="C28" s="14">
        <f>(F28+I28+L28+O28+R28+U28)</f>
        <v>1041</v>
      </c>
      <c r="D28" s="30"/>
      <c r="E28" s="14">
        <v>309</v>
      </c>
      <c r="F28" s="14">
        <v>390</v>
      </c>
      <c r="G28" s="35"/>
      <c r="H28" s="14">
        <v>29</v>
      </c>
      <c r="I28" s="14">
        <v>14</v>
      </c>
      <c r="J28" s="28"/>
      <c r="K28" s="14">
        <v>148</v>
      </c>
      <c r="L28" s="14">
        <v>127</v>
      </c>
      <c r="M28" s="30"/>
      <c r="N28" s="14">
        <v>225</v>
      </c>
      <c r="O28" s="14">
        <v>288</v>
      </c>
      <c r="P28" s="30"/>
      <c r="Q28" s="14">
        <v>96</v>
      </c>
      <c r="R28" s="14">
        <v>134</v>
      </c>
      <c r="S28" s="30"/>
      <c r="T28" s="14">
        <v>78</v>
      </c>
      <c r="U28" s="14">
        <v>88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</row>
    <row r="29" spans="1:249" ht="16.5" customHeight="1">
      <c r="A29" s="4"/>
      <c r="B29" s="14"/>
      <c r="C29" s="14"/>
      <c r="D29" s="30"/>
      <c r="E29" s="14"/>
      <c r="F29" s="14"/>
      <c r="G29" s="35"/>
      <c r="H29" s="14"/>
      <c r="I29" s="14"/>
      <c r="J29" s="28"/>
      <c r="K29" s="14"/>
      <c r="L29" s="14"/>
      <c r="M29" s="30"/>
      <c r="N29" s="14"/>
      <c r="O29" s="14"/>
      <c r="P29" s="30"/>
      <c r="Q29" s="14"/>
      <c r="R29" s="14"/>
      <c r="S29" s="30"/>
      <c r="T29" s="14"/>
      <c r="U29" s="14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</row>
    <row r="30" spans="1:249" ht="16.5" customHeight="1">
      <c r="A30" s="5" t="s">
        <v>24</v>
      </c>
      <c r="B30" s="13">
        <v>1002</v>
      </c>
      <c r="C30" s="13">
        <f>SUM(C31)</f>
        <v>1338</v>
      </c>
      <c r="D30" s="30"/>
      <c r="E30" s="13">
        <v>380</v>
      </c>
      <c r="F30" s="13">
        <f>F31</f>
        <v>514</v>
      </c>
      <c r="G30" s="35"/>
      <c r="H30" s="13">
        <v>58</v>
      </c>
      <c r="I30" s="13">
        <f>SUM(I31)</f>
        <v>117</v>
      </c>
      <c r="J30" s="28"/>
      <c r="K30" s="13">
        <v>201</v>
      </c>
      <c r="L30" s="13">
        <f>SUM(L31)</f>
        <v>203</v>
      </c>
      <c r="M30" s="30"/>
      <c r="N30" s="13">
        <v>219</v>
      </c>
      <c r="O30" s="13">
        <f>SUM(O31)</f>
        <v>273</v>
      </c>
      <c r="P30" s="30"/>
      <c r="Q30" s="13">
        <v>114</v>
      </c>
      <c r="R30" s="13">
        <f>SUM(R31)</f>
        <v>148</v>
      </c>
      <c r="S30" s="30"/>
      <c r="T30" s="13">
        <v>30</v>
      </c>
      <c r="U30" s="13">
        <f>SUM(U31)</f>
        <v>83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</row>
    <row r="31" spans="1:249" ht="16.5" customHeight="1">
      <c r="A31" s="4" t="s">
        <v>25</v>
      </c>
      <c r="B31" s="14">
        <v>1002</v>
      </c>
      <c r="C31" s="14">
        <f>(F31+I31+L31+O31+R31+U31)</f>
        <v>1338</v>
      </c>
      <c r="D31" s="30"/>
      <c r="E31" s="14">
        <v>380</v>
      </c>
      <c r="F31" s="14">
        <v>514</v>
      </c>
      <c r="G31" s="35"/>
      <c r="H31" s="14">
        <v>58</v>
      </c>
      <c r="I31" s="14">
        <v>117</v>
      </c>
      <c r="J31" s="28"/>
      <c r="K31" s="14">
        <v>201</v>
      </c>
      <c r="L31" s="14">
        <v>203</v>
      </c>
      <c r="M31" s="30"/>
      <c r="N31" s="14">
        <v>219</v>
      </c>
      <c r="O31" s="14">
        <v>273</v>
      </c>
      <c r="P31" s="30"/>
      <c r="Q31" s="14">
        <v>114</v>
      </c>
      <c r="R31" s="14">
        <v>148</v>
      </c>
      <c r="S31" s="30"/>
      <c r="T31" s="14">
        <v>30</v>
      </c>
      <c r="U31" s="14">
        <v>83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</row>
    <row r="32" spans="1:249" ht="16.5" customHeight="1">
      <c r="A32" s="4"/>
      <c r="B32" s="14"/>
      <c r="C32" s="14"/>
      <c r="D32" s="30"/>
      <c r="E32" s="14"/>
      <c r="F32" s="14"/>
      <c r="G32" s="35"/>
      <c r="H32" s="14"/>
      <c r="I32" s="14"/>
      <c r="J32" s="28"/>
      <c r="K32" s="14"/>
      <c r="L32" s="14"/>
      <c r="M32" s="30"/>
      <c r="N32" s="14"/>
      <c r="O32" s="14"/>
      <c r="P32" s="30"/>
      <c r="Q32" s="14"/>
      <c r="R32" s="14"/>
      <c r="S32" s="30"/>
      <c r="T32" s="14"/>
      <c r="U32" s="14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</row>
    <row r="33" spans="1:249" ht="16.5" customHeight="1">
      <c r="A33" s="5" t="s">
        <v>26</v>
      </c>
      <c r="B33" s="13">
        <v>950</v>
      </c>
      <c r="C33" s="13">
        <f>SUM(C34)</f>
        <v>1076</v>
      </c>
      <c r="D33" s="30"/>
      <c r="E33" s="13">
        <v>221</v>
      </c>
      <c r="F33" s="13">
        <f>SUM(F34)</f>
        <v>306</v>
      </c>
      <c r="G33" s="35"/>
      <c r="H33" s="13">
        <v>30</v>
      </c>
      <c r="I33" s="13">
        <f>SUM(I34)</f>
        <v>83</v>
      </c>
      <c r="J33" s="28"/>
      <c r="K33" s="13">
        <v>149</v>
      </c>
      <c r="L33" s="13">
        <f>SUM(L34)</f>
        <v>119</v>
      </c>
      <c r="M33" s="30"/>
      <c r="N33" s="13">
        <v>390</v>
      </c>
      <c r="O33" s="13">
        <f>SUM(O34)</f>
        <v>382</v>
      </c>
      <c r="P33" s="30"/>
      <c r="Q33" s="13">
        <v>159</v>
      </c>
      <c r="R33" s="13">
        <f>SUM(R34)</f>
        <v>169</v>
      </c>
      <c r="S33" s="30"/>
      <c r="T33" s="13">
        <v>1</v>
      </c>
      <c r="U33" s="13">
        <f>SUM(U34)</f>
        <v>17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</row>
    <row r="34" spans="1:249" ht="16.5" customHeight="1">
      <c r="A34" s="4" t="s">
        <v>27</v>
      </c>
      <c r="B34" s="14">
        <v>950</v>
      </c>
      <c r="C34" s="14">
        <f>(F34+I34+L34+O34+R34+U34)</f>
        <v>1076</v>
      </c>
      <c r="D34" s="30"/>
      <c r="E34" s="14">
        <v>221</v>
      </c>
      <c r="F34" s="14">
        <v>306</v>
      </c>
      <c r="G34" s="35"/>
      <c r="H34" s="14">
        <v>30</v>
      </c>
      <c r="I34" s="14">
        <v>83</v>
      </c>
      <c r="J34" s="28"/>
      <c r="K34" s="14">
        <v>149</v>
      </c>
      <c r="L34" s="14">
        <v>119</v>
      </c>
      <c r="M34" s="30"/>
      <c r="N34" s="14">
        <v>390</v>
      </c>
      <c r="O34" s="14">
        <v>382</v>
      </c>
      <c r="P34" s="30"/>
      <c r="Q34" s="14">
        <v>159</v>
      </c>
      <c r="R34" s="14">
        <v>169</v>
      </c>
      <c r="S34" s="30"/>
      <c r="T34" s="14">
        <v>1</v>
      </c>
      <c r="U34" s="14">
        <v>17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</row>
    <row r="35" spans="1:249" ht="16.5" customHeight="1">
      <c r="A35" s="5"/>
      <c r="B35" s="14"/>
      <c r="C35" s="14"/>
      <c r="D35" s="30"/>
      <c r="E35" s="14"/>
      <c r="F35" s="14"/>
      <c r="G35" s="35"/>
      <c r="H35" s="14"/>
      <c r="I35" s="14"/>
      <c r="J35" s="28"/>
      <c r="K35" s="14"/>
      <c r="L35" s="14"/>
      <c r="M35" s="30"/>
      <c r="N35" s="14"/>
      <c r="O35" s="14"/>
      <c r="P35" s="30"/>
      <c r="Q35" s="14"/>
      <c r="R35" s="14"/>
      <c r="S35" s="30"/>
      <c r="T35" s="14"/>
      <c r="U35" s="14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</row>
    <row r="36" spans="1:249" ht="16.5" customHeight="1">
      <c r="A36" s="5" t="s">
        <v>28</v>
      </c>
      <c r="B36" s="13">
        <v>3133</v>
      </c>
      <c r="C36" s="13">
        <f>SUM(C37:C38)</f>
        <v>3859</v>
      </c>
      <c r="D36" s="30"/>
      <c r="E36" s="13">
        <v>973</v>
      </c>
      <c r="F36" s="13">
        <f>SUM(F37:F38)</f>
        <v>1196</v>
      </c>
      <c r="G36" s="35"/>
      <c r="H36" s="13">
        <v>92</v>
      </c>
      <c r="I36" s="13">
        <f>SUM(I37:I38)</f>
        <v>86</v>
      </c>
      <c r="J36" s="28"/>
      <c r="K36" s="13">
        <v>316</v>
      </c>
      <c r="L36" s="13">
        <f>SUM(L37:L38)</f>
        <v>363</v>
      </c>
      <c r="M36" s="30"/>
      <c r="N36" s="13">
        <v>864</v>
      </c>
      <c r="O36" s="13">
        <f>SUM(O37:O38)</f>
        <v>1114</v>
      </c>
      <c r="P36" s="30"/>
      <c r="Q36" s="13">
        <v>801</v>
      </c>
      <c r="R36" s="13">
        <f>SUM(R37:R38)</f>
        <v>1004</v>
      </c>
      <c r="S36" s="30"/>
      <c r="T36" s="13">
        <v>87</v>
      </c>
      <c r="U36" s="13">
        <f>SUM(U37:U38)</f>
        <v>96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</row>
    <row r="37" spans="1:249" ht="16.5" customHeight="1">
      <c r="A37" s="4" t="s">
        <v>29</v>
      </c>
      <c r="B37" s="14">
        <v>2254</v>
      </c>
      <c r="C37" s="14">
        <f>(F37+I37+L37+O37+R37+U37)</f>
        <v>2766</v>
      </c>
      <c r="D37" s="30"/>
      <c r="E37" s="14">
        <v>658</v>
      </c>
      <c r="F37" s="14">
        <v>809</v>
      </c>
      <c r="G37" s="35"/>
      <c r="H37" s="14">
        <v>78</v>
      </c>
      <c r="I37" s="14">
        <v>80</v>
      </c>
      <c r="J37" s="28"/>
      <c r="K37" s="14">
        <v>164</v>
      </c>
      <c r="L37" s="14">
        <v>211</v>
      </c>
      <c r="M37" s="30"/>
      <c r="N37" s="14">
        <v>620</v>
      </c>
      <c r="O37" s="14">
        <v>775</v>
      </c>
      <c r="P37" s="30"/>
      <c r="Q37" s="14">
        <v>664</v>
      </c>
      <c r="R37" s="14">
        <v>813</v>
      </c>
      <c r="S37" s="30"/>
      <c r="T37" s="14">
        <v>70</v>
      </c>
      <c r="U37" s="14">
        <v>78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</row>
    <row r="38" spans="1:249" ht="16.5" customHeight="1">
      <c r="A38" s="4" t="s">
        <v>75</v>
      </c>
      <c r="B38" s="14">
        <v>879</v>
      </c>
      <c r="C38" s="14">
        <f>(F38+I38+L38+O38+R38+U38)</f>
        <v>1093</v>
      </c>
      <c r="D38" s="30"/>
      <c r="E38" s="14">
        <v>315</v>
      </c>
      <c r="F38" s="14">
        <v>387</v>
      </c>
      <c r="G38" s="35"/>
      <c r="H38" s="14">
        <v>14</v>
      </c>
      <c r="I38" s="14">
        <v>6</v>
      </c>
      <c r="J38" s="28"/>
      <c r="K38" s="14">
        <v>152</v>
      </c>
      <c r="L38" s="14">
        <v>152</v>
      </c>
      <c r="M38" s="30"/>
      <c r="N38" s="14">
        <v>244</v>
      </c>
      <c r="O38" s="14">
        <v>339</v>
      </c>
      <c r="P38" s="30"/>
      <c r="Q38" s="14">
        <v>137</v>
      </c>
      <c r="R38" s="14">
        <v>191</v>
      </c>
      <c r="S38" s="30"/>
      <c r="T38" s="14">
        <v>17</v>
      </c>
      <c r="U38" s="14">
        <v>18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</row>
    <row r="39" spans="1:249" ht="16.5" customHeight="1">
      <c r="A39" s="4"/>
      <c r="B39" s="14"/>
      <c r="C39" s="14"/>
      <c r="D39" s="30"/>
      <c r="E39" s="14"/>
      <c r="F39" s="14"/>
      <c r="G39" s="35"/>
      <c r="H39" s="14"/>
      <c r="I39" s="14"/>
      <c r="J39" s="28"/>
      <c r="K39" s="14"/>
      <c r="L39" s="14"/>
      <c r="M39" s="30"/>
      <c r="N39" s="14"/>
      <c r="O39" s="14"/>
      <c r="P39" s="30"/>
      <c r="Q39" s="14"/>
      <c r="R39" s="14"/>
      <c r="S39" s="30"/>
      <c r="T39" s="14"/>
      <c r="U39" s="14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</row>
    <row r="40" spans="1:249" ht="16.5" customHeight="1">
      <c r="A40" s="5" t="s">
        <v>30</v>
      </c>
      <c r="B40" s="13">
        <v>669</v>
      </c>
      <c r="C40" s="13">
        <f>SUM(C41)</f>
        <v>740</v>
      </c>
      <c r="D40" s="30"/>
      <c r="E40" s="13">
        <v>268</v>
      </c>
      <c r="F40" s="13">
        <f>SUM(F41)</f>
        <v>302</v>
      </c>
      <c r="G40" s="35"/>
      <c r="H40" s="13">
        <v>6</v>
      </c>
      <c r="I40" s="13">
        <f>SUM(I41)</f>
        <v>23</v>
      </c>
      <c r="J40" s="28"/>
      <c r="K40" s="13">
        <v>103</v>
      </c>
      <c r="L40" s="13">
        <f>SUM(L41)</f>
        <v>116</v>
      </c>
      <c r="M40" s="30"/>
      <c r="N40" s="13">
        <v>182</v>
      </c>
      <c r="O40" s="13">
        <f>SUM(O41)</f>
        <v>212</v>
      </c>
      <c r="P40" s="30"/>
      <c r="Q40" s="13">
        <v>72</v>
      </c>
      <c r="R40" s="13">
        <f>SUM(R41)</f>
        <v>52</v>
      </c>
      <c r="S40" s="30"/>
      <c r="T40" s="13">
        <v>38</v>
      </c>
      <c r="U40" s="13">
        <f>SUM(U41)</f>
        <v>35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</row>
    <row r="41" spans="1:249" ht="16.5" customHeight="1">
      <c r="A41" s="4" t="s">
        <v>31</v>
      </c>
      <c r="B41" s="14">
        <v>669</v>
      </c>
      <c r="C41" s="14">
        <f>(F41+I41+L41+O41+R41+U41)</f>
        <v>740</v>
      </c>
      <c r="D41" s="30"/>
      <c r="E41" s="14">
        <v>268</v>
      </c>
      <c r="F41" s="14">
        <v>302</v>
      </c>
      <c r="G41" s="35"/>
      <c r="H41" s="14">
        <v>6</v>
      </c>
      <c r="I41" s="14">
        <v>23</v>
      </c>
      <c r="J41" s="28"/>
      <c r="K41" s="14">
        <v>103</v>
      </c>
      <c r="L41" s="14">
        <v>116</v>
      </c>
      <c r="M41" s="30"/>
      <c r="N41" s="14">
        <v>182</v>
      </c>
      <c r="O41" s="14">
        <v>212</v>
      </c>
      <c r="P41" s="30"/>
      <c r="Q41" s="14">
        <v>72</v>
      </c>
      <c r="R41" s="14">
        <v>52</v>
      </c>
      <c r="S41" s="30"/>
      <c r="T41" s="14">
        <v>38</v>
      </c>
      <c r="U41" s="14">
        <v>35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</row>
    <row r="42" spans="1:249" ht="16.5" customHeight="1">
      <c r="A42" s="4"/>
      <c r="B42" s="14"/>
      <c r="C42" s="14"/>
      <c r="D42" s="30"/>
      <c r="E42" s="14"/>
      <c r="F42" s="14"/>
      <c r="G42" s="35"/>
      <c r="H42" s="14"/>
      <c r="I42" s="14"/>
      <c r="J42" s="28"/>
      <c r="K42" s="14"/>
      <c r="L42" s="14"/>
      <c r="M42" s="30"/>
      <c r="N42" s="14"/>
      <c r="O42" s="14"/>
      <c r="P42" s="30"/>
      <c r="Q42" s="14"/>
      <c r="R42" s="14"/>
      <c r="S42" s="30"/>
      <c r="T42" s="14"/>
      <c r="U42" s="14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</row>
    <row r="43" spans="1:249" ht="16.5" customHeight="1">
      <c r="A43" s="5" t="s">
        <v>32</v>
      </c>
      <c r="B43" s="13">
        <v>1627</v>
      </c>
      <c r="C43" s="13">
        <f>SUM(C44:C48)</f>
        <v>1800</v>
      </c>
      <c r="D43" s="30"/>
      <c r="E43" s="13">
        <v>556</v>
      </c>
      <c r="F43" s="13">
        <f>SUM(F44:F48)</f>
        <v>748</v>
      </c>
      <c r="G43" s="35"/>
      <c r="H43" s="13">
        <v>36</v>
      </c>
      <c r="I43" s="13">
        <f>SUM(I44:I48)</f>
        <v>32</v>
      </c>
      <c r="J43" s="28"/>
      <c r="K43" s="13">
        <v>226</v>
      </c>
      <c r="L43" s="13">
        <f>SUM(L44:L48)</f>
        <v>221</v>
      </c>
      <c r="M43" s="30"/>
      <c r="N43" s="13">
        <v>439</v>
      </c>
      <c r="O43" s="13">
        <f>SUM(O44:O48)</f>
        <v>442</v>
      </c>
      <c r="P43" s="30"/>
      <c r="Q43" s="13">
        <v>218</v>
      </c>
      <c r="R43" s="13">
        <f>SUM(R44:R48)</f>
        <v>213</v>
      </c>
      <c r="S43" s="30"/>
      <c r="T43" s="13">
        <v>152</v>
      </c>
      <c r="U43" s="13">
        <f>SUM(U44:U48)</f>
        <v>144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</row>
    <row r="44" spans="1:249" ht="16.5" customHeight="1">
      <c r="A44" s="4" t="s">
        <v>33</v>
      </c>
      <c r="B44" s="14">
        <v>316</v>
      </c>
      <c r="C44" s="14">
        <f>(F44+I44+L44+O44+R44+U44)</f>
        <v>366</v>
      </c>
      <c r="D44" s="30"/>
      <c r="E44" s="14">
        <v>110</v>
      </c>
      <c r="F44" s="14">
        <v>144</v>
      </c>
      <c r="G44" s="35"/>
      <c r="H44" s="14">
        <v>10</v>
      </c>
      <c r="I44" s="14">
        <v>5</v>
      </c>
      <c r="J44" s="28"/>
      <c r="K44" s="14">
        <v>61</v>
      </c>
      <c r="L44" s="14">
        <v>59</v>
      </c>
      <c r="M44" s="30"/>
      <c r="N44" s="14">
        <v>74</v>
      </c>
      <c r="O44" s="14">
        <v>105</v>
      </c>
      <c r="P44" s="30"/>
      <c r="Q44" s="14">
        <v>51</v>
      </c>
      <c r="R44" s="14">
        <v>42</v>
      </c>
      <c r="S44" s="30"/>
      <c r="T44" s="14">
        <v>10</v>
      </c>
      <c r="U44" s="14">
        <v>11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</row>
    <row r="45" spans="1:249" ht="16.5" customHeight="1">
      <c r="A45" s="4" t="s">
        <v>34</v>
      </c>
      <c r="B45" s="14">
        <v>399</v>
      </c>
      <c r="C45" s="14">
        <f>(F45+I45+L45+O45+R45+U45)</f>
        <v>399</v>
      </c>
      <c r="D45" s="30"/>
      <c r="E45" s="14">
        <v>132</v>
      </c>
      <c r="F45" s="14">
        <v>135</v>
      </c>
      <c r="G45" s="35"/>
      <c r="H45" s="14">
        <v>8</v>
      </c>
      <c r="I45" s="14">
        <v>15</v>
      </c>
      <c r="J45" s="28"/>
      <c r="K45" s="14">
        <v>57</v>
      </c>
      <c r="L45" s="14">
        <v>55</v>
      </c>
      <c r="M45" s="30"/>
      <c r="N45" s="14">
        <v>106</v>
      </c>
      <c r="O45" s="14">
        <v>96</v>
      </c>
      <c r="P45" s="30"/>
      <c r="Q45" s="14">
        <v>41</v>
      </c>
      <c r="R45" s="14">
        <v>50</v>
      </c>
      <c r="S45" s="30"/>
      <c r="T45" s="14">
        <v>55</v>
      </c>
      <c r="U45" s="14">
        <v>48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</row>
    <row r="46" spans="1:249" ht="16.5" customHeight="1">
      <c r="A46" s="4" t="s">
        <v>35</v>
      </c>
      <c r="B46" s="14">
        <v>211</v>
      </c>
      <c r="C46" s="14">
        <f>(F46+I46+L46+O46+R46+U46)</f>
        <v>156</v>
      </c>
      <c r="D46" s="30"/>
      <c r="E46" s="14">
        <v>44</v>
      </c>
      <c r="F46" s="14">
        <v>41</v>
      </c>
      <c r="G46" s="35"/>
      <c r="H46" s="14">
        <v>2</v>
      </c>
      <c r="I46" s="14">
        <v>4</v>
      </c>
      <c r="J46" s="28"/>
      <c r="K46" s="14">
        <v>25</v>
      </c>
      <c r="L46" s="14">
        <v>27</v>
      </c>
      <c r="M46" s="30"/>
      <c r="N46" s="14">
        <v>59</v>
      </c>
      <c r="O46" s="14">
        <v>47</v>
      </c>
      <c r="P46" s="30"/>
      <c r="Q46" s="14">
        <v>38</v>
      </c>
      <c r="R46" s="14">
        <v>21</v>
      </c>
      <c r="S46" s="30"/>
      <c r="T46" s="14">
        <v>43</v>
      </c>
      <c r="U46" s="14">
        <v>16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</row>
    <row r="47" spans="1:249" ht="16.5" customHeight="1">
      <c r="A47" s="4" t="s">
        <v>36</v>
      </c>
      <c r="B47" s="14">
        <v>208</v>
      </c>
      <c r="C47" s="14">
        <f>(F47+I47+L47+O47+R47+U47)</f>
        <v>182</v>
      </c>
      <c r="D47" s="30"/>
      <c r="E47" s="14">
        <v>77</v>
      </c>
      <c r="F47" s="14">
        <v>92</v>
      </c>
      <c r="G47" s="35"/>
      <c r="H47" s="14">
        <v>12</v>
      </c>
      <c r="I47" s="14" t="s">
        <v>21</v>
      </c>
      <c r="J47" s="28"/>
      <c r="K47" s="14">
        <v>27</v>
      </c>
      <c r="L47" s="14">
        <v>15</v>
      </c>
      <c r="M47" s="30"/>
      <c r="N47" s="14">
        <v>68</v>
      </c>
      <c r="O47" s="14">
        <v>62</v>
      </c>
      <c r="P47" s="30"/>
      <c r="Q47" s="14">
        <v>24</v>
      </c>
      <c r="R47" s="14">
        <v>13</v>
      </c>
      <c r="S47" s="30"/>
      <c r="T47" s="14" t="s">
        <v>21</v>
      </c>
      <c r="U47" s="14" t="s">
        <v>21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</row>
    <row r="48" spans="1:249" ht="16.5" customHeight="1">
      <c r="A48" s="4" t="s">
        <v>37</v>
      </c>
      <c r="B48" s="14">
        <v>493</v>
      </c>
      <c r="C48" s="14">
        <f>(F48+I48+L48+O48+R48+U48)</f>
        <v>697</v>
      </c>
      <c r="D48" s="30"/>
      <c r="E48" s="14">
        <v>193</v>
      </c>
      <c r="F48" s="14">
        <v>336</v>
      </c>
      <c r="G48" s="35"/>
      <c r="H48" s="14">
        <v>4</v>
      </c>
      <c r="I48" s="14">
        <v>8</v>
      </c>
      <c r="J48" s="28"/>
      <c r="K48" s="14">
        <v>56</v>
      </c>
      <c r="L48" s="14">
        <v>65</v>
      </c>
      <c r="M48" s="30"/>
      <c r="N48" s="14">
        <v>132</v>
      </c>
      <c r="O48" s="14">
        <v>132</v>
      </c>
      <c r="P48" s="30"/>
      <c r="Q48" s="14">
        <v>64</v>
      </c>
      <c r="R48" s="14">
        <v>87</v>
      </c>
      <c r="S48" s="30"/>
      <c r="T48" s="14">
        <v>44</v>
      </c>
      <c r="U48" s="14">
        <v>69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</row>
    <row r="49" spans="1:249" ht="16.5" customHeight="1">
      <c r="A49" s="5"/>
      <c r="B49" s="14"/>
      <c r="C49" s="14"/>
      <c r="D49" s="30"/>
      <c r="E49" s="14"/>
      <c r="F49" s="14"/>
      <c r="G49" s="35"/>
      <c r="H49" s="14"/>
      <c r="I49" s="14"/>
      <c r="J49" s="28"/>
      <c r="K49" s="14"/>
      <c r="L49" s="14"/>
      <c r="M49" s="30"/>
      <c r="N49" s="14"/>
      <c r="O49" s="14"/>
      <c r="P49" s="30"/>
      <c r="Q49" s="14"/>
      <c r="R49" s="14"/>
      <c r="S49" s="30"/>
      <c r="T49" s="14"/>
      <c r="U49" s="14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</row>
    <row r="50" spans="1:249" ht="16.5" customHeight="1">
      <c r="A50" s="5" t="s">
        <v>78</v>
      </c>
      <c r="B50" s="13">
        <v>2051</v>
      </c>
      <c r="C50" s="13">
        <f>SUM(C51:C59)</f>
        <v>2689</v>
      </c>
      <c r="D50" s="30"/>
      <c r="E50" s="13">
        <v>707</v>
      </c>
      <c r="F50" s="13">
        <f>SUM(F51:F59)</f>
        <v>927</v>
      </c>
      <c r="G50" s="35"/>
      <c r="H50" s="13">
        <v>138</v>
      </c>
      <c r="I50" s="13">
        <f>SUM(I51:I59)</f>
        <v>130</v>
      </c>
      <c r="J50" s="28"/>
      <c r="K50" s="13">
        <v>397</v>
      </c>
      <c r="L50" s="13">
        <f>SUM(L51:L59)</f>
        <v>419</v>
      </c>
      <c r="M50" s="30"/>
      <c r="N50" s="13">
        <v>520</v>
      </c>
      <c r="O50" s="13">
        <f>SUM(O51:O59)</f>
        <v>596</v>
      </c>
      <c r="P50" s="30"/>
      <c r="Q50" s="13">
        <v>226</v>
      </c>
      <c r="R50" s="13">
        <f>SUM(R51:R59)</f>
        <v>422</v>
      </c>
      <c r="S50" s="30"/>
      <c r="T50" s="13">
        <v>63</v>
      </c>
      <c r="U50" s="13">
        <f>SUM(U51:U59)</f>
        <v>195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</row>
    <row r="51" spans="1:249" ht="16.5" customHeight="1">
      <c r="A51" s="4" t="s">
        <v>79</v>
      </c>
      <c r="B51" s="14">
        <v>71</v>
      </c>
      <c r="C51" s="14">
        <f aca="true" t="shared" si="1" ref="C51:C59">(F51+I51+L51+O51+R51+U51)</f>
        <v>116</v>
      </c>
      <c r="D51" s="30"/>
      <c r="E51" s="14">
        <v>25</v>
      </c>
      <c r="F51" s="14">
        <v>43</v>
      </c>
      <c r="G51" s="35"/>
      <c r="H51" s="14" t="s">
        <v>21</v>
      </c>
      <c r="I51" s="14" t="s">
        <v>21</v>
      </c>
      <c r="J51" s="28"/>
      <c r="K51" s="14">
        <v>8</v>
      </c>
      <c r="L51" s="14">
        <v>11</v>
      </c>
      <c r="M51" s="30"/>
      <c r="N51" s="14">
        <v>30</v>
      </c>
      <c r="O51" s="14">
        <v>55</v>
      </c>
      <c r="P51" s="30"/>
      <c r="Q51" s="14">
        <v>5</v>
      </c>
      <c r="R51" s="14">
        <v>6</v>
      </c>
      <c r="S51" s="30"/>
      <c r="T51" s="14">
        <v>3</v>
      </c>
      <c r="U51" s="14">
        <v>1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</row>
    <row r="52" spans="1:249" ht="16.5" customHeight="1">
      <c r="A52" s="4" t="s">
        <v>38</v>
      </c>
      <c r="B52" s="14">
        <v>318</v>
      </c>
      <c r="C52" s="14">
        <f t="shared" si="1"/>
        <v>478</v>
      </c>
      <c r="D52" s="30"/>
      <c r="E52" s="14">
        <v>66</v>
      </c>
      <c r="F52" s="14">
        <v>133</v>
      </c>
      <c r="G52" s="35"/>
      <c r="H52" s="14">
        <v>67</v>
      </c>
      <c r="I52" s="14">
        <v>61</v>
      </c>
      <c r="J52" s="28"/>
      <c r="K52" s="14">
        <v>48</v>
      </c>
      <c r="L52" s="14">
        <v>104</v>
      </c>
      <c r="M52" s="30"/>
      <c r="N52" s="14">
        <v>64</v>
      </c>
      <c r="O52" s="14">
        <v>55</v>
      </c>
      <c r="P52" s="30"/>
      <c r="Q52" s="14">
        <v>43</v>
      </c>
      <c r="R52" s="14">
        <v>59</v>
      </c>
      <c r="S52" s="30"/>
      <c r="T52" s="14">
        <v>30</v>
      </c>
      <c r="U52" s="14">
        <v>66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</row>
    <row r="53" spans="1:249" ht="16.5" customHeight="1">
      <c r="A53" s="4" t="s">
        <v>39</v>
      </c>
      <c r="B53" s="14">
        <v>404</v>
      </c>
      <c r="C53" s="14">
        <f t="shared" si="1"/>
        <v>494</v>
      </c>
      <c r="D53" s="30"/>
      <c r="E53" s="14">
        <v>176</v>
      </c>
      <c r="F53" s="14">
        <v>218</v>
      </c>
      <c r="G53" s="35"/>
      <c r="H53" s="14">
        <v>2</v>
      </c>
      <c r="I53" s="14">
        <v>5</v>
      </c>
      <c r="J53" s="28"/>
      <c r="K53" s="14">
        <v>68</v>
      </c>
      <c r="L53" s="14">
        <v>67</v>
      </c>
      <c r="M53" s="30"/>
      <c r="N53" s="14">
        <v>115</v>
      </c>
      <c r="O53" s="14">
        <v>119</v>
      </c>
      <c r="P53" s="30"/>
      <c r="Q53" s="14">
        <v>37</v>
      </c>
      <c r="R53" s="14">
        <v>79</v>
      </c>
      <c r="S53" s="30"/>
      <c r="T53" s="14">
        <v>6</v>
      </c>
      <c r="U53" s="14">
        <v>6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</row>
    <row r="54" spans="1:249" ht="16.5" customHeight="1">
      <c r="A54" s="4" t="s">
        <v>40</v>
      </c>
      <c r="B54" s="14">
        <v>130</v>
      </c>
      <c r="C54" s="14">
        <f t="shared" si="1"/>
        <v>190</v>
      </c>
      <c r="D54" s="30"/>
      <c r="E54" s="14">
        <v>56</v>
      </c>
      <c r="F54" s="14">
        <v>92</v>
      </c>
      <c r="G54" s="35"/>
      <c r="H54" s="14">
        <v>5</v>
      </c>
      <c r="I54" s="14">
        <v>8</v>
      </c>
      <c r="J54" s="28"/>
      <c r="K54" s="14">
        <v>29</v>
      </c>
      <c r="L54" s="14">
        <v>38</v>
      </c>
      <c r="M54" s="30"/>
      <c r="N54" s="14">
        <v>25</v>
      </c>
      <c r="O54" s="14">
        <v>19</v>
      </c>
      <c r="P54" s="30"/>
      <c r="Q54" s="14">
        <v>13</v>
      </c>
      <c r="R54" s="14">
        <v>27</v>
      </c>
      <c r="S54" s="30"/>
      <c r="T54" s="14">
        <v>2</v>
      </c>
      <c r="U54" s="14">
        <v>6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</row>
    <row r="55" spans="1:249" ht="16.5" customHeight="1">
      <c r="A55" s="4" t="s">
        <v>41</v>
      </c>
      <c r="B55" s="14">
        <v>312</v>
      </c>
      <c r="C55" s="14">
        <f t="shared" si="1"/>
        <v>428</v>
      </c>
      <c r="D55" s="30"/>
      <c r="E55" s="14">
        <v>127</v>
      </c>
      <c r="F55" s="14">
        <v>155</v>
      </c>
      <c r="G55" s="35"/>
      <c r="H55" s="14" t="s">
        <v>21</v>
      </c>
      <c r="I55" s="14">
        <v>7</v>
      </c>
      <c r="J55" s="28"/>
      <c r="K55" s="14">
        <v>77</v>
      </c>
      <c r="L55" s="14">
        <v>38</v>
      </c>
      <c r="M55" s="30"/>
      <c r="N55" s="14">
        <v>79</v>
      </c>
      <c r="O55" s="14">
        <v>87</v>
      </c>
      <c r="P55" s="30"/>
      <c r="Q55" s="14">
        <v>27</v>
      </c>
      <c r="R55" s="14">
        <v>84</v>
      </c>
      <c r="S55" s="30"/>
      <c r="T55" s="14">
        <v>2</v>
      </c>
      <c r="U55" s="14">
        <v>57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</row>
    <row r="56" spans="1:249" ht="16.5" customHeight="1">
      <c r="A56" s="4" t="s">
        <v>42</v>
      </c>
      <c r="B56" s="14">
        <v>120</v>
      </c>
      <c r="C56" s="14">
        <f t="shared" si="1"/>
        <v>150</v>
      </c>
      <c r="D56" s="30"/>
      <c r="E56" s="14">
        <v>25</v>
      </c>
      <c r="F56" s="14">
        <v>11</v>
      </c>
      <c r="G56" s="35"/>
      <c r="H56" s="14">
        <v>28</v>
      </c>
      <c r="I56" s="14">
        <v>27</v>
      </c>
      <c r="J56" s="28"/>
      <c r="K56" s="14">
        <v>24</v>
      </c>
      <c r="L56" s="14">
        <v>28</v>
      </c>
      <c r="M56" s="30"/>
      <c r="N56" s="14">
        <v>20</v>
      </c>
      <c r="O56" s="14">
        <v>25</v>
      </c>
      <c r="P56" s="30"/>
      <c r="Q56" s="14">
        <v>22</v>
      </c>
      <c r="R56" s="14">
        <v>55</v>
      </c>
      <c r="S56" s="30"/>
      <c r="T56" s="14">
        <v>1</v>
      </c>
      <c r="U56" s="14">
        <v>4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</row>
    <row r="57" spans="1:249" ht="16.5" customHeight="1">
      <c r="A57" s="4" t="s">
        <v>43</v>
      </c>
      <c r="B57" s="14">
        <v>58</v>
      </c>
      <c r="C57" s="14">
        <f t="shared" si="1"/>
        <v>78</v>
      </c>
      <c r="D57" s="30"/>
      <c r="E57" s="14">
        <v>26</v>
      </c>
      <c r="F57" s="14">
        <v>26</v>
      </c>
      <c r="G57" s="35"/>
      <c r="H57" s="14" t="s">
        <v>21</v>
      </c>
      <c r="I57" s="14">
        <v>2</v>
      </c>
      <c r="J57" s="28"/>
      <c r="K57" s="14">
        <v>9</v>
      </c>
      <c r="L57" s="14">
        <v>7</v>
      </c>
      <c r="M57" s="30"/>
      <c r="N57" s="14">
        <v>10</v>
      </c>
      <c r="O57" s="14">
        <v>27</v>
      </c>
      <c r="P57" s="30"/>
      <c r="Q57" s="14">
        <v>9</v>
      </c>
      <c r="R57" s="14">
        <v>15</v>
      </c>
      <c r="S57" s="30"/>
      <c r="T57" s="14">
        <v>4</v>
      </c>
      <c r="U57" s="14">
        <v>1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</row>
    <row r="58" spans="1:249" ht="16.5" customHeight="1">
      <c r="A58" s="4" t="s">
        <v>44</v>
      </c>
      <c r="B58" s="14">
        <v>548</v>
      </c>
      <c r="C58" s="14">
        <f t="shared" si="1"/>
        <v>547</v>
      </c>
      <c r="D58" s="30"/>
      <c r="E58" s="14">
        <v>183</v>
      </c>
      <c r="F58" s="14">
        <v>201</v>
      </c>
      <c r="G58" s="35"/>
      <c r="H58" s="14">
        <v>32</v>
      </c>
      <c r="I58" s="14">
        <v>17</v>
      </c>
      <c r="J58" s="28"/>
      <c r="K58" s="14">
        <v>120</v>
      </c>
      <c r="L58" s="14">
        <v>97</v>
      </c>
      <c r="M58" s="30"/>
      <c r="N58" s="14">
        <v>140</v>
      </c>
      <c r="O58" s="14">
        <v>170</v>
      </c>
      <c r="P58" s="30"/>
      <c r="Q58" s="14">
        <v>60</v>
      </c>
      <c r="R58" s="14">
        <v>60</v>
      </c>
      <c r="S58" s="30"/>
      <c r="T58" s="14">
        <v>13</v>
      </c>
      <c r="U58" s="14">
        <v>2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</row>
    <row r="59" spans="1:249" ht="16.5" customHeight="1">
      <c r="A59" s="4" t="s">
        <v>45</v>
      </c>
      <c r="B59" s="14">
        <v>90</v>
      </c>
      <c r="C59" s="14">
        <f t="shared" si="1"/>
        <v>208</v>
      </c>
      <c r="D59" s="30"/>
      <c r="E59" s="14">
        <v>23</v>
      </c>
      <c r="F59" s="14">
        <v>48</v>
      </c>
      <c r="G59" s="35"/>
      <c r="H59" s="14">
        <v>4</v>
      </c>
      <c r="I59" s="14">
        <v>3</v>
      </c>
      <c r="J59" s="28"/>
      <c r="K59" s="14">
        <v>14</v>
      </c>
      <c r="L59" s="14">
        <v>29</v>
      </c>
      <c r="M59" s="30"/>
      <c r="N59" s="14">
        <v>37</v>
      </c>
      <c r="O59" s="14">
        <v>39</v>
      </c>
      <c r="P59" s="30"/>
      <c r="Q59" s="14">
        <v>10</v>
      </c>
      <c r="R59" s="14">
        <v>37</v>
      </c>
      <c r="S59" s="30"/>
      <c r="T59" s="14">
        <v>2</v>
      </c>
      <c r="U59" s="14">
        <v>52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</row>
    <row r="60" spans="1:249" ht="16.5" customHeight="1">
      <c r="A60" s="4"/>
      <c r="B60" s="21"/>
      <c r="C60" s="21"/>
      <c r="D60" s="30"/>
      <c r="E60" s="21"/>
      <c r="F60" s="21"/>
      <c r="G60" s="35"/>
      <c r="H60" s="21"/>
      <c r="I60" s="21"/>
      <c r="J60" s="28"/>
      <c r="K60" s="21"/>
      <c r="L60" s="21"/>
      <c r="M60" s="30"/>
      <c r="N60" s="21"/>
      <c r="O60" s="21"/>
      <c r="P60" s="30"/>
      <c r="Q60" s="21"/>
      <c r="R60" s="21"/>
      <c r="S60" s="30"/>
      <c r="T60" s="21"/>
      <c r="U60" s="2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</row>
    <row r="61" spans="1:21" ht="16.5" customHeight="1">
      <c r="A61" s="15" t="s">
        <v>46</v>
      </c>
      <c r="B61" s="16">
        <v>11323</v>
      </c>
      <c r="C61" s="16">
        <f>SUM(C62:C65)</f>
        <v>13647</v>
      </c>
      <c r="D61" s="30"/>
      <c r="E61" s="16">
        <v>2613</v>
      </c>
      <c r="F61" s="16">
        <f>SUM(F62:F65)</f>
        <v>2853</v>
      </c>
      <c r="G61" s="35"/>
      <c r="H61" s="16">
        <v>254</v>
      </c>
      <c r="I61" s="16">
        <f>SUM(I62:I65)</f>
        <v>293</v>
      </c>
      <c r="J61" s="28"/>
      <c r="K61" s="16">
        <v>873</v>
      </c>
      <c r="L61" s="16">
        <f>SUM(L62:L65)</f>
        <v>918</v>
      </c>
      <c r="M61" s="30"/>
      <c r="N61" s="16">
        <v>2591</v>
      </c>
      <c r="O61" s="16">
        <f>SUM(O62:O65)</f>
        <v>3276</v>
      </c>
      <c r="P61" s="30"/>
      <c r="Q61" s="16">
        <v>4148</v>
      </c>
      <c r="R61" s="16">
        <f>SUM(R62:R65)</f>
        <v>5084</v>
      </c>
      <c r="S61" s="30"/>
      <c r="T61" s="16">
        <v>844</v>
      </c>
      <c r="U61" s="16">
        <f>SUM(U62:U65)</f>
        <v>1223</v>
      </c>
    </row>
    <row r="62" spans="1:21" ht="16.5" customHeight="1">
      <c r="A62" s="17" t="s">
        <v>47</v>
      </c>
      <c r="B62" s="18">
        <v>10161</v>
      </c>
      <c r="C62" s="14">
        <f>(F62+I62+L62+O62+R62+U62)</f>
        <v>12300</v>
      </c>
      <c r="D62" s="30"/>
      <c r="E62" s="18">
        <v>2266</v>
      </c>
      <c r="F62" s="18">
        <v>2453</v>
      </c>
      <c r="G62" s="35"/>
      <c r="H62" s="18">
        <v>235</v>
      </c>
      <c r="I62" s="18">
        <v>263</v>
      </c>
      <c r="J62" s="28"/>
      <c r="K62" s="18">
        <v>680</v>
      </c>
      <c r="L62" s="18">
        <v>708</v>
      </c>
      <c r="M62" s="30"/>
      <c r="N62" s="18">
        <v>2263</v>
      </c>
      <c r="O62" s="18">
        <v>2815</v>
      </c>
      <c r="P62" s="30"/>
      <c r="Q62" s="18">
        <v>3932</v>
      </c>
      <c r="R62" s="18">
        <v>4873</v>
      </c>
      <c r="S62" s="30"/>
      <c r="T62" s="18">
        <v>785</v>
      </c>
      <c r="U62" s="18">
        <v>1188</v>
      </c>
    </row>
    <row r="63" spans="1:21" ht="16.5" customHeight="1">
      <c r="A63" s="17" t="s">
        <v>48</v>
      </c>
      <c r="B63" s="18">
        <v>501</v>
      </c>
      <c r="C63" s="14">
        <f>(F63+I63+L63+O63+R63+U63)</f>
        <v>562</v>
      </c>
      <c r="D63" s="30"/>
      <c r="E63" s="18">
        <v>163</v>
      </c>
      <c r="F63" s="18">
        <v>171</v>
      </c>
      <c r="G63" s="35"/>
      <c r="H63" s="18">
        <v>4</v>
      </c>
      <c r="I63" s="18">
        <v>6</v>
      </c>
      <c r="J63" s="28"/>
      <c r="K63" s="18">
        <v>67</v>
      </c>
      <c r="L63" s="18">
        <v>81</v>
      </c>
      <c r="M63" s="30"/>
      <c r="N63" s="18">
        <v>133</v>
      </c>
      <c r="O63" s="18">
        <v>189</v>
      </c>
      <c r="P63" s="30"/>
      <c r="Q63" s="18">
        <v>113</v>
      </c>
      <c r="R63" s="18">
        <v>99</v>
      </c>
      <c r="S63" s="30"/>
      <c r="T63" s="18">
        <v>21</v>
      </c>
      <c r="U63" s="18">
        <v>16</v>
      </c>
    </row>
    <row r="64" spans="1:21" ht="16.5" customHeight="1">
      <c r="A64" s="17" t="s">
        <v>49</v>
      </c>
      <c r="B64" s="18">
        <v>195</v>
      </c>
      <c r="C64" s="14">
        <f>(F64+I64+L64+O64+R64+U64)</f>
        <v>233</v>
      </c>
      <c r="D64" s="30"/>
      <c r="E64" s="18">
        <v>57</v>
      </c>
      <c r="F64" s="18">
        <v>84</v>
      </c>
      <c r="G64" s="35"/>
      <c r="H64" s="18">
        <v>4</v>
      </c>
      <c r="I64" s="18">
        <v>2</v>
      </c>
      <c r="J64" s="28"/>
      <c r="K64" s="18">
        <v>37</v>
      </c>
      <c r="L64" s="18">
        <v>46</v>
      </c>
      <c r="M64" s="30"/>
      <c r="N64" s="18">
        <v>50</v>
      </c>
      <c r="O64" s="18">
        <v>65</v>
      </c>
      <c r="P64" s="30"/>
      <c r="Q64" s="18">
        <v>21</v>
      </c>
      <c r="R64" s="18">
        <v>35</v>
      </c>
      <c r="S64" s="30"/>
      <c r="T64" s="18">
        <v>26</v>
      </c>
      <c r="U64" s="18">
        <v>1</v>
      </c>
    </row>
    <row r="65" spans="1:21" ht="16.5" customHeight="1">
      <c r="A65" s="17" t="s">
        <v>50</v>
      </c>
      <c r="B65" s="18">
        <v>466</v>
      </c>
      <c r="C65" s="14">
        <f>(F65+I65+L65+O65+R65+U65)</f>
        <v>552</v>
      </c>
      <c r="D65" s="30"/>
      <c r="E65" s="18">
        <v>127</v>
      </c>
      <c r="F65" s="18">
        <v>145</v>
      </c>
      <c r="G65" s="35"/>
      <c r="H65" s="18">
        <v>11</v>
      </c>
      <c r="I65" s="18">
        <v>22</v>
      </c>
      <c r="J65" s="28"/>
      <c r="K65" s="18">
        <v>89</v>
      </c>
      <c r="L65" s="18">
        <v>83</v>
      </c>
      <c r="M65" s="30"/>
      <c r="N65" s="18">
        <v>145</v>
      </c>
      <c r="O65" s="18">
        <v>207</v>
      </c>
      <c r="P65" s="30"/>
      <c r="Q65" s="18">
        <v>82</v>
      </c>
      <c r="R65" s="18">
        <v>77</v>
      </c>
      <c r="S65" s="30"/>
      <c r="T65" s="18">
        <v>12</v>
      </c>
      <c r="U65" s="18">
        <v>18</v>
      </c>
    </row>
    <row r="66" spans="1:21" ht="16.5" customHeight="1">
      <c r="A66" s="17"/>
      <c r="B66" s="18"/>
      <c r="C66" s="18"/>
      <c r="D66" s="30"/>
      <c r="E66" s="18"/>
      <c r="F66" s="18"/>
      <c r="G66" s="35"/>
      <c r="H66" s="18"/>
      <c r="I66" s="18"/>
      <c r="J66" s="28"/>
      <c r="K66" s="18"/>
      <c r="L66" s="18"/>
      <c r="M66" s="30"/>
      <c r="N66" s="18"/>
      <c r="O66" s="18"/>
      <c r="P66" s="30"/>
      <c r="Q66" s="18"/>
      <c r="R66" s="18"/>
      <c r="S66" s="30"/>
      <c r="T66" s="18"/>
      <c r="U66" s="18"/>
    </row>
    <row r="67" spans="1:21" ht="16.5" customHeight="1">
      <c r="A67" s="15" t="s">
        <v>51</v>
      </c>
      <c r="B67" s="16">
        <v>5860</v>
      </c>
      <c r="C67" s="16">
        <f>SUM(C68:C70)</f>
        <v>6274</v>
      </c>
      <c r="D67" s="30"/>
      <c r="E67" s="16">
        <v>1958</v>
      </c>
      <c r="F67" s="16">
        <f>SUM(F68:F70)</f>
        <v>2200</v>
      </c>
      <c r="G67" s="35"/>
      <c r="H67" s="16">
        <v>135</v>
      </c>
      <c r="I67" s="16">
        <f>SUM(I68:I70)</f>
        <v>133</v>
      </c>
      <c r="J67" s="28"/>
      <c r="K67" s="16">
        <v>804</v>
      </c>
      <c r="L67" s="16">
        <f>SUM(L68:L70)</f>
        <v>833</v>
      </c>
      <c r="M67" s="30"/>
      <c r="N67" s="16">
        <v>1151</v>
      </c>
      <c r="O67" s="16">
        <f>SUM(O68:O70)</f>
        <v>1496</v>
      </c>
      <c r="P67" s="30"/>
      <c r="Q67" s="16">
        <v>1163</v>
      </c>
      <c r="R67" s="16">
        <f>SUM(R68:R70)</f>
        <v>1031</v>
      </c>
      <c r="S67" s="30"/>
      <c r="T67" s="16">
        <v>649</v>
      </c>
      <c r="U67" s="16">
        <f>SUM(U68:U70)</f>
        <v>581</v>
      </c>
    </row>
    <row r="68" spans="1:21" ht="16.5" customHeight="1">
      <c r="A68" s="17" t="s">
        <v>52</v>
      </c>
      <c r="B68" s="18">
        <v>1747</v>
      </c>
      <c r="C68" s="14">
        <f>(F68+I68+L68+O68+R68+U68)</f>
        <v>1994</v>
      </c>
      <c r="D68" s="30"/>
      <c r="E68" s="18">
        <v>882</v>
      </c>
      <c r="F68" s="18">
        <v>938</v>
      </c>
      <c r="G68" s="35"/>
      <c r="H68" s="18">
        <v>39</v>
      </c>
      <c r="I68" s="18">
        <v>51</v>
      </c>
      <c r="J68" s="28"/>
      <c r="K68" s="18">
        <v>294</v>
      </c>
      <c r="L68" s="18">
        <v>299</v>
      </c>
      <c r="M68" s="30"/>
      <c r="N68" s="18">
        <v>200</v>
      </c>
      <c r="O68" s="18">
        <v>344</v>
      </c>
      <c r="P68" s="30"/>
      <c r="Q68" s="18">
        <v>271</v>
      </c>
      <c r="R68" s="18">
        <v>269</v>
      </c>
      <c r="S68" s="30"/>
      <c r="T68" s="18">
        <v>61</v>
      </c>
      <c r="U68" s="18">
        <v>93</v>
      </c>
    </row>
    <row r="69" spans="1:21" ht="16.5" customHeight="1">
      <c r="A69" s="17" t="s">
        <v>53</v>
      </c>
      <c r="B69" s="18">
        <v>504</v>
      </c>
      <c r="C69" s="14">
        <f>(F69+I69+L69+O69+R69+U69)</f>
        <v>629</v>
      </c>
      <c r="D69" s="30"/>
      <c r="E69" s="18">
        <v>118</v>
      </c>
      <c r="F69" s="18">
        <v>155</v>
      </c>
      <c r="G69" s="35"/>
      <c r="H69" s="18">
        <v>5</v>
      </c>
      <c r="I69" s="18">
        <v>4</v>
      </c>
      <c r="J69" s="28"/>
      <c r="K69" s="18">
        <v>102</v>
      </c>
      <c r="L69" s="18">
        <v>99</v>
      </c>
      <c r="M69" s="30"/>
      <c r="N69" s="18">
        <v>177</v>
      </c>
      <c r="O69" s="18">
        <v>239</v>
      </c>
      <c r="P69" s="30"/>
      <c r="Q69" s="18">
        <v>68</v>
      </c>
      <c r="R69" s="18">
        <v>100</v>
      </c>
      <c r="S69" s="30"/>
      <c r="T69" s="18">
        <v>34</v>
      </c>
      <c r="U69" s="18">
        <v>32</v>
      </c>
    </row>
    <row r="70" spans="1:21" ht="16.5" customHeight="1">
      <c r="A70" s="17" t="s">
        <v>54</v>
      </c>
      <c r="B70" s="18">
        <v>3609</v>
      </c>
      <c r="C70" s="14">
        <f>(F70+I70+L70+O70+R70+U70)</f>
        <v>3651</v>
      </c>
      <c r="D70" s="30"/>
      <c r="E70" s="18">
        <v>958</v>
      </c>
      <c r="F70" s="18">
        <v>1107</v>
      </c>
      <c r="G70" s="35"/>
      <c r="H70" s="18">
        <v>91</v>
      </c>
      <c r="I70" s="18">
        <v>78</v>
      </c>
      <c r="J70" s="28"/>
      <c r="K70" s="18">
        <v>408</v>
      </c>
      <c r="L70" s="18">
        <v>435</v>
      </c>
      <c r="M70" s="30"/>
      <c r="N70" s="18">
        <v>774</v>
      </c>
      <c r="O70" s="18">
        <v>913</v>
      </c>
      <c r="P70" s="30"/>
      <c r="Q70" s="18">
        <v>824</v>
      </c>
      <c r="R70" s="18">
        <v>662</v>
      </c>
      <c r="S70" s="30"/>
      <c r="T70" s="18">
        <v>554</v>
      </c>
      <c r="U70" s="18">
        <v>456</v>
      </c>
    </row>
    <row r="71" spans="1:21" ht="16.5" customHeight="1">
      <c r="A71" s="17"/>
      <c r="B71" s="18"/>
      <c r="C71" s="18"/>
      <c r="D71" s="30"/>
      <c r="E71" s="18"/>
      <c r="F71" s="18"/>
      <c r="G71" s="35"/>
      <c r="H71" s="18"/>
      <c r="I71" s="18"/>
      <c r="J71" s="28"/>
      <c r="K71" s="18"/>
      <c r="L71" s="18"/>
      <c r="M71" s="30"/>
      <c r="N71" s="18"/>
      <c r="O71" s="18"/>
      <c r="P71" s="30"/>
      <c r="Q71" s="18"/>
      <c r="R71" s="18"/>
      <c r="S71" s="30"/>
      <c r="T71" s="18"/>
      <c r="U71" s="18"/>
    </row>
    <row r="72" spans="1:21" ht="16.5" customHeight="1">
      <c r="A72" s="15" t="s">
        <v>55</v>
      </c>
      <c r="B72" s="16">
        <v>917</v>
      </c>
      <c r="C72" s="16">
        <f>SUM(C73:C74)</f>
        <v>940</v>
      </c>
      <c r="D72" s="30"/>
      <c r="E72" s="16">
        <v>294</v>
      </c>
      <c r="F72" s="16">
        <f>SUM(F73:F74)</f>
        <v>296</v>
      </c>
      <c r="G72" s="35"/>
      <c r="H72" s="16">
        <v>55</v>
      </c>
      <c r="I72" s="16">
        <f>SUM(I73:I74)</f>
        <v>42</v>
      </c>
      <c r="J72" s="28"/>
      <c r="K72" s="16">
        <v>183</v>
      </c>
      <c r="L72" s="16">
        <f>SUM(L73:L74)</f>
        <v>158</v>
      </c>
      <c r="M72" s="30"/>
      <c r="N72" s="16">
        <v>166</v>
      </c>
      <c r="O72" s="16">
        <f>SUM(O73:O74)</f>
        <v>200</v>
      </c>
      <c r="P72" s="30"/>
      <c r="Q72" s="16">
        <v>48</v>
      </c>
      <c r="R72" s="16">
        <f>SUM(R73:R74)</f>
        <v>62</v>
      </c>
      <c r="S72" s="30"/>
      <c r="T72" s="16">
        <v>171</v>
      </c>
      <c r="U72" s="16">
        <f>SUM(U73:U74)</f>
        <v>182</v>
      </c>
    </row>
    <row r="73" spans="1:21" ht="16.5" customHeight="1">
      <c r="A73" s="17" t="s">
        <v>56</v>
      </c>
      <c r="B73" s="18">
        <v>529</v>
      </c>
      <c r="C73" s="14">
        <f>(F73+I73+L73+O73+R73+U73)</f>
        <v>518</v>
      </c>
      <c r="D73" s="30"/>
      <c r="E73" s="18">
        <v>226</v>
      </c>
      <c r="F73" s="18">
        <v>207</v>
      </c>
      <c r="G73" s="35"/>
      <c r="H73" s="18">
        <v>39</v>
      </c>
      <c r="I73" s="18">
        <v>32</v>
      </c>
      <c r="J73" s="28"/>
      <c r="K73" s="18">
        <v>134</v>
      </c>
      <c r="L73" s="18">
        <v>119</v>
      </c>
      <c r="M73" s="30"/>
      <c r="N73" s="18">
        <v>96</v>
      </c>
      <c r="O73" s="18">
        <v>117</v>
      </c>
      <c r="P73" s="30"/>
      <c r="Q73" s="18">
        <v>31</v>
      </c>
      <c r="R73" s="18">
        <v>42</v>
      </c>
      <c r="S73" s="30"/>
      <c r="T73" s="18">
        <v>3</v>
      </c>
      <c r="U73" s="18">
        <v>1</v>
      </c>
    </row>
    <row r="74" spans="1:21" ht="16.5" customHeight="1">
      <c r="A74" s="17" t="s">
        <v>57</v>
      </c>
      <c r="B74" s="18">
        <v>388</v>
      </c>
      <c r="C74" s="14">
        <f>(F74+I74+L74+O74+R74+U74)</f>
        <v>422</v>
      </c>
      <c r="D74" s="30"/>
      <c r="E74" s="18">
        <v>68</v>
      </c>
      <c r="F74" s="18">
        <v>89</v>
      </c>
      <c r="G74" s="35"/>
      <c r="H74" s="18">
        <v>16</v>
      </c>
      <c r="I74" s="18">
        <v>10</v>
      </c>
      <c r="J74" s="28"/>
      <c r="K74" s="18">
        <v>49</v>
      </c>
      <c r="L74" s="18">
        <v>39</v>
      </c>
      <c r="M74" s="30"/>
      <c r="N74" s="18">
        <v>70</v>
      </c>
      <c r="O74" s="18">
        <v>83</v>
      </c>
      <c r="P74" s="30"/>
      <c r="Q74" s="18">
        <v>17</v>
      </c>
      <c r="R74" s="18">
        <v>20</v>
      </c>
      <c r="S74" s="30"/>
      <c r="T74" s="18">
        <v>168</v>
      </c>
      <c r="U74" s="18">
        <v>181</v>
      </c>
    </row>
    <row r="75" spans="1:21" ht="16.5" customHeight="1">
      <c r="A75" s="17"/>
      <c r="B75" s="18"/>
      <c r="C75" s="18"/>
      <c r="D75" s="30"/>
      <c r="E75" s="18"/>
      <c r="F75" s="18"/>
      <c r="G75" s="35"/>
      <c r="H75" s="18"/>
      <c r="I75" s="18"/>
      <c r="J75" s="28"/>
      <c r="K75" s="18"/>
      <c r="L75" s="18"/>
      <c r="M75" s="30"/>
      <c r="N75" s="18"/>
      <c r="O75" s="18"/>
      <c r="P75" s="30"/>
      <c r="Q75" s="18"/>
      <c r="R75" s="18"/>
      <c r="S75" s="30"/>
      <c r="T75" s="18"/>
      <c r="U75" s="18"/>
    </row>
    <row r="76" spans="1:21" ht="16.5" customHeight="1">
      <c r="A76" s="15" t="s">
        <v>58</v>
      </c>
      <c r="B76" s="16">
        <v>2428</v>
      </c>
      <c r="C76" s="16">
        <f>SUM(C77:C80)</f>
        <v>2840</v>
      </c>
      <c r="D76" s="30"/>
      <c r="E76" s="16">
        <v>872</v>
      </c>
      <c r="F76" s="16">
        <f>SUM(F77:F80)</f>
        <v>1083</v>
      </c>
      <c r="G76" s="35"/>
      <c r="H76" s="16">
        <v>107</v>
      </c>
      <c r="I76" s="16">
        <f>SUM(I77:I80)</f>
        <v>135</v>
      </c>
      <c r="J76" s="28"/>
      <c r="K76" s="16">
        <v>367</v>
      </c>
      <c r="L76" s="16">
        <f>SUM(L77:L80)</f>
        <v>355</v>
      </c>
      <c r="M76" s="30"/>
      <c r="N76" s="16">
        <v>731</v>
      </c>
      <c r="O76" s="16">
        <f>SUM(O77:O80)</f>
        <v>808</v>
      </c>
      <c r="P76" s="30"/>
      <c r="Q76" s="16">
        <v>254</v>
      </c>
      <c r="R76" s="16">
        <f>SUM(R77:R80)</f>
        <v>301</v>
      </c>
      <c r="S76" s="30"/>
      <c r="T76" s="16">
        <v>97</v>
      </c>
      <c r="U76" s="16">
        <f>SUM(U77:U80)</f>
        <v>158</v>
      </c>
    </row>
    <row r="77" spans="1:21" ht="16.5" customHeight="1">
      <c r="A77" s="17" t="s">
        <v>59</v>
      </c>
      <c r="B77" s="18">
        <v>931</v>
      </c>
      <c r="C77" s="14">
        <f>(F77+I77+L77+O77+R77+U77)</f>
        <v>1143</v>
      </c>
      <c r="D77" s="30"/>
      <c r="E77" s="18">
        <v>353</v>
      </c>
      <c r="F77" s="18">
        <v>518</v>
      </c>
      <c r="G77" s="35"/>
      <c r="H77" s="18">
        <v>32</v>
      </c>
      <c r="I77" s="18">
        <v>42</v>
      </c>
      <c r="J77" s="28"/>
      <c r="K77" s="18">
        <v>136</v>
      </c>
      <c r="L77" s="18">
        <v>126</v>
      </c>
      <c r="M77" s="30"/>
      <c r="N77" s="18">
        <v>289</v>
      </c>
      <c r="O77" s="18">
        <v>298</v>
      </c>
      <c r="P77" s="30"/>
      <c r="Q77" s="18">
        <v>87</v>
      </c>
      <c r="R77" s="18">
        <v>107</v>
      </c>
      <c r="S77" s="30"/>
      <c r="T77" s="18">
        <v>34</v>
      </c>
      <c r="U77" s="18">
        <v>52</v>
      </c>
    </row>
    <row r="78" spans="1:21" ht="16.5" customHeight="1">
      <c r="A78" s="17" t="s">
        <v>60</v>
      </c>
      <c r="B78" s="18">
        <v>241</v>
      </c>
      <c r="C78" s="14">
        <f>(F78+I78+L78+O78+R78+U78)</f>
        <v>283</v>
      </c>
      <c r="D78" s="30"/>
      <c r="E78" s="18">
        <v>94</v>
      </c>
      <c r="F78" s="18">
        <v>122</v>
      </c>
      <c r="G78" s="35"/>
      <c r="H78" s="18">
        <v>6</v>
      </c>
      <c r="I78" s="18">
        <v>5</v>
      </c>
      <c r="J78" s="28"/>
      <c r="K78" s="18">
        <v>41</v>
      </c>
      <c r="L78" s="18">
        <v>46</v>
      </c>
      <c r="M78" s="30"/>
      <c r="N78" s="18">
        <v>73</v>
      </c>
      <c r="O78" s="18">
        <v>75</v>
      </c>
      <c r="P78" s="30"/>
      <c r="Q78" s="18">
        <v>22</v>
      </c>
      <c r="R78" s="18">
        <v>33</v>
      </c>
      <c r="S78" s="30"/>
      <c r="T78" s="18">
        <v>5</v>
      </c>
      <c r="U78" s="18">
        <v>2</v>
      </c>
    </row>
    <row r="79" spans="1:21" ht="16.5" customHeight="1">
      <c r="A79" s="17" t="s">
        <v>61</v>
      </c>
      <c r="B79" s="18">
        <v>267</v>
      </c>
      <c r="C79" s="14">
        <f>(F79+I79+L79+O79+R79+U79)</f>
        <v>286</v>
      </c>
      <c r="D79" s="30"/>
      <c r="E79" s="18">
        <v>102</v>
      </c>
      <c r="F79" s="18">
        <v>108</v>
      </c>
      <c r="G79" s="35"/>
      <c r="H79" s="18">
        <v>20</v>
      </c>
      <c r="I79" s="18">
        <v>30</v>
      </c>
      <c r="J79" s="28"/>
      <c r="K79" s="18">
        <v>50</v>
      </c>
      <c r="L79" s="18">
        <v>36</v>
      </c>
      <c r="M79" s="30"/>
      <c r="N79" s="18">
        <v>68</v>
      </c>
      <c r="O79" s="18">
        <v>55</v>
      </c>
      <c r="P79" s="30"/>
      <c r="Q79" s="18">
        <v>20</v>
      </c>
      <c r="R79" s="18">
        <v>26</v>
      </c>
      <c r="S79" s="30"/>
      <c r="T79" s="18">
        <v>7</v>
      </c>
      <c r="U79" s="18">
        <v>31</v>
      </c>
    </row>
    <row r="80" spans="1:21" ht="16.5" customHeight="1">
      <c r="A80" s="17" t="s">
        <v>62</v>
      </c>
      <c r="B80" s="18">
        <v>989</v>
      </c>
      <c r="C80" s="14">
        <f>(F80+I80+L80+O80+R80+U80)</f>
        <v>1128</v>
      </c>
      <c r="D80" s="30"/>
      <c r="E80" s="18">
        <v>323</v>
      </c>
      <c r="F80" s="18">
        <v>335</v>
      </c>
      <c r="G80" s="35"/>
      <c r="H80" s="18">
        <v>49</v>
      </c>
      <c r="I80" s="18">
        <v>58</v>
      </c>
      <c r="J80" s="28"/>
      <c r="K80" s="18">
        <v>140</v>
      </c>
      <c r="L80" s="18">
        <v>147</v>
      </c>
      <c r="M80" s="30"/>
      <c r="N80" s="18">
        <v>301</v>
      </c>
      <c r="O80" s="18">
        <v>380</v>
      </c>
      <c r="P80" s="30"/>
      <c r="Q80" s="18">
        <v>125</v>
      </c>
      <c r="R80" s="18">
        <v>135</v>
      </c>
      <c r="S80" s="30"/>
      <c r="T80" s="18">
        <v>51</v>
      </c>
      <c r="U80" s="18">
        <v>73</v>
      </c>
    </row>
    <row r="81" spans="1:21" ht="16.5" customHeight="1">
      <c r="A81" s="17"/>
      <c r="B81" s="18"/>
      <c r="C81" s="18"/>
      <c r="D81" s="30"/>
      <c r="E81" s="18"/>
      <c r="F81" s="18"/>
      <c r="G81" s="35"/>
      <c r="H81" s="18"/>
      <c r="I81" s="18"/>
      <c r="J81" s="28"/>
      <c r="K81" s="18"/>
      <c r="L81" s="18"/>
      <c r="M81" s="30"/>
      <c r="N81" s="18"/>
      <c r="O81" s="18"/>
      <c r="P81" s="30"/>
      <c r="Q81" s="18"/>
      <c r="R81" s="18"/>
      <c r="S81" s="30"/>
      <c r="T81" s="18"/>
      <c r="U81" s="18"/>
    </row>
    <row r="82" spans="1:21" ht="16.5" customHeight="1">
      <c r="A82" s="15" t="s">
        <v>63</v>
      </c>
      <c r="B82" s="16">
        <v>10559</v>
      </c>
      <c r="C82" s="16">
        <f>SUM(C83)</f>
        <v>11525</v>
      </c>
      <c r="D82" s="30"/>
      <c r="E82" s="16">
        <v>2568</v>
      </c>
      <c r="F82" s="16">
        <f>SUM(F83)</f>
        <v>2944</v>
      </c>
      <c r="G82" s="35"/>
      <c r="H82" s="16">
        <v>382</v>
      </c>
      <c r="I82" s="16">
        <f>SUM(I83)</f>
        <v>507</v>
      </c>
      <c r="J82" s="28"/>
      <c r="K82" s="16">
        <v>1264</v>
      </c>
      <c r="L82" s="16">
        <f>SUM(L83)</f>
        <v>1236</v>
      </c>
      <c r="M82" s="30"/>
      <c r="N82" s="16">
        <v>3041</v>
      </c>
      <c r="O82" s="16">
        <f>SUM(O83)</f>
        <v>4110</v>
      </c>
      <c r="P82" s="30"/>
      <c r="Q82" s="16">
        <v>2577</v>
      </c>
      <c r="R82" s="16">
        <f>SUM(R83)</f>
        <v>1562</v>
      </c>
      <c r="S82" s="30"/>
      <c r="T82" s="16">
        <v>727</v>
      </c>
      <c r="U82" s="16">
        <f>SUM(U83)</f>
        <v>1166</v>
      </c>
    </row>
    <row r="83" spans="1:21" ht="16.5" customHeight="1">
      <c r="A83" s="17" t="s">
        <v>64</v>
      </c>
      <c r="B83" s="18">
        <v>10559</v>
      </c>
      <c r="C83" s="14">
        <f>(F83+I83+L83+O83+R83+U83)</f>
        <v>11525</v>
      </c>
      <c r="D83" s="30"/>
      <c r="E83" s="18">
        <v>2568</v>
      </c>
      <c r="F83" s="18">
        <v>2944</v>
      </c>
      <c r="G83" s="35"/>
      <c r="H83" s="18">
        <v>382</v>
      </c>
      <c r="I83" s="18">
        <v>507</v>
      </c>
      <c r="J83" s="28"/>
      <c r="K83" s="18">
        <v>1264</v>
      </c>
      <c r="L83" s="18">
        <v>1236</v>
      </c>
      <c r="M83" s="30"/>
      <c r="N83" s="18">
        <v>3041</v>
      </c>
      <c r="O83" s="18">
        <v>4110</v>
      </c>
      <c r="P83" s="30"/>
      <c r="Q83" s="18">
        <v>2577</v>
      </c>
      <c r="R83" s="18">
        <v>1562</v>
      </c>
      <c r="S83" s="30"/>
      <c r="T83" s="18">
        <v>727</v>
      </c>
      <c r="U83" s="18">
        <v>1166</v>
      </c>
    </row>
    <row r="84" spans="1:21" ht="16.5" customHeight="1">
      <c r="A84" s="17"/>
      <c r="B84" s="18"/>
      <c r="C84" s="18"/>
      <c r="D84" s="30"/>
      <c r="E84" s="18"/>
      <c r="F84" s="18"/>
      <c r="G84" s="35"/>
      <c r="H84" s="18"/>
      <c r="I84" s="18"/>
      <c r="J84" s="28"/>
      <c r="K84" s="18"/>
      <c r="L84" s="18"/>
      <c r="M84" s="30"/>
      <c r="N84" s="18"/>
      <c r="O84" s="18"/>
      <c r="P84" s="30"/>
      <c r="Q84" s="18"/>
      <c r="R84" s="18"/>
      <c r="S84" s="30"/>
      <c r="T84" s="18"/>
      <c r="U84" s="18"/>
    </row>
    <row r="85" spans="1:21" ht="16.5" customHeight="1">
      <c r="A85" s="15" t="s">
        <v>65</v>
      </c>
      <c r="B85" s="16">
        <v>1258</v>
      </c>
      <c r="C85" s="16">
        <f>SUM(C86)</f>
        <v>1262</v>
      </c>
      <c r="D85" s="30"/>
      <c r="E85" s="16">
        <v>213</v>
      </c>
      <c r="F85" s="16">
        <f>SUM(F86)</f>
        <v>301</v>
      </c>
      <c r="G85" s="35"/>
      <c r="H85" s="16">
        <v>38</v>
      </c>
      <c r="I85" s="16">
        <f>SUM(I86)</f>
        <v>83</v>
      </c>
      <c r="J85" s="28"/>
      <c r="K85" s="16">
        <v>153</v>
      </c>
      <c r="L85" s="16">
        <f>SUM(L86)</f>
        <v>149</v>
      </c>
      <c r="M85" s="30"/>
      <c r="N85" s="16">
        <v>191</v>
      </c>
      <c r="O85" s="16">
        <f>SUM(O86)</f>
        <v>281</v>
      </c>
      <c r="P85" s="30"/>
      <c r="Q85" s="16">
        <v>346</v>
      </c>
      <c r="R85" s="16">
        <f>SUM(R86)</f>
        <v>194</v>
      </c>
      <c r="S85" s="30"/>
      <c r="T85" s="16">
        <v>317</v>
      </c>
      <c r="U85" s="16">
        <f>SUM(U86)</f>
        <v>254</v>
      </c>
    </row>
    <row r="86" spans="1:21" ht="16.5" customHeight="1">
      <c r="A86" s="17" t="s">
        <v>66</v>
      </c>
      <c r="B86" s="18">
        <v>1258</v>
      </c>
      <c r="C86" s="14">
        <f>(F86+I86+L86+O86+R86+U86)</f>
        <v>1262</v>
      </c>
      <c r="D86" s="30"/>
      <c r="E86" s="18">
        <v>213</v>
      </c>
      <c r="F86" s="18">
        <v>301</v>
      </c>
      <c r="G86" s="35"/>
      <c r="H86" s="18">
        <v>38</v>
      </c>
      <c r="I86" s="18">
        <v>83</v>
      </c>
      <c r="J86" s="28"/>
      <c r="K86" s="18">
        <v>153</v>
      </c>
      <c r="L86" s="18">
        <v>149</v>
      </c>
      <c r="M86" s="30"/>
      <c r="N86" s="18">
        <v>191</v>
      </c>
      <c r="O86" s="18">
        <v>281</v>
      </c>
      <c r="P86" s="30"/>
      <c r="Q86" s="18">
        <v>346</v>
      </c>
      <c r="R86" s="18">
        <v>194</v>
      </c>
      <c r="S86" s="30"/>
      <c r="T86" s="18">
        <v>317</v>
      </c>
      <c r="U86" s="18">
        <v>254</v>
      </c>
    </row>
    <row r="87" spans="1:21" ht="16.5" customHeight="1">
      <c r="A87" s="15"/>
      <c r="B87" s="18"/>
      <c r="C87" s="18"/>
      <c r="D87" s="30"/>
      <c r="E87" s="18"/>
      <c r="F87" s="18"/>
      <c r="G87" s="35"/>
      <c r="H87" s="18"/>
      <c r="I87" s="18"/>
      <c r="J87" s="28"/>
      <c r="K87" s="18"/>
      <c r="L87" s="18"/>
      <c r="M87" s="30"/>
      <c r="N87" s="18"/>
      <c r="O87" s="18"/>
      <c r="P87" s="30"/>
      <c r="Q87" s="18"/>
      <c r="R87" s="18"/>
      <c r="S87" s="30"/>
      <c r="T87" s="18"/>
      <c r="U87" s="18"/>
    </row>
    <row r="88" spans="1:21" ht="16.5" customHeight="1">
      <c r="A88" s="15" t="s">
        <v>67</v>
      </c>
      <c r="B88" s="16">
        <v>277</v>
      </c>
      <c r="C88" s="16">
        <f>SUM(C89)</f>
        <v>379</v>
      </c>
      <c r="D88" s="30"/>
      <c r="E88" s="16">
        <v>66</v>
      </c>
      <c r="F88" s="16">
        <f>SUM(F89)</f>
        <v>84</v>
      </c>
      <c r="G88" s="35"/>
      <c r="H88" s="16">
        <v>19</v>
      </c>
      <c r="I88" s="16">
        <f>SUM(I89)</f>
        <v>32</v>
      </c>
      <c r="J88" s="28"/>
      <c r="K88" s="16">
        <v>62</v>
      </c>
      <c r="L88" s="16">
        <f>SUM(L89)</f>
        <v>61</v>
      </c>
      <c r="M88" s="30"/>
      <c r="N88" s="16">
        <v>80</v>
      </c>
      <c r="O88" s="16">
        <f>SUM(O89)</f>
        <v>140</v>
      </c>
      <c r="P88" s="30"/>
      <c r="Q88" s="16">
        <v>41</v>
      </c>
      <c r="R88" s="16">
        <f>SUM(R89)</f>
        <v>54</v>
      </c>
      <c r="S88" s="30"/>
      <c r="T88" s="16">
        <v>9</v>
      </c>
      <c r="U88" s="16">
        <f>SUM(U89)</f>
        <v>8</v>
      </c>
    </row>
    <row r="89" spans="1:21" ht="16.5" customHeight="1">
      <c r="A89" s="17" t="s">
        <v>68</v>
      </c>
      <c r="B89" s="18">
        <v>277</v>
      </c>
      <c r="C89" s="14">
        <f>(F89+I89+L89+O89+R89+U89)</f>
        <v>379</v>
      </c>
      <c r="D89" s="30"/>
      <c r="E89" s="18">
        <v>66</v>
      </c>
      <c r="F89" s="18">
        <v>84</v>
      </c>
      <c r="G89" s="35"/>
      <c r="H89" s="18">
        <v>19</v>
      </c>
      <c r="I89" s="18">
        <v>32</v>
      </c>
      <c r="J89" s="28"/>
      <c r="K89" s="18">
        <v>62</v>
      </c>
      <c r="L89" s="18">
        <v>61</v>
      </c>
      <c r="M89" s="30"/>
      <c r="N89" s="18">
        <v>80</v>
      </c>
      <c r="O89" s="18">
        <v>140</v>
      </c>
      <c r="P89" s="30"/>
      <c r="Q89" s="18">
        <v>41</v>
      </c>
      <c r="R89" s="18">
        <v>54</v>
      </c>
      <c r="S89" s="30"/>
      <c r="T89" s="18">
        <v>9</v>
      </c>
      <c r="U89" s="18">
        <v>8</v>
      </c>
    </row>
    <row r="90" spans="1:21" ht="16.5" customHeight="1">
      <c r="A90" s="17"/>
      <c r="B90" s="18"/>
      <c r="C90" s="18"/>
      <c r="D90" s="30"/>
      <c r="E90" s="18"/>
      <c r="F90" s="18"/>
      <c r="G90" s="35"/>
      <c r="H90" s="18"/>
      <c r="I90" s="18"/>
      <c r="J90" s="28"/>
      <c r="K90" s="18"/>
      <c r="L90" s="18"/>
      <c r="M90" s="30"/>
      <c r="N90" s="18"/>
      <c r="O90" s="18"/>
      <c r="P90" s="30"/>
      <c r="Q90" s="18"/>
      <c r="R90" s="18"/>
      <c r="S90" s="30"/>
      <c r="T90" s="18"/>
      <c r="U90" s="18"/>
    </row>
    <row r="91" spans="1:21" ht="16.5" customHeight="1">
      <c r="A91" s="15" t="s">
        <v>80</v>
      </c>
      <c r="B91" s="16">
        <v>2016</v>
      </c>
      <c r="C91" s="16">
        <f>SUM(C92:C94)</f>
        <v>2364</v>
      </c>
      <c r="D91" s="30"/>
      <c r="E91" s="16">
        <v>718</v>
      </c>
      <c r="F91" s="16">
        <f>SUM(F92:F94)</f>
        <v>811</v>
      </c>
      <c r="G91" s="35"/>
      <c r="H91" s="16">
        <v>65</v>
      </c>
      <c r="I91" s="16">
        <f>SUM(I92:I94)</f>
        <v>98</v>
      </c>
      <c r="J91" s="28"/>
      <c r="K91" s="16">
        <v>332</v>
      </c>
      <c r="L91" s="16">
        <f>SUM(L92:L94)</f>
        <v>349</v>
      </c>
      <c r="M91" s="30"/>
      <c r="N91" s="16">
        <v>395</v>
      </c>
      <c r="O91" s="16">
        <f>SUM(O92:O94)</f>
        <v>605</v>
      </c>
      <c r="P91" s="30"/>
      <c r="Q91" s="16">
        <v>405</v>
      </c>
      <c r="R91" s="16">
        <f>SUM(R92:R94)</f>
        <v>419</v>
      </c>
      <c r="S91" s="30"/>
      <c r="T91" s="16">
        <v>101</v>
      </c>
      <c r="U91" s="16">
        <f>SUM(U92:U94)</f>
        <v>82</v>
      </c>
    </row>
    <row r="92" spans="1:21" ht="16.5" customHeight="1">
      <c r="A92" s="17" t="s">
        <v>81</v>
      </c>
      <c r="B92" s="18">
        <v>302</v>
      </c>
      <c r="C92" s="14">
        <f>(F92+I92+L92+O92+R92+U92)</f>
        <v>390</v>
      </c>
      <c r="D92" s="30"/>
      <c r="E92" s="18">
        <v>93</v>
      </c>
      <c r="F92" s="18">
        <v>110</v>
      </c>
      <c r="G92" s="35"/>
      <c r="H92" s="18">
        <v>23</v>
      </c>
      <c r="I92" s="18">
        <v>38</v>
      </c>
      <c r="J92" s="28"/>
      <c r="K92" s="18">
        <v>62</v>
      </c>
      <c r="L92" s="18">
        <v>67</v>
      </c>
      <c r="M92" s="30"/>
      <c r="N92" s="18">
        <v>64</v>
      </c>
      <c r="O92" s="18">
        <v>98</v>
      </c>
      <c r="P92" s="30"/>
      <c r="Q92" s="18">
        <v>54</v>
      </c>
      <c r="R92" s="18">
        <v>60</v>
      </c>
      <c r="S92" s="30"/>
      <c r="T92" s="18">
        <v>6</v>
      </c>
      <c r="U92" s="18">
        <v>17</v>
      </c>
    </row>
    <row r="93" spans="1:21" ht="16.5" customHeight="1">
      <c r="A93" s="17" t="s">
        <v>69</v>
      </c>
      <c r="B93" s="18">
        <v>419</v>
      </c>
      <c r="C93" s="14">
        <f>(F93+I93+L93+O93+R93+U93)</f>
        <v>525</v>
      </c>
      <c r="D93" s="30"/>
      <c r="E93" s="18">
        <v>137</v>
      </c>
      <c r="F93" s="18">
        <v>164</v>
      </c>
      <c r="G93" s="35"/>
      <c r="H93" s="18">
        <v>13</v>
      </c>
      <c r="I93" s="18">
        <v>26</v>
      </c>
      <c r="J93" s="28"/>
      <c r="K93" s="18">
        <v>68</v>
      </c>
      <c r="L93" s="18">
        <v>64</v>
      </c>
      <c r="M93" s="30"/>
      <c r="N93" s="18">
        <v>90</v>
      </c>
      <c r="O93" s="18">
        <v>143</v>
      </c>
      <c r="P93" s="30"/>
      <c r="Q93" s="18">
        <v>95</v>
      </c>
      <c r="R93" s="18">
        <v>110</v>
      </c>
      <c r="S93" s="30"/>
      <c r="T93" s="18">
        <v>16</v>
      </c>
      <c r="U93" s="18">
        <v>18</v>
      </c>
    </row>
    <row r="94" spans="1:21" ht="16.5" customHeight="1">
      <c r="A94" s="17" t="s">
        <v>70</v>
      </c>
      <c r="B94" s="18">
        <v>1295</v>
      </c>
      <c r="C94" s="14">
        <f>(F94+I94+L94+O94+R94+U94)</f>
        <v>1449</v>
      </c>
      <c r="D94" s="30"/>
      <c r="E94" s="18">
        <v>488</v>
      </c>
      <c r="F94" s="18">
        <v>537</v>
      </c>
      <c r="G94" s="35"/>
      <c r="H94" s="18">
        <v>29</v>
      </c>
      <c r="I94" s="18">
        <v>34</v>
      </c>
      <c r="J94" s="28"/>
      <c r="K94" s="18">
        <v>202</v>
      </c>
      <c r="L94" s="18">
        <v>218</v>
      </c>
      <c r="M94" s="30"/>
      <c r="N94" s="18">
        <v>241</v>
      </c>
      <c r="O94" s="18">
        <v>364</v>
      </c>
      <c r="P94" s="30"/>
      <c r="Q94" s="18">
        <v>256</v>
      </c>
      <c r="R94" s="18">
        <v>249</v>
      </c>
      <c r="S94" s="30"/>
      <c r="T94" s="18">
        <v>79</v>
      </c>
      <c r="U94" s="18">
        <v>47</v>
      </c>
    </row>
    <row r="95" spans="1:21" ht="16.5" customHeight="1">
      <c r="A95" s="17"/>
      <c r="B95" s="18"/>
      <c r="C95" s="18"/>
      <c r="D95" s="30"/>
      <c r="E95" s="18"/>
      <c r="F95" s="18"/>
      <c r="G95" s="35"/>
      <c r="H95" s="18"/>
      <c r="I95" s="18"/>
      <c r="J95" s="28"/>
      <c r="K95" s="18"/>
      <c r="L95" s="18"/>
      <c r="M95" s="30"/>
      <c r="N95" s="18"/>
      <c r="O95" s="18"/>
      <c r="P95" s="30"/>
      <c r="Q95" s="18"/>
      <c r="R95" s="18"/>
      <c r="S95" s="30"/>
      <c r="T95" s="18"/>
      <c r="U95" s="18"/>
    </row>
    <row r="96" spans="1:21" ht="16.5" customHeight="1">
      <c r="A96" s="15" t="s">
        <v>71</v>
      </c>
      <c r="B96" s="16">
        <v>220</v>
      </c>
      <c r="C96" s="16">
        <f>SUM(C97)</f>
        <v>225</v>
      </c>
      <c r="D96" s="30"/>
      <c r="E96" s="16">
        <v>70</v>
      </c>
      <c r="F96" s="16">
        <f>SUM(F97)</f>
        <v>71</v>
      </c>
      <c r="G96" s="35"/>
      <c r="H96" s="16">
        <v>17</v>
      </c>
      <c r="I96" s="16">
        <f>SUM(I97)</f>
        <v>6</v>
      </c>
      <c r="J96" s="28"/>
      <c r="K96" s="16">
        <v>38</v>
      </c>
      <c r="L96" s="16">
        <f>SUM(L97)</f>
        <v>28</v>
      </c>
      <c r="M96" s="30"/>
      <c r="N96" s="16">
        <v>57</v>
      </c>
      <c r="O96" s="16">
        <f>SUM(O97)</f>
        <v>75</v>
      </c>
      <c r="P96" s="30"/>
      <c r="Q96" s="16">
        <v>33</v>
      </c>
      <c r="R96" s="16">
        <f>SUM(R97)</f>
        <v>35</v>
      </c>
      <c r="S96" s="30"/>
      <c r="T96" s="16">
        <v>5</v>
      </c>
      <c r="U96" s="16">
        <f>SUM(U97)</f>
        <v>10</v>
      </c>
    </row>
    <row r="97" spans="1:21" ht="16.5" customHeight="1">
      <c r="A97" s="17" t="s">
        <v>72</v>
      </c>
      <c r="B97" s="18">
        <v>220</v>
      </c>
      <c r="C97" s="14">
        <f>(F97+I97+L97+O97+R97+U97)</f>
        <v>225</v>
      </c>
      <c r="D97" s="30"/>
      <c r="E97" s="18">
        <v>70</v>
      </c>
      <c r="F97" s="18">
        <v>71</v>
      </c>
      <c r="G97" s="35"/>
      <c r="H97" s="18">
        <v>17</v>
      </c>
      <c r="I97" s="18">
        <v>6</v>
      </c>
      <c r="J97" s="28"/>
      <c r="K97" s="18">
        <v>38</v>
      </c>
      <c r="L97" s="18">
        <v>28</v>
      </c>
      <c r="M97" s="30"/>
      <c r="N97" s="18">
        <v>57</v>
      </c>
      <c r="O97" s="18">
        <v>75</v>
      </c>
      <c r="P97" s="30"/>
      <c r="Q97" s="18">
        <v>33</v>
      </c>
      <c r="R97" s="18">
        <v>35</v>
      </c>
      <c r="S97" s="30"/>
      <c r="T97" s="18">
        <v>5</v>
      </c>
      <c r="U97" s="18">
        <v>10</v>
      </c>
    </row>
    <row r="98" spans="1:21" ht="16.5" customHeight="1">
      <c r="A98" s="17"/>
      <c r="B98" s="18"/>
      <c r="C98" s="18"/>
      <c r="D98" s="30"/>
      <c r="E98" s="18"/>
      <c r="F98" s="18"/>
      <c r="G98" s="35"/>
      <c r="H98" s="18"/>
      <c r="I98" s="18"/>
      <c r="J98" s="28"/>
      <c r="K98" s="18"/>
      <c r="L98" s="18"/>
      <c r="M98" s="30"/>
      <c r="N98" s="18"/>
      <c r="O98" s="18"/>
      <c r="P98" s="30"/>
      <c r="Q98" s="18"/>
      <c r="R98" s="18"/>
      <c r="S98" s="30"/>
      <c r="T98" s="18"/>
      <c r="U98" s="18"/>
    </row>
    <row r="99" spans="1:21" ht="16.5" customHeight="1">
      <c r="A99" s="17" t="s">
        <v>73</v>
      </c>
      <c r="B99" s="18">
        <v>69</v>
      </c>
      <c r="C99" s="14">
        <f>(F99+I99+L99+O99+R99+U99)</f>
        <v>122</v>
      </c>
      <c r="D99" s="30"/>
      <c r="E99" s="18">
        <v>29</v>
      </c>
      <c r="F99" s="18">
        <v>62</v>
      </c>
      <c r="G99" s="35"/>
      <c r="H99" s="18" t="s">
        <v>21</v>
      </c>
      <c r="I99" s="18" t="s">
        <v>21</v>
      </c>
      <c r="J99" s="28"/>
      <c r="K99" s="18">
        <v>19</v>
      </c>
      <c r="L99" s="18">
        <v>16</v>
      </c>
      <c r="M99" s="30"/>
      <c r="N99" s="18">
        <v>11</v>
      </c>
      <c r="O99" s="18">
        <v>26</v>
      </c>
      <c r="P99" s="30"/>
      <c r="Q99" s="18">
        <v>10</v>
      </c>
      <c r="R99" s="18">
        <v>18</v>
      </c>
      <c r="S99" s="30"/>
      <c r="T99" s="18" t="s">
        <v>21</v>
      </c>
      <c r="U99" s="18" t="s">
        <v>21</v>
      </c>
    </row>
    <row r="100" spans="1:21" ht="16.5" customHeight="1">
      <c r="A100" s="17" t="s">
        <v>74</v>
      </c>
      <c r="B100" s="18">
        <v>114</v>
      </c>
      <c r="C100" s="14">
        <f>(F100+I100+L100+O100+R100+U100)</f>
        <v>141</v>
      </c>
      <c r="D100" s="30"/>
      <c r="E100" s="18">
        <v>50</v>
      </c>
      <c r="F100" s="18">
        <v>41</v>
      </c>
      <c r="G100" s="35"/>
      <c r="H100" s="18">
        <v>1</v>
      </c>
      <c r="I100" s="18" t="s">
        <v>21</v>
      </c>
      <c r="J100" s="28"/>
      <c r="K100" s="18">
        <v>20</v>
      </c>
      <c r="L100" s="18">
        <v>34</v>
      </c>
      <c r="M100" s="30"/>
      <c r="N100" s="18">
        <v>21</v>
      </c>
      <c r="O100" s="18">
        <v>41</v>
      </c>
      <c r="P100" s="30"/>
      <c r="Q100" s="18">
        <v>12</v>
      </c>
      <c r="R100" s="18">
        <v>25</v>
      </c>
      <c r="S100" s="30"/>
      <c r="T100" s="18">
        <v>10</v>
      </c>
      <c r="U100" s="18" t="s">
        <v>21</v>
      </c>
    </row>
  </sheetData>
  <mergeCells count="15">
    <mergeCell ref="Q10:R10"/>
    <mergeCell ref="A1:C1"/>
    <mergeCell ref="A10:A12"/>
    <mergeCell ref="D10:D100"/>
    <mergeCell ref="G10:G100"/>
    <mergeCell ref="T10:U10"/>
    <mergeCell ref="K10:L10"/>
    <mergeCell ref="B10:C10"/>
    <mergeCell ref="E10:F10"/>
    <mergeCell ref="H10:I10"/>
    <mergeCell ref="J10:J100"/>
    <mergeCell ref="M10:M100"/>
    <mergeCell ref="P10:P100"/>
    <mergeCell ref="S10:S100"/>
    <mergeCell ref="N10:O10"/>
  </mergeCells>
  <printOptions/>
  <pageMargins left="0.63" right="0.63" top="0.433" bottom="0.283" header="0.511811024" footer="0.511811024"/>
  <pageSetup horizontalDpi="300" verticalDpi="300" orientation="portrait" paperSize="9" scale="71" r:id="rId1"/>
  <rowBreaks count="1" manualBreakCount="1">
    <brk id="6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2003-04-22T10:51:17Z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