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410" activeTab="0"/>
  </bookViews>
  <sheets>
    <sheet name="MAC-05" sheetId="1" r:id="rId1"/>
  </sheets>
  <definedNames>
    <definedName name="_xlnm.Print_Area" localSheetId="0">'MAC-05'!$A$1:$L$67</definedName>
    <definedName name="HTML_CodePage" hidden="1">1252</definedName>
    <definedName name="HTML_Control" hidden="1">{"'MAC-05'!$A$7:$L$65"}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"C:\anu2002\mac\HTM\mac05.htm"</definedName>
    <definedName name="HTML_Title" hidden="1">""</definedName>
    <definedName name="HTML1_1" localSheetId="0" hidden="1">"'[MAC-05.WK4]A'!$A$1:$M$62"</definedName>
    <definedName name="HTML1_10" localSheetId="0" hidden="1">""</definedName>
    <definedName name="HTML1_11" localSheetId="0" hidden="1">1</definedName>
    <definedName name="HTML1_12" localSheetId="0" hidden="1">"N:\DOCUMENT\Anuario\html\MAC05.htm"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"'[MAC-05.XLS]MAC-05'!$B$2:$L$60"</definedName>
    <definedName name="HTML2_10" hidden="1">""</definedName>
    <definedName name="HTML2_11" hidden="1">1</definedName>
    <definedName name="HTML2_12" hidden="1">"l:\ANU96htm\MAC05.htm"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'MAC-05'!$B$12:$IG$8132</definedName>
  </definedNames>
  <calcPr fullCalcOnLoad="1"/>
</workbook>
</file>

<file path=xl/sharedStrings.xml><?xml version="1.0" encoding="utf-8"?>
<sst xmlns="http://schemas.openxmlformats.org/spreadsheetml/2006/main" count="62" uniqueCount="62">
  <si>
    <t>MAC-5.</t>
  </si>
  <si>
    <t>VALORES ABSOLUTOS</t>
  </si>
  <si>
    <t>VARIACIONES SOBRE EL AÑO ANTERIOR</t>
  </si>
  <si>
    <t>Absolutas</t>
  </si>
  <si>
    <t>Relativas</t>
  </si>
  <si>
    <t>En porcentaje</t>
  </si>
  <si>
    <t>TOTAL</t>
  </si>
  <si>
    <t>SECTORES</t>
  </si>
  <si>
    <t xml:space="preserve">Agrario </t>
  </si>
  <si>
    <t xml:space="preserve">No agrario </t>
  </si>
  <si>
    <t>RAMAS</t>
  </si>
  <si>
    <t>Agricultura,ganadería,caza y silvicultura</t>
  </si>
  <si>
    <t>Pesca y acuicultura</t>
  </si>
  <si>
    <t>Extracción y aglomeración de carbón</t>
  </si>
  <si>
    <t>Extrac. de petróleo, gas, uranio y torio</t>
  </si>
  <si>
    <t>Extracción de minerales no energéticos</t>
  </si>
  <si>
    <t>Industria de alimentos, bebidas y tabaco</t>
  </si>
  <si>
    <t>Industria textil y de la confección</t>
  </si>
  <si>
    <t>Industria del cuero y del calzado</t>
  </si>
  <si>
    <t>Industria de la madera y corcho. Cestería</t>
  </si>
  <si>
    <t>Industria del papel. Artes gráficas.Edición</t>
  </si>
  <si>
    <t>Coquerías.Refinerías.Trat.combus.nucleares</t>
  </si>
  <si>
    <t>Industria química</t>
  </si>
  <si>
    <t>Fabric.productos de caucho y mat.plásticas</t>
  </si>
  <si>
    <t>Fabric.de productos minerales no metálicos</t>
  </si>
  <si>
    <t>Metalurgia</t>
  </si>
  <si>
    <t>Fabric.productos metálicos excep.maquin.</t>
  </si>
  <si>
    <t>Construcción maquinaria y equipo mecánico</t>
  </si>
  <si>
    <t>Fabric.máq.ofic,mat.informá.y electrónico</t>
  </si>
  <si>
    <t>Fabric. de maquinaria y material eléctrico</t>
  </si>
  <si>
    <t>Fabric.instr.médicos,precisión y similares</t>
  </si>
  <si>
    <t>Fabricación de automóviles y remolques</t>
  </si>
  <si>
    <t>Fabricación de otro material de transporte</t>
  </si>
  <si>
    <t>Fabric.de muebles.Otras manufac. Reciclaje</t>
  </si>
  <si>
    <t>Produc. y distr.de electricidad,gas y agua</t>
  </si>
  <si>
    <t>Construcción</t>
  </si>
  <si>
    <t>Venta y reparac. vehículos. Venta combust.</t>
  </si>
  <si>
    <t>Comercio al por mayor Interm.del comercio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</si>
  <si>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</si>
  <si>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</si>
  <si>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</si>
  <si>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</si>
  <si>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</si>
  <si>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Activ. anexas a transportes.Comunicaciones</t>
  </si>
  <si>
    <t>Instituciones financieras y seguros</t>
  </si>
  <si>
    <t>Inmobiliarias. Alquiler de bienes muebles</t>
  </si>
  <si>
    <t>Activ.informáticas.Investigac.y desarrollo</t>
  </si>
  <si>
    <t>Otras actividades empresariales</t>
  </si>
  <si>
    <t>Admón.Pública.Defensa.Seg.Soc. Org.extrat.</t>
  </si>
  <si>
    <t>Educación</t>
  </si>
  <si>
    <t>Activ.sanitarias y veterin.Servic.sociales</t>
  </si>
  <si>
    <t>Actividades de saneamiento público</t>
  </si>
  <si>
    <t>Activ.asociativas,recreativas y culturales</t>
  </si>
  <si>
    <t>Activ. diversas de servicios personales</t>
  </si>
  <si>
    <t>Hogares que emplean personal doméstico</t>
  </si>
  <si>
    <t xml:space="preserve">Industria </t>
  </si>
  <si>
    <t xml:space="preserve">Construcción </t>
  </si>
  <si>
    <t xml:space="preserve">Servicios </t>
  </si>
  <si>
    <t>MEDIACIÓN, ARBITRAJE Y CONCILIACIÓN</t>
  </si>
  <si>
    <t xml:space="preserve">Conciliaciones individuales </t>
  </si>
  <si>
    <t xml:space="preserve">terminadas, por sector y rama de </t>
  </si>
  <si>
    <t>actividad.</t>
  </si>
</sst>
</file>

<file path=xl/styles.xml><?xml version="1.0" encoding="utf-8"?>
<styleSheet xmlns="http://schemas.openxmlformats.org/spreadsheetml/2006/main">
  <numFmts count="12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#,##0.0_);\(#,##0.0\)"/>
    <numFmt numFmtId="167" formatCode="#,##0.0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color indexed="12"/>
      <name val="Courier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6" fontId="1" fillId="0" borderId="0" xfId="0" applyNumberFormat="1" applyFont="1" applyAlignment="1" applyProtection="1">
      <alignment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65" fontId="6" fillId="0" borderId="0" xfId="0" applyNumberFormat="1" applyFont="1" applyAlignment="1" applyProtection="1">
      <alignment vertical="center"/>
      <protection locked="0"/>
    </xf>
    <xf numFmtId="165" fontId="7" fillId="0" borderId="0" xfId="0" applyNumberFormat="1" applyFont="1" applyAlignment="1" applyProtection="1">
      <alignment vertical="center"/>
      <protection locked="0"/>
    </xf>
    <xf numFmtId="165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167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67" fontId="0" fillId="0" borderId="0" xfId="0" applyNumberFormat="1" applyFont="1" applyAlignment="1" applyProtection="1">
      <alignment horizontal="right" vertical="center"/>
      <protection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8" fillId="2" borderId="0" xfId="0" applyFont="1" applyFill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165" fontId="1" fillId="0" borderId="2" xfId="0" applyNumberFormat="1" applyFont="1" applyBorder="1" applyAlignment="1" applyProtection="1">
      <alignment horizontal="center" vertical="center"/>
      <protection/>
    </xf>
    <xf numFmtId="165" fontId="1" fillId="0" borderId="4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97"/>
  <sheetViews>
    <sheetView showGridLines="0" tabSelected="1" defaultGridColor="0" zoomScale="87" zoomScaleNormal="87" colorId="22" workbookViewId="0" topLeftCell="A1">
      <pane ySplit="10" topLeftCell="W11" activePane="bottomLeft" state="frozen"/>
      <selection pane="topLeft" activeCell="A1" sqref="A1"/>
      <selection pane="bottomLeft" activeCell="A1" sqref="A1:C1"/>
    </sheetView>
  </sheetViews>
  <sheetFormatPr defaultColWidth="1.83203125" defaultRowHeight="11.25"/>
  <cols>
    <col min="2" max="2" width="36.5" style="13" customWidth="1"/>
    <col min="3" max="4" width="12.83203125" style="0" customWidth="1"/>
    <col min="5" max="5" width="1.83203125" style="0" customWidth="1"/>
    <col min="6" max="6" width="9.66015625" style="0" customWidth="1"/>
    <col min="7" max="7" width="10.5" style="0" customWidth="1"/>
    <col min="8" max="8" width="9.33203125" style="0" customWidth="1"/>
    <col min="9" max="9" width="1.83203125" style="0" customWidth="1"/>
    <col min="10" max="11" width="6.83203125" style="0" customWidth="1"/>
    <col min="12" max="12" width="7.33203125" style="0" customWidth="1"/>
    <col min="13" max="13" width="3" style="0" customWidth="1"/>
  </cols>
  <sheetData>
    <row r="1" spans="1:12" ht="15" customHeight="1">
      <c r="A1" s="32" t="s">
        <v>58</v>
      </c>
      <c r="B1" s="32"/>
      <c r="C1" s="32"/>
      <c r="D1" s="26"/>
      <c r="E1" s="23"/>
      <c r="F1" s="23"/>
      <c r="G1" s="24" t="s">
        <v>0</v>
      </c>
      <c r="H1" s="22"/>
      <c r="I1" s="22"/>
      <c r="J1" s="22"/>
      <c r="K1" s="22"/>
      <c r="L1" s="22"/>
    </row>
    <row r="2" spans="2:12" ht="15" customHeight="1">
      <c r="B2" s="25"/>
      <c r="C2" s="23"/>
      <c r="D2" s="23"/>
      <c r="E2" s="23"/>
      <c r="F2" s="23"/>
      <c r="G2" s="24" t="s">
        <v>59</v>
      </c>
      <c r="H2" s="23"/>
      <c r="I2" s="23"/>
      <c r="J2" s="23"/>
      <c r="K2" s="23"/>
      <c r="L2" s="23"/>
    </row>
    <row r="3" spans="2:12" ht="15" customHeight="1">
      <c r="B3" s="25"/>
      <c r="C3" s="23"/>
      <c r="D3" s="23"/>
      <c r="E3" s="23"/>
      <c r="F3" s="23"/>
      <c r="G3" s="24" t="s">
        <v>60</v>
      </c>
      <c r="H3" s="23"/>
      <c r="I3" s="23"/>
      <c r="J3" s="23"/>
      <c r="K3" s="23"/>
      <c r="L3" s="23"/>
    </row>
    <row r="4" spans="2:12" ht="15" customHeight="1">
      <c r="B4" s="25"/>
      <c r="C4" s="23"/>
      <c r="D4" s="23"/>
      <c r="E4" s="23"/>
      <c r="F4" s="23"/>
      <c r="G4" s="24" t="s">
        <v>61</v>
      </c>
      <c r="H4" s="23"/>
      <c r="I4" s="23"/>
      <c r="J4" s="23"/>
      <c r="K4" s="23"/>
      <c r="L4" s="23"/>
    </row>
    <row r="5" spans="2:12" ht="15" customHeight="1"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250" ht="15" customHeight="1" thickBot="1">
      <c r="B6" s="17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24.75" customHeight="1" thickBot="1">
      <c r="A7" s="30"/>
      <c r="B7" s="30"/>
      <c r="C7" s="39" t="s">
        <v>1</v>
      </c>
      <c r="D7" s="39"/>
      <c r="E7" s="34"/>
      <c r="F7" s="36" t="s">
        <v>2</v>
      </c>
      <c r="G7" s="36"/>
      <c r="H7" s="36"/>
      <c r="I7" s="36"/>
      <c r="J7" s="36"/>
      <c r="K7" s="36"/>
      <c r="L7" s="3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5" customHeight="1">
      <c r="A8" s="30"/>
      <c r="B8" s="30"/>
      <c r="C8" s="40"/>
      <c r="D8" s="40"/>
      <c r="E8" s="30"/>
      <c r="F8" s="34" t="s">
        <v>3</v>
      </c>
      <c r="G8" s="34"/>
      <c r="H8" s="34"/>
      <c r="I8" s="37"/>
      <c r="J8" s="37" t="s">
        <v>4</v>
      </c>
      <c r="K8" s="37"/>
      <c r="L8" s="3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5" customHeight="1">
      <c r="A9" s="30"/>
      <c r="B9" s="30"/>
      <c r="C9" s="41"/>
      <c r="D9" s="41"/>
      <c r="E9" s="30"/>
      <c r="F9" s="41"/>
      <c r="G9" s="41"/>
      <c r="H9" s="41"/>
      <c r="I9" s="30"/>
      <c r="J9" s="38" t="s">
        <v>5</v>
      </c>
      <c r="K9" s="38"/>
      <c r="L9" s="3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5" customHeight="1">
      <c r="A10" s="30"/>
      <c r="B10" s="30"/>
      <c r="C10" s="3">
        <v>2001</v>
      </c>
      <c r="D10" s="3">
        <v>2002</v>
      </c>
      <c r="E10" s="30"/>
      <c r="F10" s="3">
        <v>2000</v>
      </c>
      <c r="G10" s="3">
        <v>2001</v>
      </c>
      <c r="H10" s="3">
        <v>2002</v>
      </c>
      <c r="I10" s="30"/>
      <c r="J10" s="3">
        <v>2000</v>
      </c>
      <c r="K10" s="3">
        <v>2001</v>
      </c>
      <c r="L10" s="3">
        <v>2002</v>
      </c>
      <c r="M10" s="4"/>
      <c r="N10" s="4"/>
      <c r="O10" s="4"/>
      <c r="P10" s="4"/>
      <c r="Q10" s="4"/>
      <c r="R10" s="4"/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2" customHeight="1">
      <c r="A11" s="30"/>
      <c r="B11" s="30"/>
      <c r="C11" s="1"/>
      <c r="D11" s="1"/>
      <c r="E11" s="30"/>
      <c r="F11" s="1"/>
      <c r="G11" s="1"/>
      <c r="H11" s="1"/>
      <c r="I11" s="3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2" customHeight="1">
      <c r="A12" s="33" t="s">
        <v>6</v>
      </c>
      <c r="B12" s="33"/>
      <c r="C12" s="18">
        <v>504162</v>
      </c>
      <c r="D12" s="27">
        <f>SUM(D22:D65)</f>
        <v>502461</v>
      </c>
      <c r="E12" s="30"/>
      <c r="F12" s="18">
        <v>29705</v>
      </c>
      <c r="G12" s="18">
        <v>63101</v>
      </c>
      <c r="H12" s="18">
        <f>D12-C12</f>
        <v>-1701</v>
      </c>
      <c r="I12" s="30"/>
      <c r="J12" s="19">
        <v>7.221239024105641</v>
      </c>
      <c r="K12" s="19">
        <v>14.30663785734853</v>
      </c>
      <c r="L12" s="19">
        <f>H12*100/C12</f>
        <v>-0.33739155271519866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2" customHeight="1">
      <c r="A13" s="30"/>
      <c r="B13" s="30"/>
      <c r="C13" s="20"/>
      <c r="D13" s="28"/>
      <c r="E13" s="30"/>
      <c r="F13" s="20"/>
      <c r="G13" s="20"/>
      <c r="H13" s="20"/>
      <c r="I13" s="30"/>
      <c r="J13" s="21"/>
      <c r="K13" s="21"/>
      <c r="L13" s="2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2" customHeight="1">
      <c r="A14" s="33" t="s">
        <v>7</v>
      </c>
      <c r="B14" s="33"/>
      <c r="C14" s="20"/>
      <c r="D14" s="28"/>
      <c r="E14" s="30"/>
      <c r="F14" s="20"/>
      <c r="G14" s="20"/>
      <c r="H14" s="20"/>
      <c r="I14" s="30"/>
      <c r="J14" s="21"/>
      <c r="K14" s="21"/>
      <c r="L14" s="2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12" customHeight="1">
      <c r="A15" s="35" t="s">
        <v>8</v>
      </c>
      <c r="B15" s="35"/>
      <c r="C15" s="20">
        <v>10363</v>
      </c>
      <c r="D15" s="28">
        <f>D22+D23</f>
        <v>9937</v>
      </c>
      <c r="E15" s="30"/>
      <c r="F15" s="20">
        <v>-643</v>
      </c>
      <c r="G15" s="20">
        <v>-42</v>
      </c>
      <c r="H15" s="20">
        <f>D15-C15</f>
        <v>-426</v>
      </c>
      <c r="I15" s="30"/>
      <c r="J15" s="21">
        <v>-5.820057929036929</v>
      </c>
      <c r="K15" s="21">
        <v>-0.4036520903411821</v>
      </c>
      <c r="L15" s="21">
        <f>H15*100/C15</f>
        <v>-4.110778732027406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12" customHeight="1">
      <c r="A16" s="35" t="s">
        <v>9</v>
      </c>
      <c r="B16" s="35"/>
      <c r="C16" s="20">
        <v>493799</v>
      </c>
      <c r="D16" s="28">
        <f>D17+D18+D19</f>
        <v>492524</v>
      </c>
      <c r="E16" s="30"/>
      <c r="F16" s="20">
        <v>30348</v>
      </c>
      <c r="G16" s="20">
        <v>63143</v>
      </c>
      <c r="H16" s="20">
        <f>D16-C16</f>
        <v>-1275</v>
      </c>
      <c r="I16" s="30"/>
      <c r="J16" s="21">
        <v>7.581162504871249</v>
      </c>
      <c r="K16" s="21">
        <v>14.662050453262001</v>
      </c>
      <c r="L16" s="21">
        <f>H16*100/C16</f>
        <v>-0.2582022239818226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2" customHeight="1">
      <c r="A17" s="15"/>
      <c r="B17" s="17" t="s">
        <v>55</v>
      </c>
      <c r="C17" s="20">
        <v>142718</v>
      </c>
      <c r="D17" s="28">
        <f>SUM(D24:D45)</f>
        <v>144926</v>
      </c>
      <c r="E17" s="30"/>
      <c r="F17" s="20">
        <v>572</v>
      </c>
      <c r="G17" s="20">
        <v>12446</v>
      </c>
      <c r="H17" s="20">
        <f>D17-C17</f>
        <v>2208</v>
      </c>
      <c r="I17" s="30"/>
      <c r="J17" s="21">
        <v>0.441017733230532</v>
      </c>
      <c r="K17" s="21">
        <v>9.55385654630312</v>
      </c>
      <c r="L17" s="21">
        <f>H17*100/C17</f>
        <v>1.5471068821031684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12" customHeight="1">
      <c r="A18" s="15"/>
      <c r="B18" s="17" t="s">
        <v>56</v>
      </c>
      <c r="C18" s="20">
        <v>60510</v>
      </c>
      <c r="D18" s="28">
        <f>D46</f>
        <v>57430</v>
      </c>
      <c r="E18" s="30"/>
      <c r="F18" s="20">
        <v>6604</v>
      </c>
      <c r="G18" s="20">
        <v>8896</v>
      </c>
      <c r="H18" s="20">
        <f>D18-C18</f>
        <v>-3080</v>
      </c>
      <c r="I18" s="30"/>
      <c r="J18" s="21">
        <v>14.672295045545434</v>
      </c>
      <c r="K18" s="21">
        <v>17.235633742782966</v>
      </c>
      <c r="L18" s="21">
        <f>H18*100/C18</f>
        <v>-5.090067757395472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2" customHeight="1">
      <c r="A19" s="15"/>
      <c r="B19" s="17" t="s">
        <v>57</v>
      </c>
      <c r="C19" s="20">
        <v>290571</v>
      </c>
      <c r="D19" s="28">
        <f>SUM(D47:D65)</f>
        <v>290168</v>
      </c>
      <c r="E19" s="30"/>
      <c r="F19" s="20">
        <v>23172</v>
      </c>
      <c r="G19" s="20">
        <v>41801</v>
      </c>
      <c r="H19" s="20">
        <f>D19-C19</f>
        <v>-403</v>
      </c>
      <c r="I19" s="30"/>
      <c r="J19" s="21">
        <v>10.271367653968564</v>
      </c>
      <c r="K19" s="21">
        <v>16.803071109860515</v>
      </c>
      <c r="L19" s="21">
        <f>H19*100/C19</f>
        <v>-0.13869243661617986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2" customHeight="1">
      <c r="A20" s="30"/>
      <c r="B20" s="30"/>
      <c r="C20" s="20"/>
      <c r="D20" s="28"/>
      <c r="E20" s="30"/>
      <c r="F20" s="20"/>
      <c r="G20" s="20"/>
      <c r="H20" s="20"/>
      <c r="I20" s="30"/>
      <c r="J20" s="21"/>
      <c r="K20" s="21"/>
      <c r="L20" s="2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2" customHeight="1">
      <c r="A21" s="33" t="s">
        <v>10</v>
      </c>
      <c r="B21" s="33"/>
      <c r="C21" s="20"/>
      <c r="D21" s="28"/>
      <c r="E21" s="30"/>
      <c r="F21" s="20"/>
      <c r="G21" s="20"/>
      <c r="H21" s="20"/>
      <c r="I21" s="30"/>
      <c r="J21" s="21"/>
      <c r="K21" s="21"/>
      <c r="L21" s="2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2" customHeight="1">
      <c r="A22" s="31" t="s">
        <v>11</v>
      </c>
      <c r="B22" s="31"/>
      <c r="C22" s="20">
        <v>7219</v>
      </c>
      <c r="D22" s="28">
        <v>7108</v>
      </c>
      <c r="E22" s="30"/>
      <c r="F22" s="20">
        <v>-185</v>
      </c>
      <c r="G22" s="20">
        <v>-17</v>
      </c>
      <c r="H22" s="20">
        <f aca="true" t="shared" si="0" ref="H22:H37">D22-C22</f>
        <v>-111</v>
      </c>
      <c r="I22" s="30"/>
      <c r="J22" s="21">
        <v>-2.4929254817410054</v>
      </c>
      <c r="K22" s="21">
        <v>-0.23493642896627973</v>
      </c>
      <c r="L22" s="21">
        <f aca="true" t="shared" si="1" ref="L22:L37">H22*100/C22</f>
        <v>-1.5376090871311816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2" customHeight="1">
      <c r="A23" s="31" t="s">
        <v>12</v>
      </c>
      <c r="B23" s="31"/>
      <c r="C23" s="20">
        <v>3144</v>
      </c>
      <c r="D23" s="28">
        <v>2829</v>
      </c>
      <c r="E23" s="30"/>
      <c r="F23" s="20">
        <v>-458</v>
      </c>
      <c r="G23" s="20">
        <v>-25</v>
      </c>
      <c r="H23" s="20">
        <f t="shared" si="0"/>
        <v>-315</v>
      </c>
      <c r="I23" s="30"/>
      <c r="J23" s="21">
        <v>-12.627515853322304</v>
      </c>
      <c r="K23" s="21">
        <v>-0.7888923950773115</v>
      </c>
      <c r="L23" s="21">
        <f t="shared" si="1"/>
        <v>-10.01908396946565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2" customHeight="1">
      <c r="A24" s="31" t="s">
        <v>13</v>
      </c>
      <c r="B24" s="31"/>
      <c r="C24" s="20">
        <v>2353</v>
      </c>
      <c r="D24" s="28">
        <v>612</v>
      </c>
      <c r="E24" s="30"/>
      <c r="F24" s="20">
        <v>-1058</v>
      </c>
      <c r="G24" s="20">
        <v>1160</v>
      </c>
      <c r="H24" s="20">
        <f t="shared" si="0"/>
        <v>-1741</v>
      </c>
      <c r="I24" s="30"/>
      <c r="J24" s="21">
        <v>-47.001332741004</v>
      </c>
      <c r="K24" s="21">
        <v>97.2338642078793</v>
      </c>
      <c r="L24" s="21">
        <f t="shared" si="1"/>
        <v>-73.99065023374416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12" customHeight="1">
      <c r="A25" s="31" t="s">
        <v>14</v>
      </c>
      <c r="B25" s="31"/>
      <c r="C25" s="20">
        <v>345</v>
      </c>
      <c r="D25" s="28">
        <v>593</v>
      </c>
      <c r="E25" s="30"/>
      <c r="F25" s="20">
        <v>-5</v>
      </c>
      <c r="G25" s="20">
        <v>-298</v>
      </c>
      <c r="H25" s="20">
        <f t="shared" si="0"/>
        <v>248</v>
      </c>
      <c r="I25" s="30"/>
      <c r="J25" s="21">
        <v>-0.7716049382716049</v>
      </c>
      <c r="K25" s="21">
        <v>-46.3452566096423</v>
      </c>
      <c r="L25" s="21">
        <f t="shared" si="1"/>
        <v>71.8840579710145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12" customHeight="1">
      <c r="A26" s="31" t="s">
        <v>15</v>
      </c>
      <c r="B26" s="31"/>
      <c r="C26" s="20">
        <v>840</v>
      </c>
      <c r="D26" s="28">
        <v>1219</v>
      </c>
      <c r="E26" s="30"/>
      <c r="F26" s="20">
        <v>-15</v>
      </c>
      <c r="G26" s="20">
        <v>-81</v>
      </c>
      <c r="H26" s="20">
        <f t="shared" si="0"/>
        <v>379</v>
      </c>
      <c r="I26" s="30"/>
      <c r="J26" s="21">
        <v>-1.6025641025641026</v>
      </c>
      <c r="K26" s="21">
        <v>-8.794788273615636</v>
      </c>
      <c r="L26" s="21">
        <f t="shared" si="1"/>
        <v>45.11904761904762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12" customHeight="1">
      <c r="A27" s="31" t="s">
        <v>16</v>
      </c>
      <c r="B27" s="31"/>
      <c r="C27" s="20">
        <v>20446</v>
      </c>
      <c r="D27" s="28">
        <v>18612</v>
      </c>
      <c r="E27" s="30"/>
      <c r="F27" s="20">
        <v>488</v>
      </c>
      <c r="G27" s="20">
        <v>827</v>
      </c>
      <c r="H27" s="20">
        <f t="shared" si="0"/>
        <v>-1834</v>
      </c>
      <c r="I27" s="30"/>
      <c r="J27" s="21">
        <v>2.550833725367205</v>
      </c>
      <c r="K27" s="21">
        <v>4.215301493450227</v>
      </c>
      <c r="L27" s="21">
        <f t="shared" si="1"/>
        <v>-8.969969676220288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12" customHeight="1">
      <c r="A28" s="31" t="s">
        <v>17</v>
      </c>
      <c r="B28" s="31"/>
      <c r="C28" s="20">
        <v>15260</v>
      </c>
      <c r="D28" s="28">
        <v>17074</v>
      </c>
      <c r="E28" s="30"/>
      <c r="F28" s="20">
        <v>-1090</v>
      </c>
      <c r="G28" s="20">
        <v>2115</v>
      </c>
      <c r="H28" s="20">
        <f t="shared" si="0"/>
        <v>1814</v>
      </c>
      <c r="I28" s="30"/>
      <c r="J28" s="21">
        <v>-7.657182999648753</v>
      </c>
      <c r="K28" s="21">
        <v>16.08976797261316</v>
      </c>
      <c r="L28" s="21">
        <f t="shared" si="1"/>
        <v>11.887287024901704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12" customHeight="1">
      <c r="A29" s="31" t="s">
        <v>18</v>
      </c>
      <c r="B29" s="31"/>
      <c r="C29" s="20">
        <v>4775</v>
      </c>
      <c r="D29" s="28">
        <v>4269</v>
      </c>
      <c r="E29" s="30"/>
      <c r="F29" s="20">
        <v>-843</v>
      </c>
      <c r="G29" s="20">
        <v>758</v>
      </c>
      <c r="H29" s="20">
        <f t="shared" si="0"/>
        <v>-506</v>
      </c>
      <c r="I29" s="30"/>
      <c r="J29" s="21">
        <v>-17.34567901234568</v>
      </c>
      <c r="K29" s="21">
        <v>18.869803335822752</v>
      </c>
      <c r="L29" s="21">
        <f t="shared" si="1"/>
        <v>-10.596858638743456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12" customHeight="1">
      <c r="A30" s="31" t="s">
        <v>19</v>
      </c>
      <c r="B30" s="31"/>
      <c r="C30" s="20">
        <v>4602</v>
      </c>
      <c r="D30" s="28">
        <v>5183</v>
      </c>
      <c r="E30" s="30"/>
      <c r="F30" s="20">
        <v>-42</v>
      </c>
      <c r="G30" s="20">
        <v>190</v>
      </c>
      <c r="H30" s="20">
        <f t="shared" si="0"/>
        <v>581</v>
      </c>
      <c r="I30" s="30"/>
      <c r="J30" s="21">
        <v>-0.9429726088908846</v>
      </c>
      <c r="K30" s="21">
        <v>4.306436990027199</v>
      </c>
      <c r="L30" s="21">
        <f t="shared" si="1"/>
        <v>12.624945675793134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12" customHeight="1">
      <c r="A31" s="31" t="s">
        <v>20</v>
      </c>
      <c r="B31" s="31"/>
      <c r="C31" s="20">
        <v>12026</v>
      </c>
      <c r="D31" s="28">
        <v>13337</v>
      </c>
      <c r="E31" s="30"/>
      <c r="F31" s="20">
        <v>-1191</v>
      </c>
      <c r="G31" s="20">
        <v>1766</v>
      </c>
      <c r="H31" s="20">
        <f t="shared" si="0"/>
        <v>1311</v>
      </c>
      <c r="I31" s="30"/>
      <c r="J31" s="21">
        <v>-10.400838354728844</v>
      </c>
      <c r="K31" s="21">
        <v>17.212475633528264</v>
      </c>
      <c r="L31" s="21">
        <f t="shared" si="1"/>
        <v>10.901380342591052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12" customHeight="1">
      <c r="A32" s="31" t="s">
        <v>21</v>
      </c>
      <c r="B32" s="31"/>
      <c r="C32" s="20">
        <v>307</v>
      </c>
      <c r="D32" s="28">
        <v>277</v>
      </c>
      <c r="E32" s="30"/>
      <c r="F32" s="20">
        <v>119</v>
      </c>
      <c r="G32" s="20">
        <v>-273</v>
      </c>
      <c r="H32" s="20">
        <f t="shared" si="0"/>
        <v>-30</v>
      </c>
      <c r="I32" s="30"/>
      <c r="J32" s="21">
        <v>25.81344902386117</v>
      </c>
      <c r="K32" s="21">
        <v>-47.06896551724138</v>
      </c>
      <c r="L32" s="21">
        <f t="shared" si="1"/>
        <v>-9.77198697068404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12" customHeight="1">
      <c r="A33" s="31" t="s">
        <v>22</v>
      </c>
      <c r="B33" s="31"/>
      <c r="C33" s="20">
        <v>13050</v>
      </c>
      <c r="D33" s="28">
        <v>11333</v>
      </c>
      <c r="E33" s="30"/>
      <c r="F33" s="20">
        <v>-1050</v>
      </c>
      <c r="G33" s="20">
        <v>2179</v>
      </c>
      <c r="H33" s="20">
        <f t="shared" si="0"/>
        <v>-1717</v>
      </c>
      <c r="I33" s="30"/>
      <c r="J33" s="21">
        <v>-8.807985907222548</v>
      </c>
      <c r="K33" s="21">
        <v>20.044154171649343</v>
      </c>
      <c r="L33" s="21">
        <f t="shared" si="1"/>
        <v>-13.157088122605364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12" customHeight="1">
      <c r="A34" s="31" t="s">
        <v>23</v>
      </c>
      <c r="B34" s="31"/>
      <c r="C34" s="20">
        <v>2947</v>
      </c>
      <c r="D34" s="28">
        <v>2541</v>
      </c>
      <c r="E34" s="30"/>
      <c r="F34" s="20">
        <v>-345</v>
      </c>
      <c r="G34" s="20">
        <v>186</v>
      </c>
      <c r="H34" s="20">
        <f t="shared" si="0"/>
        <v>-406</v>
      </c>
      <c r="I34" s="30"/>
      <c r="J34" s="21">
        <v>-11.107533805537669</v>
      </c>
      <c r="K34" s="21">
        <v>6.736689605215502</v>
      </c>
      <c r="L34" s="21">
        <f t="shared" si="1"/>
        <v>-13.776722090261282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12" customHeight="1">
      <c r="A35" s="31" t="s">
        <v>24</v>
      </c>
      <c r="B35" s="31"/>
      <c r="C35" s="20">
        <v>9247</v>
      </c>
      <c r="D35" s="28">
        <v>9459</v>
      </c>
      <c r="E35" s="30"/>
      <c r="F35" s="20">
        <v>1066</v>
      </c>
      <c r="G35" s="20">
        <v>2131</v>
      </c>
      <c r="H35" s="20">
        <f t="shared" si="0"/>
        <v>212</v>
      </c>
      <c r="I35" s="30"/>
      <c r="J35" s="21">
        <v>17.619834710743802</v>
      </c>
      <c r="K35" s="21">
        <v>29.946599213041033</v>
      </c>
      <c r="L35" s="21">
        <f t="shared" si="1"/>
        <v>2.2926354493349193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12" customHeight="1">
      <c r="A36" s="31" t="s">
        <v>25</v>
      </c>
      <c r="B36" s="31"/>
      <c r="C36" s="20">
        <v>21318</v>
      </c>
      <c r="D36" s="28">
        <v>23363</v>
      </c>
      <c r="E36" s="30"/>
      <c r="F36" s="20">
        <v>1632</v>
      </c>
      <c r="G36" s="20">
        <v>1048</v>
      </c>
      <c r="H36" s="20">
        <f t="shared" si="0"/>
        <v>2045</v>
      </c>
      <c r="I36" s="30"/>
      <c r="J36" s="21">
        <v>8.756304324498336</v>
      </c>
      <c r="K36" s="21">
        <v>5.170202269363592</v>
      </c>
      <c r="L36" s="21">
        <f t="shared" si="1"/>
        <v>9.592832348250305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12" customHeight="1">
      <c r="A37" s="31" t="s">
        <v>26</v>
      </c>
      <c r="B37" s="31"/>
      <c r="C37" s="20">
        <v>10500</v>
      </c>
      <c r="D37" s="28">
        <v>11348</v>
      </c>
      <c r="E37" s="30"/>
      <c r="F37" s="20">
        <v>752</v>
      </c>
      <c r="G37" s="20">
        <v>1073</v>
      </c>
      <c r="H37" s="20">
        <f t="shared" si="0"/>
        <v>848</v>
      </c>
      <c r="I37" s="30"/>
      <c r="J37" s="21">
        <v>8.668587896253602</v>
      </c>
      <c r="K37" s="21">
        <v>11.382200063646971</v>
      </c>
      <c r="L37" s="21">
        <f t="shared" si="1"/>
        <v>8.076190476190476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12" customHeight="1">
      <c r="A38" s="31" t="s">
        <v>27</v>
      </c>
      <c r="B38" s="31"/>
      <c r="C38" s="20">
        <v>4391</v>
      </c>
      <c r="D38" s="28">
        <v>5257</v>
      </c>
      <c r="E38" s="30"/>
      <c r="F38" s="20">
        <v>-1087</v>
      </c>
      <c r="G38" s="20">
        <v>788</v>
      </c>
      <c r="H38" s="20">
        <f aca="true" t="shared" si="2" ref="H38:H53">D38-C38</f>
        <v>866</v>
      </c>
      <c r="I38" s="30"/>
      <c r="J38" s="21">
        <v>-23.176972281449892</v>
      </c>
      <c r="K38" s="21">
        <v>21.870663336108798</v>
      </c>
      <c r="L38" s="21">
        <f aca="true" t="shared" si="3" ref="L38:L53">H38*100/C38</f>
        <v>19.722158961512186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2" customHeight="1">
      <c r="A39" s="31" t="s">
        <v>28</v>
      </c>
      <c r="B39" s="31"/>
      <c r="C39" s="20">
        <v>3962</v>
      </c>
      <c r="D39" s="28">
        <v>4444</v>
      </c>
      <c r="E39" s="30"/>
      <c r="F39" s="20">
        <v>666</v>
      </c>
      <c r="G39" s="20">
        <v>399</v>
      </c>
      <c r="H39" s="20">
        <f t="shared" si="2"/>
        <v>482</v>
      </c>
      <c r="I39" s="30"/>
      <c r="J39" s="21">
        <v>22.989299275112185</v>
      </c>
      <c r="K39" s="21">
        <v>11.198428290766207</v>
      </c>
      <c r="L39" s="21">
        <f t="shared" si="3"/>
        <v>12.165572942958102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2" customHeight="1">
      <c r="A40" s="31" t="s">
        <v>29</v>
      </c>
      <c r="B40" s="31"/>
      <c r="C40" s="20">
        <v>3571</v>
      </c>
      <c r="D40" s="28">
        <v>3951</v>
      </c>
      <c r="E40" s="30"/>
      <c r="F40" s="20">
        <v>800</v>
      </c>
      <c r="G40" s="20">
        <v>-774</v>
      </c>
      <c r="H40" s="20">
        <f t="shared" si="2"/>
        <v>380</v>
      </c>
      <c r="I40" s="30"/>
      <c r="J40" s="21">
        <v>22.566995768688294</v>
      </c>
      <c r="K40" s="21">
        <v>-17.813578826237055</v>
      </c>
      <c r="L40" s="21">
        <f t="shared" si="3"/>
        <v>10.641276953234389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2" customHeight="1">
      <c r="A41" s="31" t="s">
        <v>30</v>
      </c>
      <c r="B41" s="31"/>
      <c r="C41" s="20">
        <v>644</v>
      </c>
      <c r="D41" s="28">
        <v>494</v>
      </c>
      <c r="E41" s="30"/>
      <c r="F41" s="20">
        <v>145</v>
      </c>
      <c r="G41" s="20">
        <v>-118</v>
      </c>
      <c r="H41" s="20">
        <f t="shared" si="2"/>
        <v>-150</v>
      </c>
      <c r="I41" s="30"/>
      <c r="J41" s="21">
        <v>23.500810372771475</v>
      </c>
      <c r="K41" s="21">
        <v>-15.485564304461942</v>
      </c>
      <c r="L41" s="21">
        <f t="shared" si="3"/>
        <v>-23.29192546583851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2" customHeight="1">
      <c r="A42" s="31" t="s">
        <v>31</v>
      </c>
      <c r="B42" s="31"/>
      <c r="C42" s="20">
        <v>2694</v>
      </c>
      <c r="D42" s="28">
        <v>2160</v>
      </c>
      <c r="E42" s="30"/>
      <c r="F42" s="20">
        <v>545</v>
      </c>
      <c r="G42" s="20">
        <v>240</v>
      </c>
      <c r="H42" s="20">
        <f t="shared" si="2"/>
        <v>-534</v>
      </c>
      <c r="I42" s="30"/>
      <c r="J42" s="21">
        <v>28.5489785227868</v>
      </c>
      <c r="K42" s="21">
        <v>9.7799511002445</v>
      </c>
      <c r="L42" s="21">
        <f t="shared" si="3"/>
        <v>-19.821826280623608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2" customHeight="1">
      <c r="A43" s="31" t="s">
        <v>32</v>
      </c>
      <c r="B43" s="31"/>
      <c r="C43" s="20">
        <v>2315</v>
      </c>
      <c r="D43" s="28">
        <v>1900</v>
      </c>
      <c r="E43" s="30"/>
      <c r="F43" s="20">
        <v>5</v>
      </c>
      <c r="G43" s="20">
        <v>-295</v>
      </c>
      <c r="H43" s="20">
        <f t="shared" si="2"/>
        <v>-415</v>
      </c>
      <c r="I43" s="30"/>
      <c r="J43" s="21">
        <v>0.19193857965451055</v>
      </c>
      <c r="K43" s="21">
        <v>-11.302681992337165</v>
      </c>
      <c r="L43" s="21">
        <f t="shared" si="3"/>
        <v>-17.92656587473002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2" customHeight="1">
      <c r="A44" s="31" t="s">
        <v>33</v>
      </c>
      <c r="B44" s="31"/>
      <c r="C44" s="20">
        <v>4761</v>
      </c>
      <c r="D44" s="28">
        <v>4718</v>
      </c>
      <c r="E44" s="30"/>
      <c r="F44" s="20">
        <v>624</v>
      </c>
      <c r="G44" s="20">
        <v>5</v>
      </c>
      <c r="H44" s="20">
        <f t="shared" si="2"/>
        <v>-43</v>
      </c>
      <c r="I44" s="30"/>
      <c r="J44" s="21">
        <v>15.10164569215876</v>
      </c>
      <c r="K44" s="21">
        <v>0.10513036164844407</v>
      </c>
      <c r="L44" s="21">
        <f t="shared" si="3"/>
        <v>-0.9031716026044948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2" customHeight="1">
      <c r="A45" s="31" t="s">
        <v>34</v>
      </c>
      <c r="B45" s="31"/>
      <c r="C45" s="20">
        <v>2364</v>
      </c>
      <c r="D45" s="28">
        <v>2782</v>
      </c>
      <c r="E45" s="30"/>
      <c r="F45" s="20">
        <v>456</v>
      </c>
      <c r="G45" s="20">
        <v>-580</v>
      </c>
      <c r="H45" s="20">
        <f t="shared" si="2"/>
        <v>418</v>
      </c>
      <c r="I45" s="30"/>
      <c r="J45" s="21">
        <v>18.327974276527332</v>
      </c>
      <c r="K45" s="21">
        <v>-19.70108695652174</v>
      </c>
      <c r="L45" s="21">
        <f t="shared" si="3"/>
        <v>17.681895093062607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2" customHeight="1">
      <c r="A46" s="31" t="s">
        <v>35</v>
      </c>
      <c r="B46" s="31"/>
      <c r="C46" s="20">
        <v>60510</v>
      </c>
      <c r="D46" s="28">
        <v>57430</v>
      </c>
      <c r="E46" s="30"/>
      <c r="F46" s="20">
        <v>6604</v>
      </c>
      <c r="G46" s="20">
        <v>8896</v>
      </c>
      <c r="H46" s="20">
        <f t="shared" si="2"/>
        <v>-3080</v>
      </c>
      <c r="I46" s="30"/>
      <c r="J46" s="21">
        <v>14.672295045545434</v>
      </c>
      <c r="K46" s="21">
        <v>17.235633742782966</v>
      </c>
      <c r="L46" s="21">
        <f t="shared" si="3"/>
        <v>-5.090067757395472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2" customHeight="1">
      <c r="A47" s="31" t="s">
        <v>36</v>
      </c>
      <c r="B47" s="31"/>
      <c r="C47" s="20">
        <v>9481</v>
      </c>
      <c r="D47" s="28">
        <v>8510</v>
      </c>
      <c r="E47" s="30"/>
      <c r="F47" s="20">
        <v>1098</v>
      </c>
      <c r="G47" s="20">
        <v>1577</v>
      </c>
      <c r="H47" s="20">
        <f t="shared" si="2"/>
        <v>-971</v>
      </c>
      <c r="I47" s="30"/>
      <c r="J47" s="21">
        <v>16.132823978842197</v>
      </c>
      <c r="K47" s="21">
        <v>19.951923076923077</v>
      </c>
      <c r="L47" s="21">
        <f t="shared" si="3"/>
        <v>-10.241535702984917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2" customHeight="1">
      <c r="A48" s="31" t="s">
        <v>37</v>
      </c>
      <c r="B48" s="31"/>
      <c r="C48" s="20">
        <v>14170</v>
      </c>
      <c r="D48" s="28">
        <v>13268</v>
      </c>
      <c r="E48" s="30"/>
      <c r="F48" s="20">
        <v>-381</v>
      </c>
      <c r="G48" s="20">
        <v>1818</v>
      </c>
      <c r="H48" s="20">
        <f t="shared" si="2"/>
        <v>-902</v>
      </c>
      <c r="I48" s="30"/>
      <c r="J48" s="21">
        <v>-2.992224927354119</v>
      </c>
      <c r="K48" s="21">
        <v>14.718264248704664</v>
      </c>
      <c r="L48" s="21">
        <f t="shared" si="3"/>
        <v>-6.365561044460127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2" customHeight="1">
      <c r="A49" s="31" t="s">
        <v>38</v>
      </c>
      <c r="B49" s="31"/>
      <c r="C49" s="20">
        <v>51791</v>
      </c>
      <c r="D49" s="28">
        <v>45118</v>
      </c>
      <c r="E49" s="30"/>
      <c r="F49" s="20">
        <v>3048</v>
      </c>
      <c r="G49" s="20">
        <v>9027</v>
      </c>
      <c r="H49" s="20">
        <f t="shared" si="2"/>
        <v>-6673</v>
      </c>
      <c r="I49" s="30"/>
      <c r="J49" s="21">
        <v>7.6744888709839865</v>
      </c>
      <c r="K49" s="21">
        <v>21.108876625198764</v>
      </c>
      <c r="L49" s="21">
        <f t="shared" si="3"/>
        <v>-12.88447799810778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2" customHeight="1">
      <c r="A50" s="31" t="s">
        <v>39</v>
      </c>
      <c r="B50" s="31"/>
      <c r="C50" s="20">
        <v>40513</v>
      </c>
      <c r="D50" s="28">
        <v>39027</v>
      </c>
      <c r="E50" s="30"/>
      <c r="F50" s="20">
        <v>1330</v>
      </c>
      <c r="G50" s="20">
        <v>3934</v>
      </c>
      <c r="H50" s="20">
        <f t="shared" si="2"/>
        <v>-1486</v>
      </c>
      <c r="I50" s="30"/>
      <c r="J50" s="21">
        <v>3.773156685296037</v>
      </c>
      <c r="K50" s="21">
        <v>10.7548046693458</v>
      </c>
      <c r="L50" s="21">
        <f t="shared" si="3"/>
        <v>-3.6679584330955497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2" customHeight="1">
      <c r="A51" s="31" t="s">
        <v>40</v>
      </c>
      <c r="B51" s="31"/>
      <c r="C51" s="20">
        <v>19065</v>
      </c>
      <c r="D51" s="28">
        <v>17481</v>
      </c>
      <c r="E51" s="30"/>
      <c r="F51" s="20">
        <v>-1157</v>
      </c>
      <c r="G51" s="20">
        <v>3129</v>
      </c>
      <c r="H51" s="20">
        <f t="shared" si="2"/>
        <v>-1584</v>
      </c>
      <c r="I51" s="30"/>
      <c r="J51" s="21">
        <v>-6.768852746738431</v>
      </c>
      <c r="K51" s="21">
        <v>19.634789156626507</v>
      </c>
      <c r="L51" s="21">
        <f t="shared" si="3"/>
        <v>-8.308418568056648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2" customHeight="1">
      <c r="A52" s="31" t="s">
        <v>41</v>
      </c>
      <c r="B52" s="31"/>
      <c r="C52" s="20">
        <v>1390</v>
      </c>
      <c r="D52" s="28">
        <v>897</v>
      </c>
      <c r="E52" s="30"/>
      <c r="F52" s="20">
        <v>144</v>
      </c>
      <c r="G52" s="20">
        <v>211</v>
      </c>
      <c r="H52" s="20">
        <f t="shared" si="2"/>
        <v>-493</v>
      </c>
      <c r="I52" s="30"/>
      <c r="J52" s="21">
        <v>13.91304347826087</v>
      </c>
      <c r="K52" s="21">
        <v>17.89652247667515</v>
      </c>
      <c r="L52" s="21">
        <f t="shared" si="3"/>
        <v>-35.46762589928058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2" customHeight="1">
      <c r="A53" s="31" t="s">
        <v>42</v>
      </c>
      <c r="B53" s="31"/>
      <c r="C53" s="20">
        <v>2819</v>
      </c>
      <c r="D53" s="28">
        <v>2078</v>
      </c>
      <c r="E53" s="30"/>
      <c r="F53" s="20">
        <v>836</v>
      </c>
      <c r="G53" s="20">
        <v>-1227</v>
      </c>
      <c r="H53" s="20">
        <f t="shared" si="2"/>
        <v>-741</v>
      </c>
      <c r="I53" s="30"/>
      <c r="J53" s="21">
        <v>26.043613707165107</v>
      </c>
      <c r="K53" s="21">
        <v>-30.32624814631735</v>
      </c>
      <c r="L53" s="21">
        <f t="shared" si="3"/>
        <v>-26.285916991841077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2" customHeight="1">
      <c r="A54" s="31" t="s">
        <v>43</v>
      </c>
      <c r="B54" s="31"/>
      <c r="C54" s="20">
        <v>17632</v>
      </c>
      <c r="D54" s="28">
        <v>24160</v>
      </c>
      <c r="E54" s="30"/>
      <c r="F54" s="20">
        <v>7778</v>
      </c>
      <c r="G54" s="20">
        <v>2539</v>
      </c>
      <c r="H54" s="20">
        <f aca="true" t="shared" si="4" ref="H54:H65">D54-C54</f>
        <v>6528</v>
      </c>
      <c r="I54" s="30"/>
      <c r="J54" s="21">
        <v>106.32946001367054</v>
      </c>
      <c r="K54" s="21">
        <v>16.82236798515868</v>
      </c>
      <c r="L54" s="21">
        <f aca="true" t="shared" si="5" ref="L54:L65">H54*100/C54</f>
        <v>37.023593466424686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2" customHeight="1">
      <c r="A55" s="31" t="s">
        <v>44</v>
      </c>
      <c r="B55" s="31"/>
      <c r="C55" s="20">
        <v>11591</v>
      </c>
      <c r="D55" s="28">
        <v>11785</v>
      </c>
      <c r="E55" s="30"/>
      <c r="F55" s="20">
        <v>-246</v>
      </c>
      <c r="G55" s="20">
        <v>1302</v>
      </c>
      <c r="H55" s="20">
        <f t="shared" si="4"/>
        <v>194</v>
      </c>
      <c r="I55" s="30"/>
      <c r="J55" s="21">
        <v>-2.335073564309445</v>
      </c>
      <c r="K55" s="21">
        <v>12.654290990378074</v>
      </c>
      <c r="L55" s="21">
        <f t="shared" si="5"/>
        <v>1.67371236304029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12" customHeight="1">
      <c r="A56" s="31" t="s">
        <v>45</v>
      </c>
      <c r="B56" s="31"/>
      <c r="C56" s="20">
        <v>4517</v>
      </c>
      <c r="D56" s="28">
        <v>4318</v>
      </c>
      <c r="E56" s="30"/>
      <c r="F56" s="20">
        <v>413</v>
      </c>
      <c r="G56" s="20">
        <v>736</v>
      </c>
      <c r="H56" s="20">
        <f t="shared" si="4"/>
        <v>-199</v>
      </c>
      <c r="I56" s="30"/>
      <c r="J56" s="21">
        <v>12.262470308788599</v>
      </c>
      <c r="K56" s="21">
        <v>19.465749801639777</v>
      </c>
      <c r="L56" s="21">
        <f t="shared" si="5"/>
        <v>-4.405578924064645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12" customHeight="1">
      <c r="A57" s="31" t="s">
        <v>46</v>
      </c>
      <c r="B57" s="31"/>
      <c r="C57" s="20">
        <v>7660</v>
      </c>
      <c r="D57" s="28">
        <v>9949</v>
      </c>
      <c r="E57" s="30"/>
      <c r="F57" s="20">
        <v>1287</v>
      </c>
      <c r="G57" s="20">
        <v>3622</v>
      </c>
      <c r="H57" s="20">
        <f t="shared" si="4"/>
        <v>2289</v>
      </c>
      <c r="I57" s="30"/>
      <c r="J57" s="21">
        <v>46.78298800436205</v>
      </c>
      <c r="K57" s="21">
        <v>89.6978702327885</v>
      </c>
      <c r="L57" s="21">
        <f t="shared" si="5"/>
        <v>29.882506527415142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ht="12" customHeight="1">
      <c r="A58" s="31" t="s">
        <v>47</v>
      </c>
      <c r="B58" s="31"/>
      <c r="C58" s="20">
        <v>65413</v>
      </c>
      <c r="D58" s="28">
        <v>67029</v>
      </c>
      <c r="E58" s="30"/>
      <c r="F58" s="20">
        <v>7766</v>
      </c>
      <c r="G58" s="20">
        <v>11065</v>
      </c>
      <c r="H58" s="20">
        <f t="shared" si="4"/>
        <v>1616</v>
      </c>
      <c r="I58" s="30"/>
      <c r="J58" s="21">
        <v>16.671675754583315</v>
      </c>
      <c r="K58" s="21">
        <v>20.359534849488483</v>
      </c>
      <c r="L58" s="21">
        <f t="shared" si="5"/>
        <v>2.470456942809533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ht="12" customHeight="1">
      <c r="A59" s="31" t="s">
        <v>48</v>
      </c>
      <c r="B59" s="31"/>
      <c r="C59" s="20">
        <v>1247</v>
      </c>
      <c r="D59" s="28">
        <v>1451</v>
      </c>
      <c r="E59" s="30"/>
      <c r="F59" s="20">
        <v>216</v>
      </c>
      <c r="G59" s="20">
        <v>381</v>
      </c>
      <c r="H59" s="20">
        <f t="shared" si="4"/>
        <v>204</v>
      </c>
      <c r="I59" s="30"/>
      <c r="J59" s="21">
        <v>33.23076923076923</v>
      </c>
      <c r="K59" s="21">
        <v>43.995381062355655</v>
      </c>
      <c r="L59" s="21">
        <f t="shared" si="5"/>
        <v>16.359262229350442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12" customHeight="1">
      <c r="A60" s="31" t="s">
        <v>49</v>
      </c>
      <c r="B60" s="31"/>
      <c r="C60" s="20">
        <v>8188</v>
      </c>
      <c r="D60" s="28">
        <v>10617</v>
      </c>
      <c r="E60" s="30"/>
      <c r="F60" s="20">
        <v>203</v>
      </c>
      <c r="G60" s="20">
        <v>1981</v>
      </c>
      <c r="H60" s="20">
        <f t="shared" si="4"/>
        <v>2429</v>
      </c>
      <c r="I60" s="30"/>
      <c r="J60" s="21">
        <v>3.38107928047968</v>
      </c>
      <c r="K60" s="21">
        <v>31.915579184791365</v>
      </c>
      <c r="L60" s="21">
        <f t="shared" si="5"/>
        <v>29.665363947239864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12" customHeight="1">
      <c r="A61" s="31" t="s">
        <v>50</v>
      </c>
      <c r="B61" s="31"/>
      <c r="C61" s="20">
        <v>11336</v>
      </c>
      <c r="D61" s="28">
        <v>10253</v>
      </c>
      <c r="E61" s="30"/>
      <c r="F61" s="20">
        <v>1258</v>
      </c>
      <c r="G61" s="20">
        <v>57</v>
      </c>
      <c r="H61" s="20">
        <f t="shared" si="4"/>
        <v>-1083</v>
      </c>
      <c r="I61" s="30"/>
      <c r="J61" s="21">
        <v>12.553637361540764</v>
      </c>
      <c r="K61" s="21">
        <v>0.5053639507048497</v>
      </c>
      <c r="L61" s="21">
        <f t="shared" si="5"/>
        <v>-9.55363443895554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ht="12" customHeight="1">
      <c r="A62" s="31" t="s">
        <v>51</v>
      </c>
      <c r="B62" s="31"/>
      <c r="C62" s="20">
        <v>2029</v>
      </c>
      <c r="D62" s="28">
        <v>2318</v>
      </c>
      <c r="E62" s="30"/>
      <c r="F62" s="20">
        <v>-96</v>
      </c>
      <c r="G62" s="20">
        <v>-242</v>
      </c>
      <c r="H62" s="20">
        <f t="shared" si="4"/>
        <v>289</v>
      </c>
      <c r="I62" s="30"/>
      <c r="J62" s="21">
        <v>-4.055766793409379</v>
      </c>
      <c r="K62" s="21">
        <v>-10.656098634962571</v>
      </c>
      <c r="L62" s="21">
        <f t="shared" si="5"/>
        <v>14.243469689502218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ht="12" customHeight="1">
      <c r="A63" s="31" t="s">
        <v>52</v>
      </c>
      <c r="B63" s="31"/>
      <c r="C63" s="20">
        <v>12863</v>
      </c>
      <c r="D63" s="28">
        <v>13307</v>
      </c>
      <c r="E63" s="30"/>
      <c r="F63" s="20">
        <v>-62</v>
      </c>
      <c r="G63" s="20">
        <v>1500</v>
      </c>
      <c r="H63" s="20">
        <f t="shared" si="4"/>
        <v>444</v>
      </c>
      <c r="I63" s="30"/>
      <c r="J63" s="21">
        <v>-0.5426695842450766</v>
      </c>
      <c r="K63" s="21">
        <v>13.200739241397518</v>
      </c>
      <c r="L63" s="21">
        <f t="shared" si="5"/>
        <v>3.4517608644950633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12" customHeight="1">
      <c r="A64" s="31" t="s">
        <v>53</v>
      </c>
      <c r="B64" s="31"/>
      <c r="C64" s="20">
        <v>7515</v>
      </c>
      <c r="D64" s="28">
        <v>7406</v>
      </c>
      <c r="E64" s="30"/>
      <c r="F64" s="20">
        <v>-377</v>
      </c>
      <c r="G64" s="20">
        <v>340</v>
      </c>
      <c r="H64" s="20">
        <f t="shared" si="4"/>
        <v>-109</v>
      </c>
      <c r="I64" s="30"/>
      <c r="J64" s="21">
        <v>-4.992055084745763</v>
      </c>
      <c r="K64" s="21">
        <v>4.7386759581881535</v>
      </c>
      <c r="L64" s="21">
        <f t="shared" si="5"/>
        <v>-1.4504324683965402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ht="12" customHeight="1">
      <c r="A65" s="31" t="s">
        <v>54</v>
      </c>
      <c r="B65" s="31"/>
      <c r="C65" s="20">
        <v>1351</v>
      </c>
      <c r="D65" s="28">
        <v>1196</v>
      </c>
      <c r="E65" s="30"/>
      <c r="F65" s="20">
        <v>114</v>
      </c>
      <c r="G65" s="20">
        <v>51</v>
      </c>
      <c r="H65" s="20">
        <f t="shared" si="4"/>
        <v>-155</v>
      </c>
      <c r="I65" s="30"/>
      <c r="J65" s="21">
        <v>9.612141652613827</v>
      </c>
      <c r="K65" s="21">
        <v>3.923076923076923</v>
      </c>
      <c r="L65" s="21">
        <f t="shared" si="5"/>
        <v>-11.472982975573649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pans="2:250" ht="12" customHeight="1">
      <c r="B66" s="17"/>
      <c r="C66" s="5"/>
      <c r="D66" s="5"/>
      <c r="E66" s="1"/>
      <c r="F66" s="5"/>
      <c r="G66" s="5"/>
      <c r="H66" s="5"/>
      <c r="I66" s="1"/>
      <c r="J66" s="8"/>
      <c r="K66" s="8"/>
      <c r="L66" s="8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pans="1:250" ht="1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29"/>
      <c r="N67" s="29"/>
      <c r="O67" s="2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pans="2:250" ht="11.25">
      <c r="B68" s="14"/>
      <c r="C68" s="5"/>
      <c r="D68" s="5"/>
      <c r="E68" s="1"/>
      <c r="F68" s="5"/>
      <c r="G68" s="5"/>
      <c r="H68" s="5"/>
      <c r="I68" s="1"/>
      <c r="J68" s="8"/>
      <c r="K68" s="8"/>
      <c r="L68" s="8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pans="2:250" ht="11.25">
      <c r="B69" s="14"/>
      <c r="C69" s="5"/>
      <c r="D69" s="5"/>
      <c r="E69" s="1"/>
      <c r="F69" s="5"/>
      <c r="G69" s="5"/>
      <c r="H69" s="5"/>
      <c r="I69" s="1"/>
      <c r="J69" s="8"/>
      <c r="K69" s="8"/>
      <c r="L69" s="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pans="2:250" ht="11.25">
      <c r="B70" s="14"/>
      <c r="C70" s="5"/>
      <c r="D70" s="5"/>
      <c r="E70" s="1"/>
      <c r="F70" s="5"/>
      <c r="G70" s="5"/>
      <c r="H70" s="5"/>
      <c r="I70" s="1"/>
      <c r="J70" s="8"/>
      <c r="K70" s="8"/>
      <c r="L70" s="8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pans="2:250" ht="11.25">
      <c r="B71" s="14"/>
      <c r="C71" s="5"/>
      <c r="D71" s="5"/>
      <c r="E71" s="1"/>
      <c r="F71" s="5"/>
      <c r="G71" s="5"/>
      <c r="H71" s="5"/>
      <c r="I71" s="1"/>
      <c r="J71" s="8"/>
      <c r="K71" s="8"/>
      <c r="L71" s="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pans="2:250" ht="11.25">
      <c r="B72" s="14"/>
      <c r="C72" s="6"/>
      <c r="D72" s="6"/>
      <c r="E72" s="4"/>
      <c r="F72" s="6"/>
      <c r="G72" s="6"/>
      <c r="H72" s="6"/>
      <c r="I72" s="4"/>
      <c r="J72" s="7"/>
      <c r="K72" s="7"/>
      <c r="L72" s="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pans="2:250" ht="11.25">
      <c r="B73" s="14"/>
      <c r="C73" s="5"/>
      <c r="D73" s="5"/>
      <c r="E73" s="1"/>
      <c r="F73" s="5"/>
      <c r="G73" s="5"/>
      <c r="H73" s="5"/>
      <c r="I73" s="1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pans="2:250" ht="11.25">
      <c r="B74" s="14"/>
      <c r="C74" s="5"/>
      <c r="D74" s="5"/>
      <c r="E74" s="1"/>
      <c r="F74" s="5"/>
      <c r="G74" s="5"/>
      <c r="H74" s="5"/>
      <c r="I74" s="1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pans="2:250" ht="11.25">
      <c r="B75" s="14"/>
      <c r="C75" s="5"/>
      <c r="D75" s="5"/>
      <c r="E75" s="1"/>
      <c r="F75" s="5"/>
      <c r="G75" s="5"/>
      <c r="H75" s="5"/>
      <c r="I75" s="1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pans="2:250" ht="11.25">
      <c r="B76" s="14"/>
      <c r="C76" s="9"/>
      <c r="D76" s="9"/>
      <c r="E76" s="4"/>
      <c r="F76" s="9"/>
      <c r="G76" s="9"/>
      <c r="H76" s="9"/>
      <c r="I76" s="4"/>
      <c r="J76" s="9"/>
      <c r="K76" s="9"/>
      <c r="L76" s="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pans="2:250" ht="11.25">
      <c r="B77" s="14"/>
      <c r="C77" s="10"/>
      <c r="D77" s="10"/>
      <c r="E77" s="1"/>
      <c r="F77" s="10"/>
      <c r="G77" s="10"/>
      <c r="H77" s="10"/>
      <c r="I77" s="1"/>
      <c r="J77" s="10"/>
      <c r="K77" s="10"/>
      <c r="L77" s="1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pans="2:250" ht="12">
      <c r="B78" s="14"/>
      <c r="C78" s="11"/>
      <c r="D78" s="11"/>
      <c r="E78" s="12"/>
      <c r="F78" s="11"/>
      <c r="G78" s="11"/>
      <c r="H78" s="11"/>
      <c r="I78" s="12"/>
      <c r="J78" s="11"/>
      <c r="K78" s="11"/>
      <c r="L78" s="11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</row>
    <row r="79" spans="2:250" ht="12">
      <c r="B79" s="14"/>
      <c r="C79" s="11"/>
      <c r="D79" s="11"/>
      <c r="E79" s="12"/>
      <c r="F79" s="11"/>
      <c r="G79" s="11"/>
      <c r="H79" s="11"/>
      <c r="I79" s="12"/>
      <c r="J79" s="11"/>
      <c r="K79" s="11"/>
      <c r="L79" s="11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</row>
    <row r="80" spans="2:250" ht="12">
      <c r="B80" s="14"/>
      <c r="C80" s="11"/>
      <c r="D80" s="11"/>
      <c r="E80" s="12"/>
      <c r="F80" s="11"/>
      <c r="G80" s="11"/>
      <c r="H80" s="11"/>
      <c r="I80" s="12"/>
      <c r="J80" s="11"/>
      <c r="K80" s="11"/>
      <c r="L80" s="11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</row>
    <row r="81" spans="2:12" ht="11.25"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1.25"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1.25"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1.25"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1.25"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1.25"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1.25"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1.25">
      <c r="B88" s="14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1.25"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1.25">
      <c r="B90" s="14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1.25"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1.25">
      <c r="B92" s="14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1.25">
      <c r="B93" s="14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1.25">
      <c r="B94" s="14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1.25">
      <c r="B95" s="14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1.25">
      <c r="B96" s="14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1.25">
      <c r="B97" s="14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62">
    <mergeCell ref="I8:I65"/>
    <mergeCell ref="J8:L8"/>
    <mergeCell ref="J9:L9"/>
    <mergeCell ref="A60:B60"/>
    <mergeCell ref="A62:B62"/>
    <mergeCell ref="A54:B54"/>
    <mergeCell ref="A55:B55"/>
    <mergeCell ref="A61:B61"/>
    <mergeCell ref="C7:D9"/>
    <mergeCell ref="F8:H9"/>
    <mergeCell ref="F7:L7"/>
    <mergeCell ref="A58:B58"/>
    <mergeCell ref="A59:B59"/>
    <mergeCell ref="A64:B64"/>
    <mergeCell ref="A48:B48"/>
    <mergeCell ref="A49:B49"/>
    <mergeCell ref="A50:B50"/>
    <mergeCell ref="A51:B51"/>
    <mergeCell ref="A44:B44"/>
    <mergeCell ref="A45:B45"/>
    <mergeCell ref="A65:B65"/>
    <mergeCell ref="A63:B63"/>
    <mergeCell ref="A52:B52"/>
    <mergeCell ref="A53:B53"/>
    <mergeCell ref="A56:B56"/>
    <mergeCell ref="A57:B57"/>
    <mergeCell ref="A38:B38"/>
    <mergeCell ref="A39:B39"/>
    <mergeCell ref="A46:B46"/>
    <mergeCell ref="A47:B47"/>
    <mergeCell ref="A40:B40"/>
    <mergeCell ref="A41:B41"/>
    <mergeCell ref="A42:B42"/>
    <mergeCell ref="A43:B43"/>
    <mergeCell ref="A34:B34"/>
    <mergeCell ref="A35:B35"/>
    <mergeCell ref="A36:B36"/>
    <mergeCell ref="A37:B37"/>
    <mergeCell ref="A30:B30"/>
    <mergeCell ref="A31:B31"/>
    <mergeCell ref="A32:B32"/>
    <mergeCell ref="A33:B33"/>
    <mergeCell ref="A1:C1"/>
    <mergeCell ref="A12:B12"/>
    <mergeCell ref="A14:B14"/>
    <mergeCell ref="E7:E65"/>
    <mergeCell ref="A15:B15"/>
    <mergeCell ref="A7:B10"/>
    <mergeCell ref="A16:B16"/>
    <mergeCell ref="A21:B21"/>
    <mergeCell ref="A22:B22"/>
    <mergeCell ref="A23:B23"/>
    <mergeCell ref="A20:B20"/>
    <mergeCell ref="A13:B13"/>
    <mergeCell ref="A11:B11"/>
    <mergeCell ref="A67:L67"/>
    <mergeCell ref="A24:B24"/>
    <mergeCell ref="A25:B25"/>
    <mergeCell ref="A26:B26"/>
    <mergeCell ref="A27:B27"/>
    <mergeCell ref="A28:B28"/>
    <mergeCell ref="A29:B29"/>
  </mergeCells>
  <printOptions/>
  <pageMargins left="0.63" right="0.63" top="0.433" bottom="0.283" header="0.511811024" footer="0.51181102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2002-05-27T11:36:13Z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