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'!$A$1:$L$75</definedName>
    <definedName name="HTML1_1" localSheetId="0" hidden="1">"[PTE10.WK4]A!$A$1:$Q$76"</definedName>
    <definedName name="HTML1_10" localSheetId="0" hidden="1">""</definedName>
    <definedName name="HTML1_11" localSheetId="0" hidden="1">1</definedName>
    <definedName name="HTML1_12" localSheetId="0" hidden="1">"N:\DOCUMENT\Anuario\html\PTE10a.htm"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"'[PTE-10A.XLS]PTE-10A'!$A$1:$O$73"</definedName>
    <definedName name="HTML2_10" hidden="1">""</definedName>
    <definedName name="HTML2_11" hidden="1">1</definedName>
    <definedName name="HTML2_12" hidden="1">"L:\ANU96HTM\pte10a.htm"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LADILLO">' '!$A$11:$A$50</definedName>
  </definedNames>
  <calcPr fullCalcOnLoad="1"/>
</workbook>
</file>

<file path=xl/sharedStrings.xml><?xml version="1.0" encoding="utf-8"?>
<sst xmlns="http://schemas.openxmlformats.org/spreadsheetml/2006/main" count="76" uniqueCount="69">
  <si>
    <t>PERMISOS DE TRABAJO A EXTRANJEROS</t>
  </si>
  <si>
    <t xml:space="preserve">Permisos de trabajo concedidos, </t>
  </si>
  <si>
    <t>según dependencia laboral, por</t>
  </si>
  <si>
    <t>país de nacionalidad.</t>
  </si>
  <si>
    <t>TOTAL</t>
  </si>
  <si>
    <t>CUENTA AJENA</t>
  </si>
  <si>
    <t>CUENTA PROPIA</t>
  </si>
  <si>
    <t>EUROPA</t>
  </si>
  <si>
    <t>Bosnia-Herzegovina</t>
  </si>
  <si>
    <t xml:space="preserve">Bulgaria </t>
  </si>
  <si>
    <t>Croacia</t>
  </si>
  <si>
    <t>Eslovaquia</t>
  </si>
  <si>
    <t xml:space="preserve">Polonia </t>
  </si>
  <si>
    <t xml:space="preserve">República Checa </t>
  </si>
  <si>
    <t>Rusia</t>
  </si>
  <si>
    <t xml:space="preserve">Suiza </t>
  </si>
  <si>
    <t xml:space="preserve">Yugoslavia </t>
  </si>
  <si>
    <t xml:space="preserve">Resto de Europa </t>
  </si>
  <si>
    <t>Angola</t>
  </si>
  <si>
    <t xml:space="preserve">Argelia </t>
  </si>
  <si>
    <t xml:space="preserve">Cabo Verde </t>
  </si>
  <si>
    <t>Egipto</t>
  </si>
  <si>
    <t xml:space="preserve">Gambia </t>
  </si>
  <si>
    <t>Ghana</t>
  </si>
  <si>
    <t>Guinea Bissau</t>
  </si>
  <si>
    <t>Guinea Conackry</t>
  </si>
  <si>
    <t xml:space="preserve">Guinea Ecuatorial </t>
  </si>
  <si>
    <t xml:space="preserve">Marruecos </t>
  </si>
  <si>
    <t>Mauritania</t>
  </si>
  <si>
    <t>Nigeria</t>
  </si>
  <si>
    <t xml:space="preserve">Senegal </t>
  </si>
  <si>
    <t xml:space="preserve">Canadá </t>
  </si>
  <si>
    <t xml:space="preserve">Estados Unidos </t>
  </si>
  <si>
    <t xml:space="preserve">Argentina </t>
  </si>
  <si>
    <t xml:space="preserve">Bolivia </t>
  </si>
  <si>
    <t xml:space="preserve">Brasil </t>
  </si>
  <si>
    <t xml:space="preserve">Colombia </t>
  </si>
  <si>
    <t xml:space="preserve">Cuba </t>
  </si>
  <si>
    <t xml:space="preserve">Chile </t>
  </si>
  <si>
    <t xml:space="preserve">Ecuador </t>
  </si>
  <si>
    <t xml:space="preserve">Méjico </t>
  </si>
  <si>
    <t xml:space="preserve">Perú </t>
  </si>
  <si>
    <t xml:space="preserve">Rep. Dominicana </t>
  </si>
  <si>
    <t xml:space="preserve">Uruguay </t>
  </si>
  <si>
    <t xml:space="preserve">Venezuela </t>
  </si>
  <si>
    <t xml:space="preserve">Resto de A. Central y del Sur </t>
  </si>
  <si>
    <t>ASIA</t>
  </si>
  <si>
    <t>Bangladesh</t>
  </si>
  <si>
    <t xml:space="preserve">Corea del Sur </t>
  </si>
  <si>
    <t xml:space="preserve">China </t>
  </si>
  <si>
    <t xml:space="preserve">Filipinas </t>
  </si>
  <si>
    <t xml:space="preserve">India </t>
  </si>
  <si>
    <t xml:space="preserve">Irán </t>
  </si>
  <si>
    <t xml:space="preserve">Japón </t>
  </si>
  <si>
    <t xml:space="preserve">Pakistán </t>
  </si>
  <si>
    <t xml:space="preserve">Resto de Asia </t>
  </si>
  <si>
    <t>PTE-11.</t>
  </si>
  <si>
    <t xml:space="preserve">Rumanía </t>
  </si>
  <si>
    <t>ÁFRICA</t>
  </si>
  <si>
    <t xml:space="preserve">Resto de África </t>
  </si>
  <si>
    <t>AMÉRICA DEL NORTE</t>
  </si>
  <si>
    <t>AMÉRICA CENTRAL Y DEL SUR</t>
  </si>
  <si>
    <t>OCEANÍA</t>
  </si>
  <si>
    <t>APÁTRIDAS</t>
  </si>
  <si>
    <t>Total</t>
  </si>
  <si>
    <t>Régimen General</t>
  </si>
  <si>
    <t xml:space="preserve">Proceso Extraordinario Regularización </t>
  </si>
  <si>
    <t>Malí</t>
  </si>
  <si>
    <t xml:space="preserve">Año 2000 </t>
  </si>
</sst>
</file>

<file path=xl/styles.xml><?xml version="1.0" encoding="utf-8"?>
<styleSheet xmlns="http://schemas.openxmlformats.org/spreadsheetml/2006/main">
  <numFmts count="2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0_)"/>
    <numFmt numFmtId="181" formatCode=";;;"/>
    <numFmt numFmtId="182" formatCode="#,##0_);\(#,##0\)"/>
  </numFmts>
  <fonts count="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 vertical="center"/>
      <protection locked="0"/>
    </xf>
    <xf numFmtId="182" fontId="0" fillId="0" borderId="0" xfId="0" applyNumberFormat="1" applyFont="1" applyAlignment="1" applyProtection="1" quotePrefix="1">
      <alignment horizontal="left" vertical="center"/>
      <protection/>
    </xf>
    <xf numFmtId="182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7"/>
  <sheetViews>
    <sheetView showGridLines="0"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83203125" defaultRowHeight="11.25"/>
  <cols>
    <col min="1" max="1" width="31.33203125" style="1" customWidth="1"/>
    <col min="2" max="2" width="8.83203125" style="0" customWidth="1"/>
    <col min="3" max="3" width="9.83203125" style="0" customWidth="1"/>
    <col min="4" max="4" width="16" style="0" customWidth="1"/>
    <col min="5" max="5" width="1.66796875" style="0" customWidth="1"/>
    <col min="6" max="6" width="8.83203125" style="0" customWidth="1"/>
    <col min="7" max="7" width="9.83203125" style="0" customWidth="1"/>
    <col min="8" max="8" width="16" style="0" customWidth="1"/>
    <col min="9" max="9" width="1.66796875" style="0" customWidth="1"/>
    <col min="10" max="10" width="8.83203125" style="0" customWidth="1"/>
    <col min="11" max="11" width="9.83203125" style="0" customWidth="1"/>
    <col min="12" max="12" width="16" style="0" customWidth="1"/>
  </cols>
  <sheetData>
    <row r="1" spans="1:12" ht="11.25">
      <c r="A1" s="2" t="s">
        <v>0</v>
      </c>
      <c r="B1" s="3"/>
      <c r="C1" s="3"/>
      <c r="D1" s="4"/>
      <c r="E1" s="4"/>
      <c r="F1" s="5"/>
      <c r="G1" s="5"/>
      <c r="I1" s="5" t="s">
        <v>56</v>
      </c>
      <c r="J1" s="4"/>
      <c r="K1" s="3"/>
      <c r="L1" s="3"/>
    </row>
    <row r="2" spans="1:12" ht="11.25">
      <c r="A2" s="6"/>
      <c r="B2" s="4"/>
      <c r="C2" s="4"/>
      <c r="D2" s="4"/>
      <c r="E2" s="4"/>
      <c r="F2" s="5"/>
      <c r="G2" s="5"/>
      <c r="I2" s="5" t="s">
        <v>1</v>
      </c>
      <c r="J2" s="4"/>
      <c r="K2" s="4"/>
      <c r="L2" s="4"/>
    </row>
    <row r="3" spans="1:12" ht="11.25">
      <c r="A3" s="6"/>
      <c r="B3" s="4"/>
      <c r="C3" s="4"/>
      <c r="D3" s="4"/>
      <c r="E3" s="4"/>
      <c r="F3" s="4"/>
      <c r="G3" s="4"/>
      <c r="I3" s="5" t="s">
        <v>2</v>
      </c>
      <c r="J3" s="4"/>
      <c r="K3" s="4"/>
      <c r="L3" s="4"/>
    </row>
    <row r="4" spans="1:12" ht="11.25">
      <c r="A4" s="6"/>
      <c r="B4" s="4"/>
      <c r="C4" s="4"/>
      <c r="D4" s="4"/>
      <c r="E4" s="4"/>
      <c r="F4" s="4"/>
      <c r="G4" s="4"/>
      <c r="I4" s="5" t="s">
        <v>3</v>
      </c>
      <c r="J4" s="4"/>
      <c r="K4" s="4"/>
      <c r="L4" s="4"/>
    </row>
    <row r="5" spans="1:12" ht="11.25">
      <c r="A5" s="6"/>
      <c r="B5" s="4"/>
      <c r="C5" s="4"/>
      <c r="D5" s="4"/>
      <c r="E5" s="4"/>
      <c r="F5" s="4"/>
      <c r="G5" s="4"/>
      <c r="H5" s="5"/>
      <c r="I5" s="4"/>
      <c r="J5" s="4"/>
      <c r="K5" s="4"/>
      <c r="L5" s="8"/>
    </row>
    <row r="6" spans="1:12" ht="11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" thickBot="1">
      <c r="A7" s="37"/>
      <c r="B7" s="38" t="s">
        <v>68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24.75" customHeight="1" thickBot="1">
      <c r="A8" s="37"/>
      <c r="B8" s="34" t="s">
        <v>4</v>
      </c>
      <c r="C8" s="34"/>
      <c r="D8" s="35"/>
      <c r="E8" s="39"/>
      <c r="F8" s="34" t="s">
        <v>5</v>
      </c>
      <c r="G8" s="34"/>
      <c r="H8" s="35"/>
      <c r="I8" s="39"/>
      <c r="J8" s="34" t="s">
        <v>6</v>
      </c>
      <c r="K8" s="34"/>
      <c r="L8" s="35"/>
    </row>
    <row r="9" spans="1:12" ht="38.25" customHeight="1">
      <c r="A9" s="37"/>
      <c r="B9" s="32" t="s">
        <v>64</v>
      </c>
      <c r="C9" s="33" t="s">
        <v>65</v>
      </c>
      <c r="D9" s="33" t="s">
        <v>66</v>
      </c>
      <c r="E9" s="40"/>
      <c r="F9" s="32" t="s">
        <v>64</v>
      </c>
      <c r="G9" s="33" t="s">
        <v>65</v>
      </c>
      <c r="H9" s="33" t="s">
        <v>66</v>
      </c>
      <c r="I9" s="40"/>
      <c r="J9" s="32" t="s">
        <v>64</v>
      </c>
      <c r="K9" s="33" t="s">
        <v>65</v>
      </c>
      <c r="L9" s="33" t="s">
        <v>66</v>
      </c>
    </row>
    <row r="10" spans="1:12" ht="11.25">
      <c r="A10" s="19"/>
      <c r="B10" s="20"/>
      <c r="C10" s="20"/>
      <c r="D10" s="20"/>
      <c r="E10" s="41"/>
      <c r="F10" s="20"/>
      <c r="G10" s="20"/>
      <c r="H10" s="20"/>
      <c r="I10" s="41"/>
      <c r="J10" s="20"/>
      <c r="K10" s="20"/>
      <c r="L10" s="20"/>
    </row>
    <row r="11" spans="1:12" ht="11.25">
      <c r="A11" s="19" t="s">
        <v>4</v>
      </c>
      <c r="B11" s="15">
        <f>+F11+J11</f>
        <v>292120</v>
      </c>
      <c r="C11" s="15">
        <f>+G11+K11</f>
        <v>173120</v>
      </c>
      <c r="D11" s="15">
        <f>+H11+L11</f>
        <v>119000</v>
      </c>
      <c r="E11" s="41"/>
      <c r="F11" s="21">
        <f>+SUM(F14:F24)+SUM(F27:F41)+SUM(F44:F45)+SUM(F48:F60)+SUM(F63:F75)</f>
        <v>278153</v>
      </c>
      <c r="G11" s="21">
        <f>+SUM(G14:G24)+SUM(G27:G41)+SUM(G44:G45)+SUM(G48:G60)+SUM(G63:G75)</f>
        <v>165200</v>
      </c>
      <c r="H11" s="21">
        <f>+SUM(H14:H24)+SUM(H27:H41)+SUM(H44:H45)+SUM(H48:H60)+SUM(H63:H75)</f>
        <v>112953</v>
      </c>
      <c r="I11" s="41"/>
      <c r="J11" s="21">
        <f>+SUM(J14:J24)+SUM(J27:J41)+SUM(J44:J45)+SUM(J48:J60)+SUM(J63:J75)</f>
        <v>13967</v>
      </c>
      <c r="K11" s="21">
        <f>+SUM(K14:K24)+SUM(K27:K41)+SUM(K44:K45)+SUM(K48:K60)+SUM(K63:K75)</f>
        <v>7920</v>
      </c>
      <c r="L11" s="21">
        <f>+SUM(L14:L24)+SUM(L27:L41)+SUM(L44:L45)+SUM(L48:L60)+SUM(L63:L75)</f>
        <v>6047</v>
      </c>
    </row>
    <row r="12" spans="1:12" ht="11.25">
      <c r="A12" s="19"/>
      <c r="B12" s="22"/>
      <c r="C12" s="22"/>
      <c r="D12" s="22"/>
      <c r="E12" s="41"/>
      <c r="F12" s="22"/>
      <c r="G12" s="22"/>
      <c r="H12" s="22"/>
      <c r="I12" s="41"/>
      <c r="J12" s="22"/>
      <c r="K12" s="22"/>
      <c r="L12" s="22"/>
    </row>
    <row r="13" spans="1:12" ht="11.25">
      <c r="A13" s="19" t="s">
        <v>7</v>
      </c>
      <c r="B13" s="15">
        <f aca="true" t="shared" si="0" ref="B13:B24">+F13+J13</f>
        <v>30569</v>
      </c>
      <c r="C13" s="15">
        <f aca="true" t="shared" si="1" ref="C13:C24">+G13+K13</f>
        <v>14092</v>
      </c>
      <c r="D13" s="15">
        <f aca="true" t="shared" si="2" ref="D13:D24">+H13+L13</f>
        <v>16477</v>
      </c>
      <c r="E13" s="41"/>
      <c r="F13" s="21">
        <v>29208</v>
      </c>
      <c r="G13" s="21">
        <f>+F13-H13</f>
        <v>13362</v>
      </c>
      <c r="H13" s="21">
        <v>15846</v>
      </c>
      <c r="I13" s="41"/>
      <c r="J13" s="21">
        <v>1361</v>
      </c>
      <c r="K13" s="21">
        <f>+J13-L13</f>
        <v>730</v>
      </c>
      <c r="L13" s="21">
        <v>631</v>
      </c>
    </row>
    <row r="14" spans="1:12" ht="11.25">
      <c r="A14" s="24" t="s">
        <v>8</v>
      </c>
      <c r="B14" s="23">
        <f t="shared" si="0"/>
        <v>227</v>
      </c>
      <c r="C14" s="23">
        <f t="shared" si="1"/>
        <v>167</v>
      </c>
      <c r="D14" s="23">
        <f t="shared" si="2"/>
        <v>60</v>
      </c>
      <c r="E14" s="41"/>
      <c r="F14" s="23">
        <v>215</v>
      </c>
      <c r="G14" s="22">
        <f aca="true" t="shared" si="3" ref="G14:G23">+F14-H14</f>
        <v>158</v>
      </c>
      <c r="H14" s="23">
        <v>57</v>
      </c>
      <c r="I14" s="41"/>
      <c r="J14" s="23">
        <v>12</v>
      </c>
      <c r="K14" s="22">
        <f aca="true" t="shared" si="4" ref="K14:K23">+J14-L14</f>
        <v>9</v>
      </c>
      <c r="L14" s="23">
        <v>3</v>
      </c>
    </row>
    <row r="15" spans="1:12" ht="11.25">
      <c r="A15" s="25" t="s">
        <v>9</v>
      </c>
      <c r="B15" s="23">
        <f t="shared" si="0"/>
        <v>4249</v>
      </c>
      <c r="C15" s="23">
        <f t="shared" si="1"/>
        <v>2377</v>
      </c>
      <c r="D15" s="23">
        <f t="shared" si="2"/>
        <v>1872</v>
      </c>
      <c r="E15" s="41"/>
      <c r="F15" s="23">
        <v>4150</v>
      </c>
      <c r="G15" s="22">
        <f t="shared" si="3"/>
        <v>2326</v>
      </c>
      <c r="H15" s="23">
        <v>1824</v>
      </c>
      <c r="I15" s="41"/>
      <c r="J15" s="23">
        <v>99</v>
      </c>
      <c r="K15" s="22">
        <f t="shared" si="4"/>
        <v>51</v>
      </c>
      <c r="L15" s="23">
        <v>48</v>
      </c>
    </row>
    <row r="16" spans="1:12" ht="11.25">
      <c r="A16" s="26" t="s">
        <v>10</v>
      </c>
      <c r="B16" s="23">
        <f t="shared" si="0"/>
        <v>267</v>
      </c>
      <c r="C16" s="23">
        <f t="shared" si="1"/>
        <v>148</v>
      </c>
      <c r="D16" s="23">
        <f t="shared" si="2"/>
        <v>119</v>
      </c>
      <c r="E16" s="41"/>
      <c r="F16" s="23">
        <v>241</v>
      </c>
      <c r="G16" s="22">
        <f t="shared" si="3"/>
        <v>132</v>
      </c>
      <c r="H16" s="23">
        <v>109</v>
      </c>
      <c r="I16" s="41"/>
      <c r="J16" s="23">
        <v>26</v>
      </c>
      <c r="K16" s="22">
        <f t="shared" si="4"/>
        <v>16</v>
      </c>
      <c r="L16" s="23">
        <v>10</v>
      </c>
    </row>
    <row r="17" spans="1:12" ht="11.25">
      <c r="A17" s="26" t="s">
        <v>11</v>
      </c>
      <c r="B17" s="23">
        <f t="shared" si="0"/>
        <v>469</v>
      </c>
      <c r="C17" s="23">
        <f t="shared" si="1"/>
        <v>276</v>
      </c>
      <c r="D17" s="23">
        <f t="shared" si="2"/>
        <v>193</v>
      </c>
      <c r="E17" s="41"/>
      <c r="F17" s="23">
        <v>458</v>
      </c>
      <c r="G17" s="22">
        <f t="shared" si="3"/>
        <v>269</v>
      </c>
      <c r="H17" s="23">
        <v>189</v>
      </c>
      <c r="I17" s="41"/>
      <c r="J17" s="23">
        <v>11</v>
      </c>
      <c r="K17" s="22">
        <f t="shared" si="4"/>
        <v>7</v>
      </c>
      <c r="L17" s="23">
        <v>4</v>
      </c>
    </row>
    <row r="18" spans="1:12" ht="11.25">
      <c r="A18" s="26" t="s">
        <v>12</v>
      </c>
      <c r="B18" s="23">
        <f t="shared" si="0"/>
        <v>5698</v>
      </c>
      <c r="C18" s="23">
        <f t="shared" si="1"/>
        <v>3169</v>
      </c>
      <c r="D18" s="23">
        <f t="shared" si="2"/>
        <v>2529</v>
      </c>
      <c r="E18" s="41"/>
      <c r="F18" s="23">
        <v>5466</v>
      </c>
      <c r="G18" s="22">
        <f t="shared" si="3"/>
        <v>3037</v>
      </c>
      <c r="H18" s="23">
        <v>2429</v>
      </c>
      <c r="I18" s="41"/>
      <c r="J18" s="23">
        <v>232</v>
      </c>
      <c r="K18" s="22">
        <f t="shared" si="4"/>
        <v>132</v>
      </c>
      <c r="L18" s="23">
        <v>100</v>
      </c>
    </row>
    <row r="19" spans="1:12" ht="11.25">
      <c r="A19" s="25" t="s">
        <v>13</v>
      </c>
      <c r="B19" s="23">
        <f t="shared" si="0"/>
        <v>724</v>
      </c>
      <c r="C19" s="23">
        <f t="shared" si="1"/>
        <v>445</v>
      </c>
      <c r="D19" s="23">
        <f t="shared" si="2"/>
        <v>279</v>
      </c>
      <c r="E19" s="41"/>
      <c r="F19" s="23">
        <v>700</v>
      </c>
      <c r="G19" s="22">
        <f t="shared" si="3"/>
        <v>432</v>
      </c>
      <c r="H19" s="23">
        <v>268</v>
      </c>
      <c r="I19" s="41"/>
      <c r="J19" s="23">
        <v>24</v>
      </c>
      <c r="K19" s="22">
        <f t="shared" si="4"/>
        <v>13</v>
      </c>
      <c r="L19" s="23">
        <v>11</v>
      </c>
    </row>
    <row r="20" spans="1:12" ht="11.25">
      <c r="A20" s="26" t="s">
        <v>57</v>
      </c>
      <c r="B20" s="23">
        <f t="shared" si="0"/>
        <v>9718</v>
      </c>
      <c r="C20" s="23">
        <f t="shared" si="1"/>
        <v>3933</v>
      </c>
      <c r="D20" s="23">
        <f t="shared" si="2"/>
        <v>5785</v>
      </c>
      <c r="E20" s="41"/>
      <c r="F20" s="23">
        <v>9494</v>
      </c>
      <c r="G20" s="22">
        <f t="shared" si="3"/>
        <v>3861</v>
      </c>
      <c r="H20" s="23">
        <v>5633</v>
      </c>
      <c r="I20" s="41"/>
      <c r="J20" s="23">
        <v>224</v>
      </c>
      <c r="K20" s="22">
        <f t="shared" si="4"/>
        <v>72</v>
      </c>
      <c r="L20" s="23">
        <v>152</v>
      </c>
    </row>
    <row r="21" spans="1:12" ht="11.25">
      <c r="A21" s="26" t="s">
        <v>14</v>
      </c>
      <c r="B21" s="23">
        <f t="shared" si="0"/>
        <v>2050</v>
      </c>
      <c r="C21" s="23">
        <f t="shared" si="1"/>
        <v>734</v>
      </c>
      <c r="D21" s="23">
        <f t="shared" si="2"/>
        <v>1316</v>
      </c>
      <c r="E21" s="41"/>
      <c r="F21" s="22">
        <v>1800</v>
      </c>
      <c r="G21" s="22">
        <f t="shared" si="3"/>
        <v>616</v>
      </c>
      <c r="H21" s="22">
        <v>1184</v>
      </c>
      <c r="I21" s="41"/>
      <c r="J21" s="22">
        <v>250</v>
      </c>
      <c r="K21" s="22">
        <f t="shared" si="4"/>
        <v>118</v>
      </c>
      <c r="L21" s="22">
        <v>132</v>
      </c>
    </row>
    <row r="22" spans="1:12" ht="11.25">
      <c r="A22" s="26" t="s">
        <v>15</v>
      </c>
      <c r="B22" s="23">
        <f t="shared" si="0"/>
        <v>588</v>
      </c>
      <c r="C22" s="23">
        <f t="shared" si="1"/>
        <v>412</v>
      </c>
      <c r="D22" s="23">
        <f t="shared" si="2"/>
        <v>176</v>
      </c>
      <c r="E22" s="41"/>
      <c r="F22" s="22">
        <v>396</v>
      </c>
      <c r="G22" s="22">
        <f t="shared" si="3"/>
        <v>272</v>
      </c>
      <c r="H22" s="22">
        <v>124</v>
      </c>
      <c r="I22" s="41"/>
      <c r="J22" s="22">
        <v>192</v>
      </c>
      <c r="K22" s="22">
        <f t="shared" si="4"/>
        <v>140</v>
      </c>
      <c r="L22" s="22">
        <v>52</v>
      </c>
    </row>
    <row r="23" spans="1:12" ht="11.25">
      <c r="A23" s="25" t="s">
        <v>16</v>
      </c>
      <c r="B23" s="23">
        <f t="shared" si="0"/>
        <v>501</v>
      </c>
      <c r="C23" s="23">
        <f t="shared" si="1"/>
        <v>294</v>
      </c>
      <c r="D23" s="23">
        <f t="shared" si="2"/>
        <v>207</v>
      </c>
      <c r="E23" s="41"/>
      <c r="F23" s="22">
        <v>423</v>
      </c>
      <c r="G23" s="22">
        <f t="shared" si="3"/>
        <v>246</v>
      </c>
      <c r="H23" s="22">
        <v>177</v>
      </c>
      <c r="I23" s="41"/>
      <c r="J23" s="22">
        <v>78</v>
      </c>
      <c r="K23" s="22">
        <f t="shared" si="4"/>
        <v>48</v>
      </c>
      <c r="L23" s="22">
        <v>30</v>
      </c>
    </row>
    <row r="24" spans="1:12" ht="11.25">
      <c r="A24" s="26" t="s">
        <v>17</v>
      </c>
      <c r="B24" s="23">
        <f t="shared" si="0"/>
        <v>6078</v>
      </c>
      <c r="C24" s="23">
        <f t="shared" si="1"/>
        <v>2137</v>
      </c>
      <c r="D24" s="23">
        <f t="shared" si="2"/>
        <v>3941</v>
      </c>
      <c r="E24" s="41"/>
      <c r="F24" s="23">
        <f>SUM(F13-SUM(F14:F23))</f>
        <v>5865</v>
      </c>
      <c r="G24" s="23">
        <f>SUM(G13-SUM(G14:G23))</f>
        <v>2013</v>
      </c>
      <c r="H24" s="23">
        <f>SUM(H13-SUM(H14:H23))</f>
        <v>3852</v>
      </c>
      <c r="I24" s="41"/>
      <c r="J24" s="23">
        <f>SUM(J13-SUM(J14:J23))</f>
        <v>213</v>
      </c>
      <c r="K24" s="23">
        <f>SUM(K13-SUM(K14:K23))</f>
        <v>124</v>
      </c>
      <c r="L24" s="23">
        <f>SUM(L13-SUM(L14:L23))</f>
        <v>89</v>
      </c>
    </row>
    <row r="25" spans="1:12" ht="11.25">
      <c r="A25" s="27"/>
      <c r="B25" s="23"/>
      <c r="C25" s="23"/>
      <c r="D25" s="23"/>
      <c r="E25" s="41"/>
      <c r="F25" s="23"/>
      <c r="G25" s="23"/>
      <c r="H25" s="23"/>
      <c r="I25" s="41"/>
      <c r="J25" s="23"/>
      <c r="K25" s="23"/>
      <c r="L25" s="23"/>
    </row>
    <row r="26" spans="1:12" ht="11.25">
      <c r="A26" s="19" t="s">
        <v>58</v>
      </c>
      <c r="B26" s="15">
        <f aca="true" t="shared" si="5" ref="B26:B41">+F26+J26</f>
        <v>125862</v>
      </c>
      <c r="C26" s="15">
        <f aca="true" t="shared" si="6" ref="C26:C41">+G26+K26</f>
        <v>74360</v>
      </c>
      <c r="D26" s="15">
        <f aca="true" t="shared" si="7" ref="D26:D41">+H26+L26</f>
        <v>51502</v>
      </c>
      <c r="E26" s="41"/>
      <c r="F26" s="21">
        <v>120002</v>
      </c>
      <c r="G26" s="21">
        <f aca="true" t="shared" si="8" ref="G26:G40">+F26-H26</f>
        <v>71040</v>
      </c>
      <c r="H26" s="21">
        <v>48962</v>
      </c>
      <c r="I26" s="41"/>
      <c r="J26" s="21">
        <v>5860</v>
      </c>
      <c r="K26" s="21">
        <f aca="true" t="shared" si="9" ref="K26:K40">+J26-L26</f>
        <v>3320</v>
      </c>
      <c r="L26" s="21">
        <v>2540</v>
      </c>
    </row>
    <row r="27" spans="1:12" ht="11.25">
      <c r="A27" s="27" t="s">
        <v>18</v>
      </c>
      <c r="B27" s="23">
        <f t="shared" si="5"/>
        <v>379</v>
      </c>
      <c r="C27" s="23">
        <f t="shared" si="6"/>
        <v>214</v>
      </c>
      <c r="D27" s="23">
        <f t="shared" si="7"/>
        <v>165</v>
      </c>
      <c r="E27" s="41"/>
      <c r="F27" s="22">
        <v>368</v>
      </c>
      <c r="G27" s="22">
        <f t="shared" si="8"/>
        <v>208</v>
      </c>
      <c r="H27" s="22">
        <v>160</v>
      </c>
      <c r="I27" s="41"/>
      <c r="J27" s="22">
        <v>11</v>
      </c>
      <c r="K27" s="22">
        <f t="shared" si="9"/>
        <v>6</v>
      </c>
      <c r="L27" s="22">
        <v>5</v>
      </c>
    </row>
    <row r="28" spans="1:12" ht="11.25">
      <c r="A28" s="27" t="s">
        <v>19</v>
      </c>
      <c r="B28" s="23">
        <f t="shared" si="5"/>
        <v>7491</v>
      </c>
      <c r="C28" s="23">
        <f t="shared" si="6"/>
        <v>2757</v>
      </c>
      <c r="D28" s="23">
        <f t="shared" si="7"/>
        <v>4734</v>
      </c>
      <c r="E28" s="41"/>
      <c r="F28" s="22">
        <v>7296</v>
      </c>
      <c r="G28" s="22">
        <f t="shared" si="8"/>
        <v>2671</v>
      </c>
      <c r="H28" s="22">
        <v>4625</v>
      </c>
      <c r="I28" s="41"/>
      <c r="J28" s="22">
        <v>195</v>
      </c>
      <c r="K28" s="22">
        <f t="shared" si="9"/>
        <v>86</v>
      </c>
      <c r="L28" s="22">
        <v>109</v>
      </c>
    </row>
    <row r="29" spans="1:12" ht="11.25">
      <c r="A29" s="27" t="s">
        <v>20</v>
      </c>
      <c r="B29" s="23">
        <f t="shared" si="5"/>
        <v>697</v>
      </c>
      <c r="C29" s="23">
        <f t="shared" si="6"/>
        <v>560</v>
      </c>
      <c r="D29" s="23">
        <f t="shared" si="7"/>
        <v>137</v>
      </c>
      <c r="E29" s="41"/>
      <c r="F29" s="22">
        <v>686</v>
      </c>
      <c r="G29" s="22">
        <f t="shared" si="8"/>
        <v>551</v>
      </c>
      <c r="H29" s="22">
        <v>135</v>
      </c>
      <c r="I29" s="41"/>
      <c r="J29" s="22">
        <v>11</v>
      </c>
      <c r="K29" s="22">
        <f t="shared" si="9"/>
        <v>9</v>
      </c>
      <c r="L29" s="22">
        <v>2</v>
      </c>
    </row>
    <row r="30" spans="1:12" ht="11.25">
      <c r="A30" s="27" t="s">
        <v>21</v>
      </c>
      <c r="B30" s="23">
        <f t="shared" si="5"/>
        <v>332</v>
      </c>
      <c r="C30" s="23">
        <f t="shared" si="6"/>
        <v>158</v>
      </c>
      <c r="D30" s="23">
        <f t="shared" si="7"/>
        <v>174</v>
      </c>
      <c r="E30" s="41"/>
      <c r="F30" s="22">
        <v>298</v>
      </c>
      <c r="G30" s="22">
        <f t="shared" si="8"/>
        <v>137</v>
      </c>
      <c r="H30" s="22">
        <v>161</v>
      </c>
      <c r="I30" s="41"/>
      <c r="J30" s="22">
        <v>34</v>
      </c>
      <c r="K30" s="22">
        <f t="shared" si="9"/>
        <v>21</v>
      </c>
      <c r="L30" s="22">
        <v>13</v>
      </c>
    </row>
    <row r="31" spans="1:12" ht="11.25">
      <c r="A31" s="27" t="s">
        <v>22</v>
      </c>
      <c r="B31" s="23">
        <f t="shared" si="5"/>
        <v>2304</v>
      </c>
      <c r="C31" s="23">
        <f t="shared" si="6"/>
        <v>1683</v>
      </c>
      <c r="D31" s="23">
        <f t="shared" si="7"/>
        <v>621</v>
      </c>
      <c r="E31" s="41"/>
      <c r="F31" s="22">
        <v>2288</v>
      </c>
      <c r="G31" s="22">
        <f t="shared" si="8"/>
        <v>1671</v>
      </c>
      <c r="H31" s="22">
        <v>617</v>
      </c>
      <c r="I31" s="41"/>
      <c r="J31" s="22">
        <v>16</v>
      </c>
      <c r="K31" s="22">
        <f t="shared" si="9"/>
        <v>12</v>
      </c>
      <c r="L31" s="22">
        <v>4</v>
      </c>
    </row>
    <row r="32" spans="1:12" ht="11.25">
      <c r="A32" s="27" t="s">
        <v>23</v>
      </c>
      <c r="B32" s="23">
        <f t="shared" si="5"/>
        <v>1408</v>
      </c>
      <c r="C32" s="23">
        <f t="shared" si="6"/>
        <v>576</v>
      </c>
      <c r="D32" s="23">
        <f t="shared" si="7"/>
        <v>832</v>
      </c>
      <c r="E32" s="41"/>
      <c r="F32" s="22">
        <v>1378</v>
      </c>
      <c r="G32" s="22">
        <f t="shared" si="8"/>
        <v>557</v>
      </c>
      <c r="H32" s="22">
        <v>821</v>
      </c>
      <c r="I32" s="41"/>
      <c r="J32" s="22">
        <v>30</v>
      </c>
      <c r="K32" s="22">
        <f t="shared" si="9"/>
        <v>19</v>
      </c>
      <c r="L32" s="22">
        <v>11</v>
      </c>
    </row>
    <row r="33" spans="1:12" ht="11.25">
      <c r="A33" s="27" t="s">
        <v>24</v>
      </c>
      <c r="B33" s="23">
        <f t="shared" si="5"/>
        <v>1044</v>
      </c>
      <c r="C33" s="23">
        <f t="shared" si="6"/>
        <v>437</v>
      </c>
      <c r="D33" s="23">
        <f t="shared" si="7"/>
        <v>607</v>
      </c>
      <c r="E33" s="41"/>
      <c r="F33" s="22">
        <v>1013</v>
      </c>
      <c r="G33" s="22">
        <f t="shared" si="8"/>
        <v>424</v>
      </c>
      <c r="H33" s="22">
        <v>589</v>
      </c>
      <c r="I33" s="41"/>
      <c r="J33" s="22">
        <v>31</v>
      </c>
      <c r="K33" s="22">
        <f t="shared" si="9"/>
        <v>13</v>
      </c>
      <c r="L33" s="22">
        <v>18</v>
      </c>
    </row>
    <row r="34" spans="1:12" ht="11.25">
      <c r="A34" s="27" t="s">
        <v>25</v>
      </c>
      <c r="B34" s="23">
        <f t="shared" si="5"/>
        <v>853</v>
      </c>
      <c r="C34" s="23">
        <f t="shared" si="6"/>
        <v>338</v>
      </c>
      <c r="D34" s="23">
        <f t="shared" si="7"/>
        <v>515</v>
      </c>
      <c r="E34" s="41"/>
      <c r="F34" s="22">
        <v>825</v>
      </c>
      <c r="G34" s="22">
        <f t="shared" si="8"/>
        <v>326</v>
      </c>
      <c r="H34" s="22">
        <v>499</v>
      </c>
      <c r="I34" s="41"/>
      <c r="J34" s="22">
        <v>28</v>
      </c>
      <c r="K34" s="22">
        <f t="shared" si="9"/>
        <v>12</v>
      </c>
      <c r="L34" s="22">
        <v>16</v>
      </c>
    </row>
    <row r="35" spans="1:12" ht="11.25">
      <c r="A35" s="27" t="s">
        <v>26</v>
      </c>
      <c r="B35" s="23">
        <f t="shared" si="5"/>
        <v>2273</v>
      </c>
      <c r="C35" s="23">
        <f t="shared" si="6"/>
        <v>864</v>
      </c>
      <c r="D35" s="23">
        <f t="shared" si="7"/>
        <v>1409</v>
      </c>
      <c r="E35" s="41"/>
      <c r="F35" s="22">
        <v>2231</v>
      </c>
      <c r="G35" s="22">
        <f t="shared" si="8"/>
        <v>842</v>
      </c>
      <c r="H35" s="22">
        <v>1389</v>
      </c>
      <c r="I35" s="41"/>
      <c r="J35" s="22">
        <v>42</v>
      </c>
      <c r="K35" s="22">
        <f t="shared" si="9"/>
        <v>22</v>
      </c>
      <c r="L35" s="22">
        <v>20</v>
      </c>
    </row>
    <row r="36" spans="1:12" ht="11.25">
      <c r="A36" s="27" t="s">
        <v>67</v>
      </c>
      <c r="B36" s="23">
        <f t="shared" si="5"/>
        <v>1353</v>
      </c>
      <c r="C36" s="23">
        <f t="shared" si="6"/>
        <v>997</v>
      </c>
      <c r="D36" s="23">
        <f t="shared" si="7"/>
        <v>356</v>
      </c>
      <c r="E36" s="41"/>
      <c r="F36" s="23">
        <v>1307</v>
      </c>
      <c r="G36" s="22">
        <f t="shared" si="8"/>
        <v>954</v>
      </c>
      <c r="H36" s="23">
        <v>353</v>
      </c>
      <c r="I36" s="41"/>
      <c r="J36" s="23">
        <v>46</v>
      </c>
      <c r="K36" s="22">
        <f t="shared" si="9"/>
        <v>43</v>
      </c>
      <c r="L36" s="23">
        <v>3</v>
      </c>
    </row>
    <row r="37" spans="1:12" ht="11.25">
      <c r="A37" s="27" t="s">
        <v>27</v>
      </c>
      <c r="B37" s="23">
        <f t="shared" si="5"/>
        <v>93892</v>
      </c>
      <c r="C37" s="23">
        <f t="shared" si="6"/>
        <v>60047</v>
      </c>
      <c r="D37" s="23">
        <f t="shared" si="7"/>
        <v>33845</v>
      </c>
      <c r="E37" s="41"/>
      <c r="F37" s="22">
        <f>90439</f>
        <v>90439</v>
      </c>
      <c r="G37" s="22">
        <f t="shared" si="8"/>
        <v>57776</v>
      </c>
      <c r="H37" s="22">
        <v>32663</v>
      </c>
      <c r="I37" s="41"/>
      <c r="J37" s="22">
        <v>3453</v>
      </c>
      <c r="K37" s="22">
        <f t="shared" si="9"/>
        <v>2271</v>
      </c>
      <c r="L37" s="22">
        <v>1182</v>
      </c>
    </row>
    <row r="38" spans="1:12" ht="11.25">
      <c r="A38" s="27" t="s">
        <v>28</v>
      </c>
      <c r="B38" s="23">
        <f t="shared" si="5"/>
        <v>2321</v>
      </c>
      <c r="C38" s="23">
        <f t="shared" si="6"/>
        <v>655</v>
      </c>
      <c r="D38" s="23">
        <f t="shared" si="7"/>
        <v>1666</v>
      </c>
      <c r="E38" s="41"/>
      <c r="F38" s="22">
        <v>2292</v>
      </c>
      <c r="G38" s="22">
        <f t="shared" si="8"/>
        <v>642</v>
      </c>
      <c r="H38" s="22">
        <v>1650</v>
      </c>
      <c r="I38" s="41"/>
      <c r="J38" s="22">
        <v>29</v>
      </c>
      <c r="K38" s="22">
        <f t="shared" si="9"/>
        <v>13</v>
      </c>
      <c r="L38" s="22">
        <v>16</v>
      </c>
    </row>
    <row r="39" spans="1:12" ht="11.25">
      <c r="A39" s="27" t="s">
        <v>29</v>
      </c>
      <c r="B39" s="23">
        <f t="shared" si="5"/>
        <v>2574</v>
      </c>
      <c r="C39" s="23">
        <f t="shared" si="6"/>
        <v>909</v>
      </c>
      <c r="D39" s="23">
        <f t="shared" si="7"/>
        <v>1665</v>
      </c>
      <c r="E39" s="41"/>
      <c r="F39" s="22">
        <v>2348</v>
      </c>
      <c r="G39" s="22">
        <f t="shared" si="8"/>
        <v>868</v>
      </c>
      <c r="H39" s="22">
        <v>1480</v>
      </c>
      <c r="I39" s="41"/>
      <c r="J39" s="22">
        <v>226</v>
      </c>
      <c r="K39" s="22">
        <f t="shared" si="9"/>
        <v>41</v>
      </c>
      <c r="L39" s="22">
        <v>185</v>
      </c>
    </row>
    <row r="40" spans="1:12" ht="11.25">
      <c r="A40" s="18" t="s">
        <v>30</v>
      </c>
      <c r="B40" s="23">
        <f t="shared" si="5"/>
        <v>6039</v>
      </c>
      <c r="C40" s="23">
        <f t="shared" si="6"/>
        <v>2762</v>
      </c>
      <c r="D40" s="23">
        <f t="shared" si="7"/>
        <v>3277</v>
      </c>
      <c r="E40" s="41"/>
      <c r="F40" s="23">
        <v>4466</v>
      </c>
      <c r="G40" s="22">
        <f t="shared" si="8"/>
        <v>2087</v>
      </c>
      <c r="H40" s="23">
        <v>2379</v>
      </c>
      <c r="I40" s="41"/>
      <c r="J40" s="23">
        <v>1573</v>
      </c>
      <c r="K40" s="22">
        <f t="shared" si="9"/>
        <v>675</v>
      </c>
      <c r="L40" s="23">
        <v>898</v>
      </c>
    </row>
    <row r="41" spans="1:12" ht="11.25">
      <c r="A41" s="27" t="s">
        <v>59</v>
      </c>
      <c r="B41" s="23">
        <f t="shared" si="5"/>
        <v>2902</v>
      </c>
      <c r="C41" s="23">
        <f t="shared" si="6"/>
        <v>1403</v>
      </c>
      <c r="D41" s="23">
        <f t="shared" si="7"/>
        <v>1499</v>
      </c>
      <c r="E41" s="41"/>
      <c r="F41" s="22">
        <f>SUM(F26-SUM(F27:F40))</f>
        <v>2767</v>
      </c>
      <c r="G41" s="22">
        <f>SUM(G26-SUM(G27:G40))</f>
        <v>1326</v>
      </c>
      <c r="H41" s="22">
        <f>SUM(H26-SUM(H27:H40))</f>
        <v>1441</v>
      </c>
      <c r="I41" s="41"/>
      <c r="J41" s="22">
        <f>SUM(J26-SUM(J27:J40))</f>
        <v>135</v>
      </c>
      <c r="K41" s="22">
        <f>SUM(K26-SUM(K27:K40))</f>
        <v>77</v>
      </c>
      <c r="L41" s="22">
        <f>SUM(L26-SUM(L27:L40))</f>
        <v>58</v>
      </c>
    </row>
    <row r="42" spans="1:12" ht="11.25">
      <c r="A42" s="19"/>
      <c r="B42" s="23"/>
      <c r="C42" s="23"/>
      <c r="D42" s="23"/>
      <c r="E42" s="41"/>
      <c r="F42" s="22"/>
      <c r="G42" s="22"/>
      <c r="H42" s="22"/>
      <c r="I42" s="41"/>
      <c r="J42" s="22"/>
      <c r="K42" s="22"/>
      <c r="L42" s="22"/>
    </row>
    <row r="43" spans="1:12" ht="11.25">
      <c r="A43" s="19" t="s">
        <v>60</v>
      </c>
      <c r="B43" s="15">
        <f>+F43+J43</f>
        <v>1845</v>
      </c>
      <c r="C43" s="15">
        <f aca="true" t="shared" si="10" ref="C43:D45">+G43+K43</f>
        <v>1460</v>
      </c>
      <c r="D43" s="15">
        <f t="shared" si="10"/>
        <v>385</v>
      </c>
      <c r="E43" s="41"/>
      <c r="F43" s="21">
        <f>SUM(F44:F45)</f>
        <v>1587</v>
      </c>
      <c r="G43" s="21">
        <f>SUM(G44:G45)</f>
        <v>1281</v>
      </c>
      <c r="H43" s="21">
        <f>SUM(H44:H45)</f>
        <v>306</v>
      </c>
      <c r="I43" s="41"/>
      <c r="J43" s="21">
        <f>SUM(J44:J45)</f>
        <v>258</v>
      </c>
      <c r="K43" s="21">
        <f>SUM(K44:K45)</f>
        <v>179</v>
      </c>
      <c r="L43" s="21">
        <f>SUM(L44:L45)</f>
        <v>79</v>
      </c>
    </row>
    <row r="44" spans="1:12" ht="11.25">
      <c r="A44" s="27" t="s">
        <v>31</v>
      </c>
      <c r="B44" s="23">
        <f>+F44+J44</f>
        <v>226</v>
      </c>
      <c r="C44" s="23">
        <f t="shared" si="10"/>
        <v>182</v>
      </c>
      <c r="D44" s="23">
        <f t="shared" si="10"/>
        <v>44</v>
      </c>
      <c r="E44" s="41"/>
      <c r="F44" s="22">
        <v>193</v>
      </c>
      <c r="G44" s="22">
        <f>+F44-H44</f>
        <v>161</v>
      </c>
      <c r="H44" s="22">
        <v>32</v>
      </c>
      <c r="I44" s="41"/>
      <c r="J44" s="22">
        <v>33</v>
      </c>
      <c r="K44" s="22">
        <f>+J44-L44</f>
        <v>21</v>
      </c>
      <c r="L44" s="22">
        <v>12</v>
      </c>
    </row>
    <row r="45" spans="1:12" ht="11.25">
      <c r="A45" s="27" t="s">
        <v>32</v>
      </c>
      <c r="B45" s="23">
        <f>+F45+J45</f>
        <v>1619</v>
      </c>
      <c r="C45" s="23">
        <f t="shared" si="10"/>
        <v>1278</v>
      </c>
      <c r="D45" s="23">
        <f t="shared" si="10"/>
        <v>341</v>
      </c>
      <c r="E45" s="41"/>
      <c r="F45" s="28">
        <v>1394</v>
      </c>
      <c r="G45" s="22">
        <f>+F45-H45</f>
        <v>1120</v>
      </c>
      <c r="H45" s="28">
        <v>274</v>
      </c>
      <c r="I45" s="41"/>
      <c r="J45" s="28">
        <v>225</v>
      </c>
      <c r="K45" s="22">
        <f>+J45-L45</f>
        <v>158</v>
      </c>
      <c r="L45" s="28">
        <v>67</v>
      </c>
    </row>
    <row r="46" spans="1:12" ht="11.25">
      <c r="A46" s="27"/>
      <c r="B46" s="23"/>
      <c r="C46" s="23"/>
      <c r="D46" s="23"/>
      <c r="E46" s="41"/>
      <c r="F46" s="22"/>
      <c r="G46" s="22"/>
      <c r="H46" s="22"/>
      <c r="I46" s="41"/>
      <c r="J46" s="22"/>
      <c r="K46" s="22"/>
      <c r="L46" s="22"/>
    </row>
    <row r="47" spans="1:12" ht="11.25">
      <c r="A47" s="19" t="s">
        <v>61</v>
      </c>
      <c r="B47" s="15">
        <f aca="true" t="shared" si="11" ref="B47:B60">+F47+J47</f>
        <v>101172</v>
      </c>
      <c r="C47" s="15">
        <f aca="true" t="shared" si="12" ref="C47:C60">+G47+K47</f>
        <v>61910</v>
      </c>
      <c r="D47" s="15">
        <f aca="true" t="shared" si="13" ref="D47:D60">+H47+L47</f>
        <v>39262</v>
      </c>
      <c r="E47" s="41"/>
      <c r="F47" s="29">
        <v>98154</v>
      </c>
      <c r="G47" s="21">
        <f aca="true" t="shared" si="14" ref="G47:G59">+F47-H47</f>
        <v>60563</v>
      </c>
      <c r="H47" s="29">
        <v>37591</v>
      </c>
      <c r="I47" s="41"/>
      <c r="J47" s="29">
        <v>3018</v>
      </c>
      <c r="K47" s="21">
        <f aca="true" t="shared" si="15" ref="K47:K59">+J47-L47</f>
        <v>1347</v>
      </c>
      <c r="L47" s="29">
        <v>1671</v>
      </c>
    </row>
    <row r="48" spans="1:12" ht="11.25">
      <c r="A48" s="27" t="s">
        <v>33</v>
      </c>
      <c r="B48" s="23">
        <f t="shared" si="11"/>
        <v>4260</v>
      </c>
      <c r="C48" s="23">
        <f t="shared" si="12"/>
        <v>2212</v>
      </c>
      <c r="D48" s="23">
        <f t="shared" si="13"/>
        <v>2048</v>
      </c>
      <c r="E48" s="41"/>
      <c r="F48" s="28">
        <v>3703</v>
      </c>
      <c r="G48" s="22">
        <f t="shared" si="14"/>
        <v>1878</v>
      </c>
      <c r="H48" s="28">
        <v>1825</v>
      </c>
      <c r="I48" s="41"/>
      <c r="J48" s="28">
        <v>557</v>
      </c>
      <c r="K48" s="22">
        <f t="shared" si="15"/>
        <v>334</v>
      </c>
      <c r="L48" s="28">
        <v>223</v>
      </c>
    </row>
    <row r="49" spans="1:12" ht="11.25">
      <c r="A49" s="27" t="s">
        <v>34</v>
      </c>
      <c r="B49" s="23">
        <f t="shared" si="11"/>
        <v>1124</v>
      </c>
      <c r="C49" s="23">
        <f t="shared" si="12"/>
        <v>466</v>
      </c>
      <c r="D49" s="23">
        <f t="shared" si="13"/>
        <v>658</v>
      </c>
      <c r="E49" s="41"/>
      <c r="F49" s="28">
        <v>1094</v>
      </c>
      <c r="G49" s="22">
        <f t="shared" si="14"/>
        <v>453</v>
      </c>
      <c r="H49" s="28">
        <v>641</v>
      </c>
      <c r="I49" s="41"/>
      <c r="J49" s="28">
        <v>30</v>
      </c>
      <c r="K49" s="22">
        <f t="shared" si="15"/>
        <v>13</v>
      </c>
      <c r="L49" s="28">
        <v>17</v>
      </c>
    </row>
    <row r="50" spans="1:12" ht="11.25">
      <c r="A50" s="27" t="s">
        <v>35</v>
      </c>
      <c r="B50" s="23">
        <f t="shared" si="11"/>
        <v>3570</v>
      </c>
      <c r="C50" s="23">
        <f t="shared" si="12"/>
        <v>1499</v>
      </c>
      <c r="D50" s="23">
        <f t="shared" si="13"/>
        <v>2071</v>
      </c>
      <c r="E50" s="41"/>
      <c r="F50" s="28">
        <v>3336</v>
      </c>
      <c r="G50" s="22">
        <f t="shared" si="14"/>
        <v>1430</v>
      </c>
      <c r="H50" s="28">
        <v>1906</v>
      </c>
      <c r="I50" s="41"/>
      <c r="J50" s="28">
        <v>234</v>
      </c>
      <c r="K50" s="22">
        <f t="shared" si="15"/>
        <v>69</v>
      </c>
      <c r="L50" s="28">
        <v>165</v>
      </c>
    </row>
    <row r="51" spans="1:12" ht="11.25">
      <c r="A51" s="27" t="s">
        <v>36</v>
      </c>
      <c r="B51" s="23">
        <f t="shared" si="11"/>
        <v>15685</v>
      </c>
      <c r="C51" s="23">
        <f t="shared" si="12"/>
        <v>5464</v>
      </c>
      <c r="D51" s="23">
        <f t="shared" si="13"/>
        <v>10221</v>
      </c>
      <c r="E51" s="41"/>
      <c r="F51" s="30">
        <v>14973</v>
      </c>
      <c r="G51" s="22">
        <f t="shared" si="14"/>
        <v>5301</v>
      </c>
      <c r="H51" s="30">
        <v>9672</v>
      </c>
      <c r="I51" s="41"/>
      <c r="J51" s="30">
        <v>712</v>
      </c>
      <c r="K51" s="22">
        <f t="shared" si="15"/>
        <v>163</v>
      </c>
      <c r="L51" s="30">
        <v>549</v>
      </c>
    </row>
    <row r="52" spans="1:12" ht="11.25">
      <c r="A52" s="27" t="s">
        <v>37</v>
      </c>
      <c r="B52" s="23">
        <f t="shared" si="11"/>
        <v>4936</v>
      </c>
      <c r="C52" s="23">
        <f t="shared" si="12"/>
        <v>3138</v>
      </c>
      <c r="D52" s="23">
        <f t="shared" si="13"/>
        <v>1798</v>
      </c>
      <c r="E52" s="41"/>
      <c r="F52" s="30">
        <v>4720</v>
      </c>
      <c r="G52" s="22">
        <f t="shared" si="14"/>
        <v>2999</v>
      </c>
      <c r="H52" s="30">
        <v>1721</v>
      </c>
      <c r="I52" s="41"/>
      <c r="J52" s="30">
        <v>216</v>
      </c>
      <c r="K52" s="22">
        <f t="shared" si="15"/>
        <v>139</v>
      </c>
      <c r="L52" s="30">
        <v>77</v>
      </c>
    </row>
    <row r="53" spans="1:12" ht="11.25">
      <c r="A53" s="27" t="s">
        <v>38</v>
      </c>
      <c r="B53" s="23">
        <f t="shared" si="11"/>
        <v>2318</v>
      </c>
      <c r="C53" s="23">
        <f t="shared" si="12"/>
        <v>1473</v>
      </c>
      <c r="D53" s="23">
        <f t="shared" si="13"/>
        <v>845</v>
      </c>
      <c r="E53" s="41"/>
      <c r="F53" s="31">
        <v>2178</v>
      </c>
      <c r="G53" s="22">
        <f t="shared" si="14"/>
        <v>1409</v>
      </c>
      <c r="H53" s="31">
        <v>769</v>
      </c>
      <c r="I53" s="41"/>
      <c r="J53" s="31">
        <v>140</v>
      </c>
      <c r="K53" s="22">
        <f t="shared" si="15"/>
        <v>64</v>
      </c>
      <c r="L53" s="31">
        <v>76</v>
      </c>
    </row>
    <row r="54" spans="1:12" ht="11.25">
      <c r="A54" s="27" t="s">
        <v>39</v>
      </c>
      <c r="B54" s="23">
        <f t="shared" si="11"/>
        <v>36673</v>
      </c>
      <c r="C54" s="23">
        <f t="shared" si="12"/>
        <v>20429</v>
      </c>
      <c r="D54" s="23">
        <f t="shared" si="13"/>
        <v>16244</v>
      </c>
      <c r="E54" s="41"/>
      <c r="F54" s="31">
        <v>36254</v>
      </c>
      <c r="G54" s="22">
        <f t="shared" si="14"/>
        <v>20305</v>
      </c>
      <c r="H54" s="31">
        <v>15949</v>
      </c>
      <c r="I54" s="41"/>
      <c r="J54" s="31">
        <v>419</v>
      </c>
      <c r="K54" s="22">
        <f t="shared" si="15"/>
        <v>124</v>
      </c>
      <c r="L54" s="31">
        <v>295</v>
      </c>
    </row>
    <row r="55" spans="1:12" ht="11.25">
      <c r="A55" s="18" t="s">
        <v>40</v>
      </c>
      <c r="B55" s="23">
        <f t="shared" si="11"/>
        <v>1082</v>
      </c>
      <c r="C55" s="23">
        <f t="shared" si="12"/>
        <v>699</v>
      </c>
      <c r="D55" s="23">
        <f t="shared" si="13"/>
        <v>383</v>
      </c>
      <c r="E55" s="41"/>
      <c r="F55" s="31">
        <v>1005</v>
      </c>
      <c r="G55" s="22">
        <f t="shared" si="14"/>
        <v>659</v>
      </c>
      <c r="H55" s="31">
        <v>346</v>
      </c>
      <c r="I55" s="41"/>
      <c r="J55" s="31">
        <v>77</v>
      </c>
      <c r="K55" s="22">
        <f t="shared" si="15"/>
        <v>40</v>
      </c>
      <c r="L55" s="31">
        <v>37</v>
      </c>
    </row>
    <row r="56" spans="1:12" ht="11.25">
      <c r="A56" s="27" t="s">
        <v>41</v>
      </c>
      <c r="B56" s="23">
        <f t="shared" si="11"/>
        <v>17033</v>
      </c>
      <c r="C56" s="23">
        <f t="shared" si="12"/>
        <v>15384</v>
      </c>
      <c r="D56" s="23">
        <f t="shared" si="13"/>
        <v>1649</v>
      </c>
      <c r="E56" s="41"/>
      <c r="F56" s="31">
        <v>16762</v>
      </c>
      <c r="G56" s="22">
        <f t="shared" si="14"/>
        <v>15188</v>
      </c>
      <c r="H56" s="31">
        <v>1574</v>
      </c>
      <c r="I56" s="41"/>
      <c r="J56" s="31">
        <v>271</v>
      </c>
      <c r="K56" s="22">
        <f t="shared" si="15"/>
        <v>196</v>
      </c>
      <c r="L56" s="31">
        <v>75</v>
      </c>
    </row>
    <row r="57" spans="1:12" ht="11.25">
      <c r="A57" s="27" t="s">
        <v>42</v>
      </c>
      <c r="B57" s="23">
        <f t="shared" si="11"/>
        <v>10111</v>
      </c>
      <c r="C57" s="23">
        <f t="shared" si="12"/>
        <v>8707</v>
      </c>
      <c r="D57" s="23">
        <f t="shared" si="13"/>
        <v>1404</v>
      </c>
      <c r="E57" s="41"/>
      <c r="F57" s="31">
        <v>9982</v>
      </c>
      <c r="G57" s="22">
        <f t="shared" si="14"/>
        <v>8620</v>
      </c>
      <c r="H57" s="31">
        <v>1362</v>
      </c>
      <c r="I57" s="41"/>
      <c r="J57" s="31">
        <v>129</v>
      </c>
      <c r="K57" s="22">
        <f t="shared" si="15"/>
        <v>87</v>
      </c>
      <c r="L57" s="31">
        <v>42</v>
      </c>
    </row>
    <row r="58" spans="1:12" ht="11.25">
      <c r="A58" s="27" t="s">
        <v>43</v>
      </c>
      <c r="B58" s="23">
        <f t="shared" si="11"/>
        <v>1116</v>
      </c>
      <c r="C58" s="23">
        <f t="shared" si="12"/>
        <v>625</v>
      </c>
      <c r="D58" s="23">
        <f t="shared" si="13"/>
        <v>491</v>
      </c>
      <c r="E58" s="41"/>
      <c r="F58" s="31">
        <v>1029</v>
      </c>
      <c r="G58" s="22">
        <f t="shared" si="14"/>
        <v>580</v>
      </c>
      <c r="H58" s="31">
        <v>449</v>
      </c>
      <c r="I58" s="41"/>
      <c r="J58" s="31">
        <v>87</v>
      </c>
      <c r="K58" s="22">
        <f t="shared" si="15"/>
        <v>45</v>
      </c>
      <c r="L58" s="31">
        <v>42</v>
      </c>
    </row>
    <row r="59" spans="1:12" ht="11.25">
      <c r="A59" s="27" t="s">
        <v>44</v>
      </c>
      <c r="B59" s="23">
        <f t="shared" si="11"/>
        <v>1671</v>
      </c>
      <c r="C59" s="23">
        <f t="shared" si="12"/>
        <v>756</v>
      </c>
      <c r="D59" s="23">
        <f t="shared" si="13"/>
        <v>915</v>
      </c>
      <c r="E59" s="41"/>
      <c r="F59" s="31">
        <v>1582</v>
      </c>
      <c r="G59" s="22">
        <f t="shared" si="14"/>
        <v>710</v>
      </c>
      <c r="H59" s="31">
        <v>872</v>
      </c>
      <c r="I59" s="41"/>
      <c r="J59" s="31">
        <v>89</v>
      </c>
      <c r="K59" s="22">
        <f t="shared" si="15"/>
        <v>46</v>
      </c>
      <c r="L59" s="31">
        <v>43</v>
      </c>
    </row>
    <row r="60" spans="1:12" ht="11.25">
      <c r="A60" s="27" t="s">
        <v>45</v>
      </c>
      <c r="B60" s="23">
        <f t="shared" si="11"/>
        <v>1593</v>
      </c>
      <c r="C60" s="23">
        <f t="shared" si="12"/>
        <v>1058</v>
      </c>
      <c r="D60" s="23">
        <f t="shared" si="13"/>
        <v>535</v>
      </c>
      <c r="E60" s="41"/>
      <c r="F60" s="31">
        <f>SUM(F47-SUM(F48:F59))</f>
        <v>1536</v>
      </c>
      <c r="G60" s="31">
        <f>SUM(G47-SUM(G48:G59))</f>
        <v>1031</v>
      </c>
      <c r="H60" s="31">
        <f>SUM(H47-SUM(H48:H59))</f>
        <v>505</v>
      </c>
      <c r="I60" s="41"/>
      <c r="J60" s="31">
        <f>SUM(J47-SUM(J48:J59))</f>
        <v>57</v>
      </c>
      <c r="K60" s="31">
        <f>SUM(K47-SUM(K48:K59))</f>
        <v>27</v>
      </c>
      <c r="L60" s="31">
        <f>SUM(L47-SUM(L48:L59))</f>
        <v>30</v>
      </c>
    </row>
    <row r="61" spans="1:12" ht="11.25">
      <c r="A61" s="27"/>
      <c r="B61" s="31"/>
      <c r="C61" s="31"/>
      <c r="D61" s="31"/>
      <c r="E61" s="41"/>
      <c r="F61" s="31"/>
      <c r="G61" s="31"/>
      <c r="H61" s="31"/>
      <c r="I61" s="41"/>
      <c r="J61" s="31"/>
      <c r="K61" s="31"/>
      <c r="L61" s="31"/>
    </row>
    <row r="62" spans="1:12" ht="11.25">
      <c r="A62" s="19" t="s">
        <v>46</v>
      </c>
      <c r="B62" s="15">
        <f aca="true" t="shared" si="16" ref="B62:B71">+F62+J62</f>
        <v>32331</v>
      </c>
      <c r="C62" s="15">
        <f aca="true" t="shared" si="17" ref="C62:C71">+G62+K62</f>
        <v>21074</v>
      </c>
      <c r="D62" s="15">
        <f aca="true" t="shared" si="18" ref="D62:D71">+H62+L62</f>
        <v>11257</v>
      </c>
      <c r="E62" s="41"/>
      <c r="F62" s="16">
        <v>28899</v>
      </c>
      <c r="G62" s="21">
        <f aca="true" t="shared" si="19" ref="G62:G70">+F62-H62</f>
        <v>18753</v>
      </c>
      <c r="H62" s="16">
        <v>10146</v>
      </c>
      <c r="I62" s="41"/>
      <c r="J62" s="16">
        <v>3432</v>
      </c>
      <c r="K62" s="21">
        <f aca="true" t="shared" si="20" ref="K62:K70">+J62-L62</f>
        <v>2321</v>
      </c>
      <c r="L62" s="16">
        <v>1111</v>
      </c>
    </row>
    <row r="63" spans="1:12" ht="11.25">
      <c r="A63" s="27" t="s">
        <v>47</v>
      </c>
      <c r="B63" s="23">
        <f t="shared" si="16"/>
        <v>730</v>
      </c>
      <c r="C63" s="23">
        <f t="shared" si="17"/>
        <v>425</v>
      </c>
      <c r="D63" s="23">
        <f t="shared" si="18"/>
        <v>305</v>
      </c>
      <c r="E63" s="41"/>
      <c r="F63" s="31">
        <v>657</v>
      </c>
      <c r="G63" s="22">
        <f t="shared" si="19"/>
        <v>399</v>
      </c>
      <c r="H63" s="31">
        <v>258</v>
      </c>
      <c r="I63" s="41"/>
      <c r="J63" s="31">
        <v>73</v>
      </c>
      <c r="K63" s="22">
        <f t="shared" si="20"/>
        <v>26</v>
      </c>
      <c r="L63" s="31">
        <v>47</v>
      </c>
    </row>
    <row r="64" spans="1:12" ht="11.25">
      <c r="A64" s="27" t="s">
        <v>48</v>
      </c>
      <c r="B64" s="23">
        <f t="shared" si="16"/>
        <v>368</v>
      </c>
      <c r="C64" s="23">
        <f t="shared" si="17"/>
        <v>248</v>
      </c>
      <c r="D64" s="23">
        <f t="shared" si="18"/>
        <v>120</v>
      </c>
      <c r="E64" s="41"/>
      <c r="F64" s="31">
        <v>276</v>
      </c>
      <c r="G64" s="22">
        <f t="shared" si="19"/>
        <v>176</v>
      </c>
      <c r="H64" s="31">
        <v>100</v>
      </c>
      <c r="I64" s="41"/>
      <c r="J64" s="31">
        <v>92</v>
      </c>
      <c r="K64" s="22">
        <f t="shared" si="20"/>
        <v>72</v>
      </c>
      <c r="L64" s="31">
        <v>20</v>
      </c>
    </row>
    <row r="65" spans="1:12" ht="11.25">
      <c r="A65" s="27" t="s">
        <v>49</v>
      </c>
      <c r="B65" s="23">
        <f t="shared" si="16"/>
        <v>16511</v>
      </c>
      <c r="C65" s="23">
        <f t="shared" si="17"/>
        <v>9993</v>
      </c>
      <c r="D65" s="23">
        <f t="shared" si="18"/>
        <v>6518</v>
      </c>
      <c r="E65" s="41"/>
      <c r="F65" s="31">
        <v>14426</v>
      </c>
      <c r="G65" s="22">
        <f t="shared" si="19"/>
        <v>8364</v>
      </c>
      <c r="H65" s="31">
        <v>6062</v>
      </c>
      <c r="I65" s="41"/>
      <c r="J65" s="31">
        <v>2085</v>
      </c>
      <c r="K65" s="22">
        <f t="shared" si="20"/>
        <v>1629</v>
      </c>
      <c r="L65" s="31">
        <v>456</v>
      </c>
    </row>
    <row r="66" spans="1:12" ht="11.25">
      <c r="A66" s="27" t="s">
        <v>50</v>
      </c>
      <c r="B66" s="23">
        <f t="shared" si="16"/>
        <v>5764</v>
      </c>
      <c r="C66" s="23">
        <f t="shared" si="17"/>
        <v>5221</v>
      </c>
      <c r="D66" s="23">
        <f t="shared" si="18"/>
        <v>543</v>
      </c>
      <c r="E66" s="41"/>
      <c r="F66" s="30">
        <v>5741</v>
      </c>
      <c r="G66" s="22">
        <f t="shared" si="19"/>
        <v>5202</v>
      </c>
      <c r="H66" s="30">
        <v>539</v>
      </c>
      <c r="I66" s="41"/>
      <c r="J66" s="30">
        <v>23</v>
      </c>
      <c r="K66" s="22">
        <f t="shared" si="20"/>
        <v>19</v>
      </c>
      <c r="L66" s="30">
        <v>4</v>
      </c>
    </row>
    <row r="67" spans="1:12" ht="11.25">
      <c r="A67" s="27" t="s">
        <v>51</v>
      </c>
      <c r="B67" s="23">
        <f t="shared" si="16"/>
        <v>1774</v>
      </c>
      <c r="C67" s="23">
        <f t="shared" si="17"/>
        <v>1291</v>
      </c>
      <c r="D67" s="23">
        <f t="shared" si="18"/>
        <v>483</v>
      </c>
      <c r="E67" s="41"/>
      <c r="F67" s="30">
        <v>1448</v>
      </c>
      <c r="G67" s="22">
        <f t="shared" si="19"/>
        <v>1060</v>
      </c>
      <c r="H67" s="30">
        <v>388</v>
      </c>
      <c r="I67" s="41"/>
      <c r="J67" s="30">
        <v>326</v>
      </c>
      <c r="K67" s="22">
        <f t="shared" si="20"/>
        <v>231</v>
      </c>
      <c r="L67" s="30">
        <v>95</v>
      </c>
    </row>
    <row r="68" spans="1:12" ht="11.25">
      <c r="A68" s="27" t="s">
        <v>52</v>
      </c>
      <c r="B68" s="23">
        <f t="shared" si="16"/>
        <v>432</v>
      </c>
      <c r="C68" s="23">
        <f t="shared" si="17"/>
        <v>271</v>
      </c>
      <c r="D68" s="23">
        <f t="shared" si="18"/>
        <v>161</v>
      </c>
      <c r="E68" s="41"/>
      <c r="F68" s="31">
        <v>354</v>
      </c>
      <c r="G68" s="22">
        <f t="shared" si="19"/>
        <v>213</v>
      </c>
      <c r="H68" s="31">
        <v>141</v>
      </c>
      <c r="I68" s="41"/>
      <c r="J68" s="31">
        <v>78</v>
      </c>
      <c r="K68" s="22">
        <f t="shared" si="20"/>
        <v>58</v>
      </c>
      <c r="L68" s="31">
        <v>20</v>
      </c>
    </row>
    <row r="69" spans="1:12" ht="11.25">
      <c r="A69" s="27" t="s">
        <v>53</v>
      </c>
      <c r="B69" s="23">
        <f t="shared" si="16"/>
        <v>747</v>
      </c>
      <c r="C69" s="23">
        <f t="shared" si="17"/>
        <v>640</v>
      </c>
      <c r="D69" s="23">
        <f t="shared" si="18"/>
        <v>107</v>
      </c>
      <c r="E69" s="41"/>
      <c r="F69" s="30">
        <v>657</v>
      </c>
      <c r="G69" s="22">
        <f t="shared" si="19"/>
        <v>563</v>
      </c>
      <c r="H69" s="30">
        <v>94</v>
      </c>
      <c r="I69" s="41"/>
      <c r="J69" s="30">
        <v>90</v>
      </c>
      <c r="K69" s="22">
        <f t="shared" si="20"/>
        <v>77</v>
      </c>
      <c r="L69" s="30">
        <v>13</v>
      </c>
    </row>
    <row r="70" spans="1:12" ht="11.25">
      <c r="A70" s="27" t="s">
        <v>54</v>
      </c>
      <c r="B70" s="23">
        <f t="shared" si="16"/>
        <v>4618</v>
      </c>
      <c r="C70" s="23">
        <f t="shared" si="17"/>
        <v>2098</v>
      </c>
      <c r="D70" s="23">
        <f t="shared" si="18"/>
        <v>2520</v>
      </c>
      <c r="E70" s="41"/>
      <c r="F70" s="30">
        <v>4152</v>
      </c>
      <c r="G70" s="22">
        <f t="shared" si="19"/>
        <v>2031</v>
      </c>
      <c r="H70" s="30">
        <v>2121</v>
      </c>
      <c r="I70" s="41"/>
      <c r="J70" s="30">
        <v>466</v>
      </c>
      <c r="K70" s="22">
        <f t="shared" si="20"/>
        <v>67</v>
      </c>
      <c r="L70" s="30">
        <v>399</v>
      </c>
    </row>
    <row r="71" spans="1:12" ht="11.25">
      <c r="A71" s="27" t="s">
        <v>55</v>
      </c>
      <c r="B71" s="23">
        <f t="shared" si="16"/>
        <v>1387</v>
      </c>
      <c r="C71" s="23">
        <f t="shared" si="17"/>
        <v>887</v>
      </c>
      <c r="D71" s="23">
        <f t="shared" si="18"/>
        <v>500</v>
      </c>
      <c r="E71" s="41"/>
      <c r="F71" s="31">
        <f>SUM(F62-SUM(F63:F70))</f>
        <v>1188</v>
      </c>
      <c r="G71" s="31">
        <f>SUM(G62-SUM(G63:G70))</f>
        <v>745</v>
      </c>
      <c r="H71" s="31">
        <f>SUM(H62-SUM(H63:H70))</f>
        <v>443</v>
      </c>
      <c r="I71" s="41"/>
      <c r="J71" s="31">
        <f>SUM(J62-SUM(J63:J70))</f>
        <v>199</v>
      </c>
      <c r="K71" s="31">
        <f>SUM(K62-SUM(K63:K70))</f>
        <v>142</v>
      </c>
      <c r="L71" s="31">
        <f>SUM(L62-SUM(L63:L70))</f>
        <v>57</v>
      </c>
    </row>
    <row r="72" spans="1:12" ht="11.25">
      <c r="A72" s="18"/>
      <c r="B72" s="30"/>
      <c r="C72" s="30"/>
      <c r="D72" s="30"/>
      <c r="E72" s="41"/>
      <c r="F72" s="30"/>
      <c r="G72" s="30"/>
      <c r="H72" s="30"/>
      <c r="I72" s="41"/>
      <c r="J72" s="30"/>
      <c r="K72" s="30"/>
      <c r="L72" s="30"/>
    </row>
    <row r="73" spans="1:12" ht="11.25">
      <c r="A73" s="19" t="s">
        <v>62</v>
      </c>
      <c r="B73" s="15">
        <f>+F73+J73</f>
        <v>159</v>
      </c>
      <c r="C73" s="15">
        <f>+G73+K73</f>
        <v>111</v>
      </c>
      <c r="D73" s="15">
        <f>+H73+L73</f>
        <v>48</v>
      </c>
      <c r="E73" s="41"/>
      <c r="F73" s="16">
        <v>143</v>
      </c>
      <c r="G73" s="21">
        <f>+F73-H73</f>
        <v>102</v>
      </c>
      <c r="H73" s="17">
        <v>41</v>
      </c>
      <c r="I73" s="41"/>
      <c r="J73" s="17">
        <v>16</v>
      </c>
      <c r="K73" s="21">
        <f>+J73-L73</f>
        <v>9</v>
      </c>
      <c r="L73" s="17">
        <v>7</v>
      </c>
    </row>
    <row r="74" spans="1:12" ht="11.25">
      <c r="A74" s="27"/>
      <c r="B74" s="16"/>
      <c r="C74" s="16"/>
      <c r="D74" s="16"/>
      <c r="E74" s="41"/>
      <c r="F74" s="16"/>
      <c r="G74" s="17"/>
      <c r="H74" s="17"/>
      <c r="I74" s="41"/>
      <c r="J74" s="17"/>
      <c r="K74" s="17"/>
      <c r="L74" s="17"/>
    </row>
    <row r="75" spans="1:12" ht="11.25">
      <c r="A75" s="19" t="s">
        <v>63</v>
      </c>
      <c r="B75" s="15">
        <f>+F75+J75</f>
        <v>182</v>
      </c>
      <c r="C75" s="15">
        <f>+G75+K75</f>
        <v>113</v>
      </c>
      <c r="D75" s="15">
        <f>+H75+L75</f>
        <v>69</v>
      </c>
      <c r="E75" s="41"/>
      <c r="F75" s="16">
        <v>160</v>
      </c>
      <c r="G75" s="21">
        <f>+F75-H75</f>
        <v>99</v>
      </c>
      <c r="H75" s="17">
        <v>61</v>
      </c>
      <c r="I75" s="41"/>
      <c r="J75" s="17">
        <v>22</v>
      </c>
      <c r="K75" s="21">
        <f>+J75-L75</f>
        <v>14</v>
      </c>
      <c r="L75" s="17">
        <v>8</v>
      </c>
    </row>
    <row r="76" spans="1:12" ht="11.25">
      <c r="A76" s="9"/>
      <c r="B76" s="11"/>
      <c r="C76" s="11"/>
      <c r="D76" s="11"/>
      <c r="E76" s="36"/>
      <c r="F76" s="11"/>
      <c r="G76" s="11"/>
      <c r="H76" s="11"/>
      <c r="I76" s="36"/>
      <c r="J76" s="11"/>
      <c r="K76" s="11"/>
      <c r="L76" s="10"/>
    </row>
    <row r="77" spans="1:12" ht="11.25">
      <c r="A77" s="9"/>
      <c r="B77" s="11"/>
      <c r="C77" s="11"/>
      <c r="D77" s="11"/>
      <c r="E77" s="36"/>
      <c r="F77" s="11"/>
      <c r="G77" s="11"/>
      <c r="H77" s="11"/>
      <c r="I77" s="36"/>
      <c r="J77" s="11"/>
      <c r="K77" s="11"/>
      <c r="L77" s="10"/>
    </row>
    <row r="78" spans="1:12" ht="11.25">
      <c r="A78" s="9"/>
      <c r="B78" s="11"/>
      <c r="C78" s="11"/>
      <c r="D78" s="11"/>
      <c r="E78" s="36"/>
      <c r="F78" s="11"/>
      <c r="G78" s="11"/>
      <c r="H78" s="11"/>
      <c r="I78" s="36"/>
      <c r="J78" s="11"/>
      <c r="K78" s="11"/>
      <c r="L78" s="10"/>
    </row>
    <row r="79" spans="1:12" ht="11.25">
      <c r="A79" s="9"/>
      <c r="B79" s="11"/>
      <c r="C79" s="11"/>
      <c r="D79" s="11"/>
      <c r="E79" s="36"/>
      <c r="F79" s="11"/>
      <c r="G79" s="11"/>
      <c r="H79" s="11"/>
      <c r="I79" s="36"/>
      <c r="J79" s="11"/>
      <c r="K79" s="11"/>
      <c r="L79" s="10"/>
    </row>
    <row r="80" spans="1:12" ht="11.25">
      <c r="A80" s="9"/>
      <c r="B80" s="12"/>
      <c r="C80" s="12"/>
      <c r="D80" s="12"/>
      <c r="E80" s="36"/>
      <c r="F80" s="12"/>
      <c r="G80" s="12"/>
      <c r="H80" s="13"/>
      <c r="I80" s="36"/>
      <c r="J80" s="12"/>
      <c r="K80" s="12"/>
      <c r="L80" s="14"/>
    </row>
    <row r="81" spans="1:12" ht="11.25">
      <c r="A81" s="9"/>
      <c r="B81" s="12"/>
      <c r="C81" s="12"/>
      <c r="D81" s="12"/>
      <c r="E81" s="36"/>
      <c r="F81" s="12"/>
      <c r="G81" s="12"/>
      <c r="H81" s="13"/>
      <c r="I81" s="36"/>
      <c r="J81" s="12"/>
      <c r="K81" s="12"/>
      <c r="L81" s="14"/>
    </row>
    <row r="82" spans="1:12" ht="11.25">
      <c r="A82" s="9"/>
      <c r="B82" s="12"/>
      <c r="C82" s="12"/>
      <c r="D82" s="12"/>
      <c r="E82" s="36"/>
      <c r="F82" s="12"/>
      <c r="G82" s="12"/>
      <c r="H82" s="13"/>
      <c r="I82" s="36"/>
      <c r="J82" s="12"/>
      <c r="K82" s="12"/>
      <c r="L82" s="14"/>
    </row>
    <row r="83" spans="1:12" ht="11.25">
      <c r="A83" s="9"/>
      <c r="B83" s="12"/>
      <c r="C83" s="12"/>
      <c r="D83" s="12"/>
      <c r="E83" s="36"/>
      <c r="F83" s="12"/>
      <c r="G83" s="12"/>
      <c r="H83" s="13"/>
      <c r="I83" s="36"/>
      <c r="J83" s="12"/>
      <c r="K83" s="12"/>
      <c r="L83" s="14"/>
    </row>
    <row r="84" spans="1:12" ht="11.25">
      <c r="A84" s="9"/>
      <c r="B84" s="12"/>
      <c r="C84" s="12"/>
      <c r="D84" s="12"/>
      <c r="E84" s="36"/>
      <c r="F84" s="12"/>
      <c r="G84" s="12"/>
      <c r="H84" s="13"/>
      <c r="I84" s="36"/>
      <c r="J84" s="12"/>
      <c r="K84" s="12"/>
      <c r="L84" s="14"/>
    </row>
    <row r="85" spans="1:12" ht="11.25">
      <c r="A85" s="9"/>
      <c r="B85" s="12"/>
      <c r="C85" s="12"/>
      <c r="D85" s="12"/>
      <c r="E85" s="36"/>
      <c r="F85" s="12"/>
      <c r="G85" s="12"/>
      <c r="H85" s="13"/>
      <c r="I85" s="36"/>
      <c r="J85" s="12"/>
      <c r="K85" s="12"/>
      <c r="L85" s="14"/>
    </row>
    <row r="86" spans="1:12" ht="11.25">
      <c r="A86" s="9"/>
      <c r="B86" s="12"/>
      <c r="C86" s="12"/>
      <c r="D86" s="12"/>
      <c r="E86" s="36"/>
      <c r="F86" s="12"/>
      <c r="G86" s="12"/>
      <c r="H86" s="13"/>
      <c r="I86" s="36"/>
      <c r="J86" s="12"/>
      <c r="K86" s="12"/>
      <c r="L86" s="12"/>
    </row>
    <row r="87" spans="1:12" ht="11.25">
      <c r="A87" s="9"/>
      <c r="B87" s="12"/>
      <c r="C87" s="12"/>
      <c r="D87" s="12"/>
      <c r="E87" s="36"/>
      <c r="F87" s="12"/>
      <c r="G87" s="12"/>
      <c r="H87" s="13"/>
      <c r="I87" s="36"/>
      <c r="J87" s="12"/>
      <c r="K87" s="12"/>
      <c r="L87" s="12"/>
    </row>
    <row r="88" spans="1:12" ht="11.25">
      <c r="A88" s="9"/>
      <c r="B88" s="12"/>
      <c r="C88" s="12"/>
      <c r="D88" s="12"/>
      <c r="E88" s="12"/>
      <c r="F88" s="12"/>
      <c r="G88" s="12"/>
      <c r="H88" s="13"/>
      <c r="I88" s="12"/>
      <c r="J88" s="12"/>
      <c r="K88" s="12"/>
      <c r="L88" s="12"/>
    </row>
    <row r="89" spans="1:12" ht="11.25">
      <c r="A89" s="9"/>
      <c r="B89" s="12"/>
      <c r="C89" s="12"/>
      <c r="D89" s="12"/>
      <c r="E89" s="12"/>
      <c r="F89" s="12"/>
      <c r="G89" s="12"/>
      <c r="H89" s="13"/>
      <c r="I89" s="12"/>
      <c r="J89" s="12"/>
      <c r="K89" s="12"/>
      <c r="L89" s="12"/>
    </row>
    <row r="90" spans="1:12" ht="11.2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1.2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1.2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1.2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1.2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1.2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</sheetData>
  <mergeCells count="6">
    <mergeCell ref="A7:A9"/>
    <mergeCell ref="B7:L7"/>
    <mergeCell ref="E8:E9"/>
    <mergeCell ref="E10:E75"/>
    <mergeCell ref="I8:I9"/>
    <mergeCell ref="I10:I75"/>
  </mergeCells>
  <printOptions/>
  <pageMargins left="0.75" right="0.75" top="1" bottom="1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2003-10-14T09:15:58Z</cp:lastPrinted>
  <dcterms:created xsi:type="dcterms:W3CDTF">1999-06-07T11:59:20Z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