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970" windowHeight="3255" tabRatio="601" activeTab="0"/>
  </bookViews>
  <sheets>
    <sheet name="Css03" sheetId="1" r:id="rId1"/>
  </sheets>
  <definedNames>
    <definedName name="_xlnm.Print_Area" localSheetId="0">'Css03'!$A$1:$L$43</definedName>
    <definedName name="HTML_CodePage" hidden="1">1252</definedName>
    <definedName name="HTML_Control" hidden="1">{"'Css03'!$A$8:$L$42"}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"M:\AEL 2002\Css\Css03.htm"</definedName>
    <definedName name="HTML_Title" hidden="1">""</definedName>
    <definedName name="HTML1_1" hidden="1">"'[CSS-3.XLS]CSS-3'!$A$8:$K$60"</definedName>
    <definedName name="HTML1_10" hidden="1">""</definedName>
    <definedName name="HTML1_11" hidden="1">1</definedName>
    <definedName name="HTML1_12" hidden="1">"L:\ANU97cor\css03.htm"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<sst xmlns="http://schemas.openxmlformats.org/spreadsheetml/2006/main" count="48" uniqueCount="44">
  <si>
    <t>CUENTAS DEL SISTEMA DE LA SEGURIDAD</t>
  </si>
  <si>
    <t>OPERACIONES DE CAPITAL</t>
  </si>
  <si>
    <t>Gastos de personal</t>
  </si>
  <si>
    <t>Gastos corrientes en bienes y servicios</t>
  </si>
  <si>
    <t>Conciertos</t>
  </si>
  <si>
    <t>Conciertos de asistencia sanitaria</t>
  </si>
  <si>
    <t>Conciertos de servicios sociales</t>
  </si>
  <si>
    <t>Otros gastos corrientes en bienes y servicios</t>
  </si>
  <si>
    <t>Gastos financieros</t>
  </si>
  <si>
    <t>Transferencias corrientes</t>
  </si>
  <si>
    <t>A familias</t>
  </si>
  <si>
    <t>Pensiones contributivas</t>
  </si>
  <si>
    <t>Pensiones no contributivas</t>
  </si>
  <si>
    <t>Otras prestaciones económicas</t>
  </si>
  <si>
    <t>Farmacia (recetas médicas)</t>
  </si>
  <si>
    <t>A la Administración del Estado</t>
  </si>
  <si>
    <t>A Comunidades Autónomas</t>
  </si>
  <si>
    <t>Otras transferencias corrientes</t>
  </si>
  <si>
    <t>Inversiones reales</t>
  </si>
  <si>
    <t>Transferencias de capital</t>
  </si>
  <si>
    <t>Activos financieros</t>
  </si>
  <si>
    <t>Pasivos financieros</t>
  </si>
  <si>
    <t>del total Sistema de la Seguridad Social, por</t>
  </si>
  <si>
    <t>Liquidación del Presupuesto de Gastos y Dotaciones</t>
  </si>
  <si>
    <t>SOCIAL</t>
  </si>
  <si>
    <t>Incapacidad temporal</t>
  </si>
  <si>
    <t>CUENTA DE LIQUIDACIÓN</t>
  </si>
  <si>
    <t>CSS-3.</t>
  </si>
  <si>
    <t>En miles de euros</t>
  </si>
  <si>
    <t>-</t>
  </si>
  <si>
    <t>categorías económicas (1).</t>
  </si>
  <si>
    <t>2002 (1)</t>
  </si>
  <si>
    <t>TOTAL GASTOS Y DOTACIONES</t>
  </si>
  <si>
    <t>Prestaciones LISMI</t>
  </si>
  <si>
    <t xml:space="preserve">Prestación  por maternidad </t>
  </si>
  <si>
    <t>..</t>
  </si>
  <si>
    <t>(1) Véanse notas a este cuadro en FUENTES Y NOTAS EXPLICATIVAS.</t>
  </si>
  <si>
    <t>OPERACIONES CORRIENTES (2)</t>
  </si>
  <si>
    <t>(3)</t>
  </si>
  <si>
    <t>Prestaciones  familiares contributivas (4)</t>
  </si>
  <si>
    <t>Prestaciones  familiares no contributivas (4)</t>
  </si>
  <si>
    <t>(2) En 1998 incluye el excedente corriente por un importe de 586.676 miles de euros.</t>
  </si>
  <si>
    <t>(3) Incluye la prestación de riesgo durante el embarazo.</t>
  </si>
  <si>
    <t>(4) A partir del año 2000 las prestaciones familiares pasan a ser financiadas en su totalidad por impuestos, siendo el importe que figura  en el año 2000 la revisión de las asignaciones familiares  por hijo a cargo del ejercicio presupuestario de 1999.</t>
  </si>
</sst>
</file>

<file path=xl/styles.xml><?xml version="1.0" encoding="utf-8"?>
<styleSheet xmlns="http://schemas.openxmlformats.org/spreadsheetml/2006/main">
  <numFmts count="1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_);\(#,##0\)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0.00000"/>
  </numFmts>
  <fonts count="8">
    <font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9"/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0" fillId="2" borderId="0" xfId="0" applyNumberFormat="1" applyAlignment="1">
      <alignment vertical="center"/>
    </xf>
    <xf numFmtId="0" fontId="3" fillId="2" borderId="0" xfId="0" applyNumberFormat="1" applyFont="1" applyAlignment="1">
      <alignment vertical="center"/>
    </xf>
    <xf numFmtId="0" fontId="1" fillId="2" borderId="0" xfId="0" applyNumberFormat="1" applyFont="1" applyAlignment="1">
      <alignment vertical="center"/>
    </xf>
    <xf numFmtId="3" fontId="6" fillId="2" borderId="0" xfId="0" applyNumberFormat="1" applyFont="1" applyAlignment="1">
      <alignment/>
    </xf>
    <xf numFmtId="1" fontId="4" fillId="2" borderId="0" xfId="0" applyNumberFormat="1" applyFont="1" applyAlignment="1">
      <alignment/>
    </xf>
    <xf numFmtId="1" fontId="4" fillId="2" borderId="0" xfId="0" applyNumberFormat="1" applyFont="1" applyAlignment="1">
      <alignment horizontal="left" indent="2"/>
    </xf>
    <xf numFmtId="1" fontId="1" fillId="3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0" fillId="2" borderId="0" xfId="0" applyNumberFormat="1" applyAlignment="1">
      <alignment horizontal="left" vertical="center"/>
    </xf>
    <xf numFmtId="3" fontId="3" fillId="2" borderId="0" xfId="0" applyNumberFormat="1" applyFont="1" applyAlignment="1">
      <alignment/>
    </xf>
    <xf numFmtId="0" fontId="4" fillId="2" borderId="0" xfId="0" applyNumberFormat="1" applyFont="1" applyAlignment="1">
      <alignment horizontal="left" vertical="center"/>
    </xf>
    <xf numFmtId="1" fontId="4" fillId="2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showGridLines="0" tabSelected="1" showOutlineSymbols="0" zoomScale="85" zoomScaleNormal="85"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8.6640625" defaultRowHeight="15"/>
  <cols>
    <col min="1" max="1" width="1.77734375" style="0" customWidth="1"/>
    <col min="2" max="2" width="30.88671875" style="0" customWidth="1"/>
    <col min="3" max="3" width="9.77734375" style="0" customWidth="1"/>
    <col min="4" max="4" width="1.66796875" style="0" customWidth="1"/>
    <col min="5" max="5" width="9.77734375" style="0" customWidth="1"/>
    <col min="6" max="6" width="1.66796875" style="0" customWidth="1"/>
    <col min="7" max="7" width="9.77734375" style="0" customWidth="1"/>
    <col min="8" max="8" width="1.66796875" style="0" customWidth="1"/>
    <col min="9" max="9" width="9.77734375" style="0" customWidth="1"/>
    <col min="10" max="10" width="1.66796875" style="0" customWidth="1"/>
    <col min="11" max="11" width="9.10546875" style="0" customWidth="1"/>
    <col min="12" max="12" width="1.88671875" style="0" bestFit="1" customWidth="1"/>
    <col min="13" max="17" width="8.99609375" style="0" bestFit="1" customWidth="1"/>
    <col min="18" max="18" width="9.88671875" style="0" customWidth="1"/>
  </cols>
  <sheetData>
    <row r="1" spans="1:12" ht="12.75" customHeight="1">
      <c r="A1" s="14" t="s">
        <v>0</v>
      </c>
      <c r="B1" s="14"/>
      <c r="C1" s="9"/>
      <c r="D1" s="9"/>
      <c r="E1" s="10" t="s">
        <v>27</v>
      </c>
      <c r="F1" s="14"/>
      <c r="G1" s="14"/>
      <c r="H1" s="14"/>
      <c r="I1" s="14"/>
      <c r="J1" s="14"/>
      <c r="K1" s="14"/>
      <c r="L1" s="14"/>
    </row>
    <row r="2" spans="1:11" ht="12.75" customHeight="1">
      <c r="A2" s="14" t="s">
        <v>24</v>
      </c>
      <c r="B2" s="14"/>
      <c r="C2" s="9"/>
      <c r="D2" s="9"/>
      <c r="E2" s="10" t="s">
        <v>23</v>
      </c>
      <c r="F2" s="10"/>
      <c r="G2" s="10"/>
      <c r="H2" s="10"/>
      <c r="I2" s="10"/>
      <c r="J2" s="8"/>
      <c r="K2" s="8"/>
    </row>
    <row r="3" spans="3:11" ht="12.75" customHeight="1">
      <c r="C3" s="9"/>
      <c r="D3" s="9"/>
      <c r="E3" s="10" t="s">
        <v>22</v>
      </c>
      <c r="F3" s="10"/>
      <c r="G3" s="10"/>
      <c r="H3" s="10"/>
      <c r="I3" s="10"/>
      <c r="J3" s="8"/>
      <c r="K3" s="8"/>
    </row>
    <row r="4" spans="1:11" ht="12.75" customHeight="1">
      <c r="A4" s="8"/>
      <c r="B4" s="8"/>
      <c r="C4" s="9"/>
      <c r="D4" s="9"/>
      <c r="E4" s="10" t="s">
        <v>30</v>
      </c>
      <c r="F4" s="10"/>
      <c r="G4" s="10"/>
      <c r="H4" s="10"/>
      <c r="I4" s="10"/>
      <c r="J4" s="8"/>
      <c r="K4" s="8"/>
    </row>
    <row r="5" spans="1:4" ht="12.75" customHeight="1">
      <c r="A5" s="8"/>
      <c r="B5" s="8"/>
      <c r="C5" s="9"/>
      <c r="D5" s="9"/>
    </row>
    <row r="6" spans="3:11" ht="12.75" customHeight="1">
      <c r="C6" s="1"/>
      <c r="D6" s="1"/>
      <c r="E6" s="2"/>
      <c r="F6" s="1"/>
      <c r="G6" s="2"/>
      <c r="H6" s="1"/>
      <c r="I6" s="11"/>
      <c r="J6" s="1"/>
      <c r="K6" s="1"/>
    </row>
    <row r="7" spans="3:11" ht="12.75" customHeight="1">
      <c r="C7" s="1"/>
      <c r="D7" s="1"/>
      <c r="E7" s="20"/>
      <c r="F7" s="1"/>
      <c r="G7" s="18"/>
      <c r="H7" s="1"/>
      <c r="I7" s="11"/>
      <c r="J7" s="1"/>
      <c r="K7" s="1"/>
    </row>
    <row r="8" spans="1:12" ht="16.5" customHeight="1" thickBot="1">
      <c r="A8" s="26"/>
      <c r="B8" s="26"/>
      <c r="C8" s="32" t="s">
        <v>28</v>
      </c>
      <c r="D8" s="32"/>
      <c r="E8" s="32"/>
      <c r="F8" s="32"/>
      <c r="G8" s="32"/>
      <c r="H8" s="32"/>
      <c r="I8" s="32"/>
      <c r="J8" s="32"/>
      <c r="K8" s="32"/>
      <c r="L8" s="33"/>
    </row>
    <row r="9" spans="1:12" ht="21" customHeight="1" thickBot="1">
      <c r="A9" s="26"/>
      <c r="B9" s="26"/>
      <c r="C9" s="30" t="s">
        <v>26</v>
      </c>
      <c r="D9" s="30"/>
      <c r="E9" s="30"/>
      <c r="F9" s="30"/>
      <c r="G9" s="30"/>
      <c r="H9" s="30"/>
      <c r="I9" s="30"/>
      <c r="J9" s="30"/>
      <c r="K9" s="30"/>
      <c r="L9" s="31"/>
    </row>
    <row r="10" spans="1:12" ht="16.5" customHeight="1">
      <c r="A10" s="26"/>
      <c r="B10" s="26"/>
      <c r="C10" s="4">
        <v>1998</v>
      </c>
      <c r="D10" s="27"/>
      <c r="E10" s="4">
        <v>1999</v>
      </c>
      <c r="F10" s="27"/>
      <c r="G10" s="4">
        <v>2000</v>
      </c>
      <c r="H10" s="27"/>
      <c r="I10" s="4">
        <v>2001</v>
      </c>
      <c r="J10" s="27"/>
      <c r="K10" s="34" t="s">
        <v>31</v>
      </c>
      <c r="L10" s="35"/>
    </row>
    <row r="11" spans="1:12" ht="30" customHeight="1">
      <c r="A11" s="28" t="s">
        <v>37</v>
      </c>
      <c r="B11" s="28"/>
      <c r="C11" s="5">
        <f>C12+C13+C18+C19+586676</f>
        <v>79764214.5867621</v>
      </c>
      <c r="D11" s="26"/>
      <c r="E11" s="5">
        <v>83312969.04186651</v>
      </c>
      <c r="F11" s="26"/>
      <c r="G11" s="5">
        <v>90325606.519</v>
      </c>
      <c r="H11" s="26"/>
      <c r="I11" s="5">
        <v>95684493.653</v>
      </c>
      <c r="J11" s="26"/>
      <c r="K11" s="5">
        <f>K12+K13+K18+K19</f>
        <v>75472230</v>
      </c>
      <c r="L11" s="15"/>
    </row>
    <row r="12" spans="1:12" ht="18" customHeight="1">
      <c r="A12" s="28" t="s">
        <v>2</v>
      </c>
      <c r="B12" s="28"/>
      <c r="C12" s="5">
        <v>5455987.300962822</v>
      </c>
      <c r="D12" s="26"/>
      <c r="E12" s="5">
        <v>5692837.816883632</v>
      </c>
      <c r="F12" s="26"/>
      <c r="G12" s="5">
        <v>6036178.54</v>
      </c>
      <c r="H12" s="26"/>
      <c r="I12" s="5">
        <v>6434586.507</v>
      </c>
      <c r="J12" s="26"/>
      <c r="K12" s="5">
        <v>3132800</v>
      </c>
      <c r="L12" s="15"/>
    </row>
    <row r="13" spans="1:12" ht="18" customHeight="1">
      <c r="A13" s="28" t="s">
        <v>3</v>
      </c>
      <c r="B13" s="28"/>
      <c r="C13" s="5">
        <v>3314350.1260983497</v>
      </c>
      <c r="D13" s="26"/>
      <c r="E13" s="5">
        <v>3540338.4359261</v>
      </c>
      <c r="F13" s="26"/>
      <c r="G13" s="5">
        <v>3785487.062</v>
      </c>
      <c r="H13" s="26"/>
      <c r="I13" s="5">
        <v>4093324.481</v>
      </c>
      <c r="J13" s="26"/>
      <c r="K13" s="5">
        <v>2219260</v>
      </c>
      <c r="L13" s="5"/>
    </row>
    <row r="14" spans="1:12" ht="18" customHeight="1">
      <c r="A14" s="25" t="s">
        <v>4</v>
      </c>
      <c r="B14" s="25"/>
      <c r="C14" s="6">
        <f>C15+C16</f>
        <v>1298047.9993689375</v>
      </c>
      <c r="D14" s="26"/>
      <c r="E14" s="6">
        <f>E15+E16</f>
        <v>1378838.2916831947</v>
      </c>
      <c r="F14" s="26"/>
      <c r="G14" s="6">
        <f>G15+G16</f>
        <v>1462551.599</v>
      </c>
      <c r="H14" s="26"/>
      <c r="I14" s="6">
        <f>I15+I16</f>
        <v>1600355.0590000001</v>
      </c>
      <c r="J14" s="26"/>
      <c r="K14" s="6" t="s">
        <v>35</v>
      </c>
      <c r="L14" s="15"/>
    </row>
    <row r="15" spans="1:12" ht="18" customHeight="1">
      <c r="A15" s="15"/>
      <c r="B15" s="7" t="s">
        <v>5</v>
      </c>
      <c r="C15" s="6">
        <v>1228016.8633659084</v>
      </c>
      <c r="D15" s="26"/>
      <c r="E15" s="6">
        <v>1304684.0178861204</v>
      </c>
      <c r="F15" s="26"/>
      <c r="G15" s="6">
        <v>1382021.842</v>
      </c>
      <c r="H15" s="26"/>
      <c r="I15" s="6">
        <v>1513855.05</v>
      </c>
      <c r="J15" s="26"/>
      <c r="K15" s="6" t="s">
        <v>35</v>
      </c>
      <c r="L15" s="15"/>
    </row>
    <row r="16" spans="1:12" ht="18" customHeight="1">
      <c r="A16" s="15"/>
      <c r="B16" s="7" t="s">
        <v>6</v>
      </c>
      <c r="C16" s="6">
        <v>70031.13600302911</v>
      </c>
      <c r="D16" s="26"/>
      <c r="E16" s="6">
        <v>74154.27379707427</v>
      </c>
      <c r="F16" s="26"/>
      <c r="G16" s="6">
        <v>80529.757</v>
      </c>
      <c r="H16" s="26"/>
      <c r="I16" s="6">
        <v>86500.009</v>
      </c>
      <c r="J16" s="26"/>
      <c r="K16" s="6" t="s">
        <v>35</v>
      </c>
      <c r="L16" s="15"/>
    </row>
    <row r="17" spans="1:12" ht="18" customHeight="1">
      <c r="A17" s="25" t="s">
        <v>7</v>
      </c>
      <c r="B17" s="25"/>
      <c r="C17" s="6">
        <f>C13-C14</f>
        <v>2016302.1267294122</v>
      </c>
      <c r="D17" s="26"/>
      <c r="E17" s="6">
        <f>E13-E14</f>
        <v>2161500.144242905</v>
      </c>
      <c r="F17" s="26"/>
      <c r="G17" s="6">
        <f>G13-G14</f>
        <v>2322935.463</v>
      </c>
      <c r="H17" s="26"/>
      <c r="I17" s="6">
        <f>I13-I14</f>
        <v>2492969.4220000003</v>
      </c>
      <c r="J17" s="26"/>
      <c r="K17" s="6" t="s">
        <v>35</v>
      </c>
      <c r="L17" s="15"/>
    </row>
    <row r="18" spans="1:12" ht="18" customHeight="1">
      <c r="A18" s="28" t="s">
        <v>8</v>
      </c>
      <c r="B18" s="28"/>
      <c r="C18" s="5">
        <v>55472.66054836344</v>
      </c>
      <c r="D18" s="26"/>
      <c r="E18" s="5">
        <v>55234.68859158824</v>
      </c>
      <c r="F18" s="26"/>
      <c r="G18" s="5">
        <v>65036.474</v>
      </c>
      <c r="H18" s="26"/>
      <c r="I18" s="5">
        <v>76516.422</v>
      </c>
      <c r="J18" s="26"/>
      <c r="K18" s="5">
        <v>76690</v>
      </c>
      <c r="L18" s="15"/>
    </row>
    <row r="19" spans="1:12" ht="18" customHeight="1">
      <c r="A19" s="28" t="s">
        <v>9</v>
      </c>
      <c r="B19" s="28"/>
      <c r="C19" s="5">
        <v>70351728.49915257</v>
      </c>
      <c r="D19" s="26"/>
      <c r="E19" s="5">
        <v>74024558.10348828</v>
      </c>
      <c r="F19" s="26"/>
      <c r="G19" s="5">
        <v>80438904.441</v>
      </c>
      <c r="H19" s="26"/>
      <c r="I19" s="5">
        <v>85080066.241</v>
      </c>
      <c r="J19" s="26"/>
      <c r="K19" s="5">
        <v>70043480</v>
      </c>
      <c r="L19" s="16"/>
    </row>
    <row r="20" spans="1:12" ht="18" customHeight="1">
      <c r="A20" s="25" t="s">
        <v>10</v>
      </c>
      <c r="B20" s="25"/>
      <c r="C20" s="6">
        <v>53107356.37154569</v>
      </c>
      <c r="D20" s="26"/>
      <c r="E20" s="6">
        <v>55709582.21052853</v>
      </c>
      <c r="F20" s="26"/>
      <c r="G20" s="6">
        <v>60941545.367</v>
      </c>
      <c r="H20" s="26"/>
      <c r="I20" s="6">
        <v>64104759.519</v>
      </c>
      <c r="J20" s="26"/>
      <c r="K20" s="6">
        <f>63031930+3594870</f>
        <v>66626800</v>
      </c>
      <c r="L20" s="15"/>
    </row>
    <row r="21" spans="1:12" ht="18" customHeight="1">
      <c r="A21" s="15"/>
      <c r="B21" s="7" t="s">
        <v>11</v>
      </c>
      <c r="C21" s="6">
        <v>44793862.800956815</v>
      </c>
      <c r="D21" s="26"/>
      <c r="E21" s="6">
        <v>46854773.15831861</v>
      </c>
      <c r="F21" s="26"/>
      <c r="G21" s="6">
        <f>52629090.376-G22</f>
        <v>51077840.911</v>
      </c>
      <c r="H21" s="26"/>
      <c r="I21" s="6">
        <v>53374628.133</v>
      </c>
      <c r="J21" s="26"/>
      <c r="K21" s="6">
        <v>56852510</v>
      </c>
      <c r="L21" s="15"/>
    </row>
    <row r="22" spans="1:12" ht="18" customHeight="1">
      <c r="A22" s="15"/>
      <c r="B22" s="7" t="s">
        <v>12</v>
      </c>
      <c r="C22" s="6">
        <v>1325487.9436971862</v>
      </c>
      <c r="D22" s="26"/>
      <c r="E22" s="6">
        <v>1391886.7278797494</v>
      </c>
      <c r="F22" s="26"/>
      <c r="G22" s="6">
        <v>1551249.465</v>
      </c>
      <c r="H22" s="26"/>
      <c r="I22" s="6">
        <v>1618146.733</v>
      </c>
      <c r="J22" s="26"/>
      <c r="K22" s="6">
        <f>769050+907710</f>
        <v>1676760</v>
      </c>
      <c r="L22" s="15"/>
    </row>
    <row r="23" spans="1:12" ht="18" customHeight="1">
      <c r="A23" s="15"/>
      <c r="B23" s="7" t="s">
        <v>25</v>
      </c>
      <c r="C23" s="6">
        <v>3163260.0926940967</v>
      </c>
      <c r="D23" s="26"/>
      <c r="E23" s="6">
        <v>3333632.9177695243</v>
      </c>
      <c r="F23" s="26"/>
      <c r="G23" s="6">
        <f>3785195.773-834.251</f>
        <v>3784361.522</v>
      </c>
      <c r="H23" s="26"/>
      <c r="I23" s="6">
        <v>4278290.118</v>
      </c>
      <c r="J23" s="26"/>
      <c r="K23" s="6">
        <v>4754480</v>
      </c>
      <c r="L23" s="24"/>
    </row>
    <row r="24" spans="1:12" ht="18" customHeight="1">
      <c r="A24" s="15"/>
      <c r="B24" s="7" t="s">
        <v>34</v>
      </c>
      <c r="C24" s="6">
        <v>567296.19562944</v>
      </c>
      <c r="D24" s="26"/>
      <c r="E24" s="6">
        <v>639039.4240981813</v>
      </c>
      <c r="F24" s="26"/>
      <c r="G24" s="6">
        <v>738690.76</v>
      </c>
      <c r="H24" s="26"/>
      <c r="I24" s="6">
        <f>847531.003-3251.222</f>
        <v>844279.7810000001</v>
      </c>
      <c r="J24" s="26"/>
      <c r="K24" s="6">
        <v>943370</v>
      </c>
      <c r="L24" s="23" t="s">
        <v>38</v>
      </c>
    </row>
    <row r="25" spans="1:12" ht="18" customHeight="1">
      <c r="A25" s="15"/>
      <c r="B25" s="7" t="s">
        <v>39</v>
      </c>
      <c r="C25" s="6">
        <v>247052.42027574437</v>
      </c>
      <c r="D25" s="26"/>
      <c r="E25" s="6">
        <v>232865.93235608764</v>
      </c>
      <c r="F25" s="26"/>
      <c r="G25" s="6">
        <v>73736.7</v>
      </c>
      <c r="H25" s="26"/>
      <c r="I25" s="6" t="s">
        <v>29</v>
      </c>
      <c r="J25" s="26"/>
      <c r="K25" s="6" t="s">
        <v>29</v>
      </c>
      <c r="L25" s="15"/>
    </row>
    <row r="26" spans="1:12" ht="18" customHeight="1">
      <c r="A26" s="15"/>
      <c r="B26" s="7" t="s">
        <v>40</v>
      </c>
      <c r="C26" s="6">
        <v>410449.1964468165</v>
      </c>
      <c r="D26" s="26"/>
      <c r="E26" s="6">
        <v>440286.73542245146</v>
      </c>
      <c r="F26" s="26"/>
      <c r="G26" s="6">
        <v>756287.606</v>
      </c>
      <c r="H26" s="26"/>
      <c r="I26" s="6">
        <v>794701.849</v>
      </c>
      <c r="J26" s="26"/>
      <c r="K26" s="6">
        <v>814480</v>
      </c>
      <c r="L26" s="15"/>
    </row>
    <row r="27" spans="1:12" ht="18" customHeight="1">
      <c r="A27" s="15"/>
      <c r="B27" s="7" t="s">
        <v>33</v>
      </c>
      <c r="C27" s="6">
        <v>241235.44061399397</v>
      </c>
      <c r="D27" s="26"/>
      <c r="E27" s="6">
        <v>209896.11156587693</v>
      </c>
      <c r="F27" s="26"/>
      <c r="G27" s="6">
        <f>168258.593+11765.421+3658.161</f>
        <v>183682.175</v>
      </c>
      <c r="H27" s="26"/>
      <c r="I27" s="6">
        <f>161321.74</f>
        <v>161321.74</v>
      </c>
      <c r="J27" s="26"/>
      <c r="K27" s="6">
        <v>141460</v>
      </c>
      <c r="L27" s="15"/>
    </row>
    <row r="28" spans="1:12" ht="18" customHeight="1">
      <c r="A28" s="15"/>
      <c r="B28" s="7" t="s">
        <v>14</v>
      </c>
      <c r="C28" s="6">
        <v>2012726.2382111475</v>
      </c>
      <c r="D28" s="26"/>
      <c r="E28" s="6">
        <v>2223389.3412727034</v>
      </c>
      <c r="F28" s="26"/>
      <c r="G28" s="6">
        <v>2376200.927</v>
      </c>
      <c r="H28" s="26"/>
      <c r="I28" s="6">
        <v>2601051.36</v>
      </c>
      <c r="J28" s="26"/>
      <c r="K28" s="6">
        <v>895550</v>
      </c>
      <c r="L28" s="15"/>
    </row>
    <row r="29" spans="1:12" ht="18" customHeight="1">
      <c r="A29" s="15"/>
      <c r="B29" s="7" t="s">
        <v>13</v>
      </c>
      <c r="C29" s="6">
        <v>345985.2136237426</v>
      </c>
      <c r="D29" s="26"/>
      <c r="E29" s="6">
        <f>E20-E21-E22-E23-E24-E25-E26-E27-E28</f>
        <v>383811.86184534663</v>
      </c>
      <c r="F29" s="26"/>
      <c r="G29" s="6">
        <f>G20-G21-G22-G23-G24-G25-G26-G27-G28</f>
        <v>399495.30100000044</v>
      </c>
      <c r="H29" s="26"/>
      <c r="I29" s="6">
        <f>I20-I21-I22-I23-I24-I26-I27-I28</f>
        <v>432339.8050000011</v>
      </c>
      <c r="J29" s="26"/>
      <c r="K29" s="6">
        <f>K20-K21-K22-K23-K24-K26-K27-K28</f>
        <v>548190</v>
      </c>
      <c r="L29" s="15"/>
    </row>
    <row r="30" spans="1:12" ht="18" customHeight="1">
      <c r="A30" s="25" t="s">
        <v>15</v>
      </c>
      <c r="B30" s="25"/>
      <c r="C30" s="6">
        <v>1562973.6396091017</v>
      </c>
      <c r="D30" s="26"/>
      <c r="E30" s="6">
        <v>1720691.3504862187</v>
      </c>
      <c r="F30" s="26"/>
      <c r="G30" s="6">
        <v>1889028.895</v>
      </c>
      <c r="H30" s="26"/>
      <c r="I30" s="6">
        <v>2000526.324</v>
      </c>
      <c r="J30" s="26"/>
      <c r="K30" s="6">
        <v>131110</v>
      </c>
      <c r="L30" s="15"/>
    </row>
    <row r="31" spans="1:12" s="17" customFormat="1" ht="18" customHeight="1">
      <c r="A31" s="25" t="s">
        <v>16</v>
      </c>
      <c r="B31" s="25"/>
      <c r="C31" s="6">
        <v>13837467.091257678</v>
      </c>
      <c r="D31" s="26"/>
      <c r="E31" s="6">
        <v>14526617.177064177</v>
      </c>
      <c r="F31" s="26"/>
      <c r="G31" s="6">
        <v>15378162.584</v>
      </c>
      <c r="H31" s="26"/>
      <c r="I31" s="6">
        <v>16490606.744</v>
      </c>
      <c r="J31" s="26"/>
      <c r="K31" s="6">
        <v>775100</v>
      </c>
      <c r="L31" s="15"/>
    </row>
    <row r="32" spans="1:12" ht="18" customHeight="1">
      <c r="A32" s="25" t="s">
        <v>17</v>
      </c>
      <c r="B32" s="25"/>
      <c r="C32" s="6">
        <v>1843931.3967401031</v>
      </c>
      <c r="D32" s="26"/>
      <c r="E32" s="6">
        <f>E19-E20-E30-E31</f>
        <v>2067667.3654093556</v>
      </c>
      <c r="F32" s="26"/>
      <c r="G32" s="6">
        <f>G19-G20-G30-G31</f>
        <v>2230167.5950000007</v>
      </c>
      <c r="H32" s="26"/>
      <c r="I32" s="6">
        <f>I19-I20-I30-I31</f>
        <v>2484173.6539999936</v>
      </c>
      <c r="J32" s="26"/>
      <c r="K32" s="6">
        <f>3416670-K30-K31</f>
        <v>2510460</v>
      </c>
      <c r="L32" s="15"/>
    </row>
    <row r="33" spans="1:12" ht="30" customHeight="1">
      <c r="A33" s="28" t="s">
        <v>1</v>
      </c>
      <c r="B33" s="28"/>
      <c r="C33" s="5">
        <v>742318.0142620173</v>
      </c>
      <c r="D33" s="26"/>
      <c r="E33" s="5">
        <f>E34+E35+E36+E37</f>
        <v>1015516.3405034078</v>
      </c>
      <c r="F33" s="26"/>
      <c r="G33" s="5">
        <v>1505097.502</v>
      </c>
      <c r="H33" s="26"/>
      <c r="I33" s="5">
        <v>1949843.955</v>
      </c>
      <c r="J33" s="26"/>
      <c r="K33" s="5">
        <f>K34+K35+K36+K37</f>
        <v>4079990</v>
      </c>
      <c r="L33" s="15"/>
    </row>
    <row r="34" spans="1:12" ht="18" customHeight="1">
      <c r="A34" s="25" t="s">
        <v>18</v>
      </c>
      <c r="B34" s="25"/>
      <c r="C34" s="6">
        <v>500417.4483550299</v>
      </c>
      <c r="D34" s="26"/>
      <c r="E34" s="6">
        <v>555049.6730253748</v>
      </c>
      <c r="F34" s="26"/>
      <c r="G34" s="6">
        <v>616420.897</v>
      </c>
      <c r="H34" s="26"/>
      <c r="I34" s="6">
        <v>717947.98</v>
      </c>
      <c r="J34" s="26"/>
      <c r="K34" s="6">
        <v>381360</v>
      </c>
      <c r="L34" s="15"/>
    </row>
    <row r="35" spans="1:12" ht="18" customHeight="1">
      <c r="A35" s="25" t="s">
        <v>19</v>
      </c>
      <c r="B35" s="25"/>
      <c r="C35" s="6">
        <v>27128.188531487023</v>
      </c>
      <c r="D35" s="26"/>
      <c r="E35" s="6">
        <v>25593.23139567031</v>
      </c>
      <c r="F35" s="26"/>
      <c r="G35" s="6">
        <v>26729.535</v>
      </c>
      <c r="H35" s="26"/>
      <c r="I35" s="6">
        <v>31196.019</v>
      </c>
      <c r="J35" s="26"/>
      <c r="K35" s="6">
        <v>29100</v>
      </c>
      <c r="L35" s="15"/>
    </row>
    <row r="36" spans="1:12" ht="18" customHeight="1">
      <c r="A36" s="25" t="s">
        <v>20</v>
      </c>
      <c r="B36" s="25"/>
      <c r="C36" s="6">
        <v>213164.58731503852</v>
      </c>
      <c r="D36" s="26"/>
      <c r="E36" s="6">
        <v>434502.6811089876</v>
      </c>
      <c r="F36" s="26"/>
      <c r="G36" s="6">
        <v>784750.072</v>
      </c>
      <c r="H36" s="26"/>
      <c r="I36" s="6">
        <v>1123384.224</v>
      </c>
      <c r="J36" s="26"/>
      <c r="K36" s="6">
        <v>3548270</v>
      </c>
      <c r="L36" s="15"/>
    </row>
    <row r="37" spans="1:12" ht="18" customHeight="1">
      <c r="A37" s="25" t="s">
        <v>21</v>
      </c>
      <c r="B37" s="25"/>
      <c r="C37" s="6">
        <v>1607.7900604618176</v>
      </c>
      <c r="D37" s="26"/>
      <c r="E37" s="6">
        <v>370.7549733751638</v>
      </c>
      <c r="F37" s="26"/>
      <c r="G37" s="6">
        <v>77196.996</v>
      </c>
      <c r="H37" s="26"/>
      <c r="I37" s="6">
        <v>77315.73</v>
      </c>
      <c r="J37" s="26"/>
      <c r="K37" s="6">
        <v>121260</v>
      </c>
      <c r="L37" s="15"/>
    </row>
    <row r="38" spans="1:12" ht="30" customHeight="1">
      <c r="A38" s="28" t="s">
        <v>32</v>
      </c>
      <c r="B38" s="28"/>
      <c r="C38" s="5">
        <f>C11+C33</f>
        <v>80506532.60102412</v>
      </c>
      <c r="D38" s="26"/>
      <c r="E38" s="5">
        <v>84328485.3849182</v>
      </c>
      <c r="F38" s="26"/>
      <c r="G38" s="5">
        <v>91830704.021</v>
      </c>
      <c r="H38" s="26"/>
      <c r="I38" s="5">
        <f>I11+I33</f>
        <v>97634337.608</v>
      </c>
      <c r="J38" s="26"/>
      <c r="K38" s="5">
        <f>K33+K11</f>
        <v>79552220</v>
      </c>
      <c r="L38" s="5"/>
    </row>
    <row r="39" spans="1:18" ht="18.75" customHeight="1">
      <c r="A39" s="29" t="s">
        <v>36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"/>
      <c r="N39" s="12"/>
      <c r="O39" s="12"/>
      <c r="P39" s="12"/>
      <c r="Q39" s="3"/>
      <c r="R39" s="13"/>
    </row>
    <row r="40" spans="1:18" ht="18.75" customHeight="1">
      <c r="A40" s="29" t="s">
        <v>41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"/>
      <c r="N40" s="12"/>
      <c r="O40" s="12"/>
      <c r="P40" s="12"/>
      <c r="Q40" s="3"/>
      <c r="R40" s="13"/>
    </row>
    <row r="41" spans="1:18" ht="18" customHeight="1">
      <c r="A41" s="29" t="s">
        <v>42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"/>
      <c r="N41" s="12"/>
      <c r="O41" s="12"/>
      <c r="P41" s="12"/>
      <c r="Q41" s="3"/>
      <c r="R41" s="13"/>
    </row>
    <row r="42" spans="1:18" s="19" customFormat="1" ht="29.25" customHeight="1">
      <c r="A42" s="29" t="s">
        <v>43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1"/>
      <c r="O42" s="22"/>
      <c r="P42" s="22"/>
      <c r="R42" s="22"/>
    </row>
    <row r="43" spans="1:16" ht="15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9"/>
      <c r="M43" s="3"/>
      <c r="O43" s="12"/>
      <c r="P43" s="12"/>
    </row>
    <row r="44" ht="15">
      <c r="M44" s="3"/>
    </row>
  </sheetData>
  <mergeCells count="29">
    <mergeCell ref="C9:L9"/>
    <mergeCell ref="C8:L8"/>
    <mergeCell ref="K10:L10"/>
    <mergeCell ref="A14:B14"/>
    <mergeCell ref="H10:H38"/>
    <mergeCell ref="A30:B30"/>
    <mergeCell ref="J10:J38"/>
    <mergeCell ref="A31:B31"/>
    <mergeCell ref="A32:B32"/>
    <mergeCell ref="A33:B33"/>
    <mergeCell ref="A42:L42"/>
    <mergeCell ref="A41:L41"/>
    <mergeCell ref="A40:L40"/>
    <mergeCell ref="A39:L39"/>
    <mergeCell ref="A38:B38"/>
    <mergeCell ref="A34:B34"/>
    <mergeCell ref="A35:B35"/>
    <mergeCell ref="A36:B36"/>
    <mergeCell ref="A37:B37"/>
    <mergeCell ref="A17:B17"/>
    <mergeCell ref="A8:B10"/>
    <mergeCell ref="D10:D38"/>
    <mergeCell ref="F10:F38"/>
    <mergeCell ref="A20:B20"/>
    <mergeCell ref="A18:B18"/>
    <mergeCell ref="A19:B19"/>
    <mergeCell ref="A11:B11"/>
    <mergeCell ref="A12:B12"/>
    <mergeCell ref="A13:B13"/>
  </mergeCells>
  <printOptions/>
  <pageMargins left="0.6299212598425197" right="0.6299212598425197" top="0.75" bottom="0.75" header="0.511811024" footer="0.511811024"/>
  <pageSetup fitToHeight="1" fitToWidth="1" horizontalDpi="300" verticalDpi="300" orientation="portrait" paperSize="9" scale="83" r:id="rId1"/>
  <rowBreaks count="1" manualBreakCount="1">
    <brk id="6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MINISTERIO DE TRABAJO</cp:lastModifiedBy>
  <cp:lastPrinted>2003-06-06T08:58:16Z</cp:lastPrinted>
  <dcterms:created xsi:type="dcterms:W3CDTF">1999-04-13T08:47:58Z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