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FGS-01" sheetId="1" r:id="rId1"/>
  </sheets>
  <definedNames>
    <definedName name="_xlnm.Print_Area" localSheetId="0">'FGS-01'!$A$1:$M$46</definedName>
    <definedName name="HTML_CodePage" hidden="1">1252</definedName>
    <definedName name="HTML_Control" hidden="1">{"'FGS-01'!$A$7:$L$46"}</definedName>
    <definedName name="HTML_Description" hidden="1">""</definedName>
    <definedName name="HTML_Email" hidden="1">""</definedName>
    <definedName name="HTML_Header" hidden="1">""</definedName>
    <definedName name="HTML_LastUpdate" hidden="1">"13/04/99"</definedName>
    <definedName name="HTML_LineAfter" hidden="1">FALSE</definedName>
    <definedName name="HTML_LineBefore" hidden="1">FALSE</definedName>
    <definedName name="HTML_Name" hidden="1">"MTAS"</definedName>
    <definedName name="HTML_OBDlg2" hidden="1">TRUE</definedName>
    <definedName name="HTML_OBDlg4" hidden="1">TRUE</definedName>
    <definedName name="HTML_OS" hidden="1">0</definedName>
    <definedName name="HTML_PathFile" hidden="1">"M:\relalabo\1999\ael1998\fgs01.htm"</definedName>
    <definedName name="HTML_Title" hidden="1">"FGS-01"</definedName>
    <definedName name="HTML1_1" localSheetId="0" hidden="1">"[FGS1.WK4]A!$A$1:$M$34"</definedName>
    <definedName name="HTML1_10" localSheetId="0" hidden="1">""</definedName>
    <definedName name="HTML1_11" localSheetId="0" hidden="1">1</definedName>
    <definedName name="HTML1_12" localSheetId="0" hidden="1">"N:\DOCUMENT\Anuario\html\FGS01.htm"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Count" localSheetId="0" hidden="1">1</definedName>
    <definedName name="NURIA">'FGS-01'!$A$14:$GZ$8134</definedName>
  </definedNames>
  <calcPr fullCalcOnLoad="1"/>
</workbook>
</file>

<file path=xl/sharedStrings.xml><?xml version="1.0" encoding="utf-8"?>
<sst xmlns="http://schemas.openxmlformats.org/spreadsheetml/2006/main" count="36" uniqueCount="23">
  <si>
    <t>FGS-1.</t>
  </si>
  <si>
    <t>Empresas afectadas, trabajadores</t>
  </si>
  <si>
    <t xml:space="preserve">beneficiarios y prestaciones </t>
  </si>
  <si>
    <t>VALORES ABSOLUTOS</t>
  </si>
  <si>
    <t>VARIACIONES SOBRE EL AÑO ANTERIOR</t>
  </si>
  <si>
    <t>Absolutas</t>
  </si>
  <si>
    <t>Relativas</t>
  </si>
  <si>
    <t>En porcentaje</t>
  </si>
  <si>
    <t>Total</t>
  </si>
  <si>
    <t>Por insolvencia</t>
  </si>
  <si>
    <t>Por regulación</t>
  </si>
  <si>
    <t>PRESTACIONES ACORDADAS</t>
  </si>
  <si>
    <t xml:space="preserve"> </t>
  </si>
  <si>
    <t>Salarios</t>
  </si>
  <si>
    <t>Indemnizaciones</t>
  </si>
  <si>
    <t>(Millones de euros)</t>
  </si>
  <si>
    <t>(Miles de euros)</t>
  </si>
  <si>
    <t>PRESTACIÓN MEDIA POR TRABAJADOR</t>
  </si>
  <si>
    <t>FONDO DE GARANTÍA SALARIAL</t>
  </si>
  <si>
    <t>acordadas.</t>
  </si>
  <si>
    <t xml:space="preserve">EMPRESAS AFECTADAS  </t>
  </si>
  <si>
    <t>TRABAJADORES BENEFICIARIOS (1)</t>
  </si>
  <si>
    <t>(1)  Véase nota a este cuadro en FUENTES Y NOTAS EXPLICATIVAS</t>
  </si>
</sst>
</file>

<file path=xl/styles.xml><?xml version="1.0" encoding="utf-8"?>
<styleSheet xmlns="http://schemas.openxmlformats.org/spreadsheetml/2006/main">
  <numFmts count="15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_)"/>
    <numFmt numFmtId="165" formatCode="mmm\-yy_)"/>
    <numFmt numFmtId="166" formatCode="#,##0_);\(#,##0\)"/>
    <numFmt numFmtId="167" formatCode="#,##0.0_);\(#,##0.0\)"/>
    <numFmt numFmtId="168" formatCode=";;;"/>
    <numFmt numFmtId="169" formatCode="0.0_)"/>
    <numFmt numFmtId="170" formatCode="#,##0.0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7"/>
      <name val="Arial"/>
      <family val="0"/>
    </font>
    <font>
      <b/>
      <sz val="8"/>
      <name val="Arial MT"/>
      <family val="0"/>
    </font>
    <font>
      <sz val="8"/>
      <name val="Arial MT"/>
      <family val="0"/>
    </font>
    <font>
      <sz val="6"/>
      <name val="Times New Roman"/>
      <family val="0"/>
    </font>
    <font>
      <b/>
      <sz val="6"/>
      <name val="Times New Roman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3" fontId="6" fillId="0" borderId="0" xfId="0" applyNumberFormat="1" applyFont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170" fontId="6" fillId="0" borderId="0" xfId="0" applyNumberFormat="1" applyFont="1" applyAlignment="1" applyProtection="1">
      <alignment horizontal="right"/>
      <protection/>
    </xf>
    <xf numFmtId="170" fontId="7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3" fontId="1" fillId="0" borderId="0" xfId="0" applyNumberFormat="1" applyFont="1" applyBorder="1" applyAlignment="1" applyProtection="1">
      <alignment horizontal="right" vertical="center"/>
      <protection/>
    </xf>
    <xf numFmtId="170" fontId="1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170" fontId="0" fillId="0" borderId="0" xfId="0" applyNumberFormat="1" applyFont="1" applyBorder="1" applyAlignment="1" applyProtection="1">
      <alignment horizontal="right" vertical="center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4" fontId="0" fillId="0" borderId="0" xfId="0" applyNumberFormat="1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horizontal="centerContinuous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Continuous" vertical="center"/>
      <protection/>
    </xf>
    <xf numFmtId="0" fontId="0" fillId="0" borderId="2" xfId="0" applyFont="1" applyBorder="1" applyAlignment="1">
      <alignment horizontal="centerContinuous"/>
    </xf>
    <xf numFmtId="0" fontId="1" fillId="0" borderId="0" xfId="0" applyFont="1" applyAlignment="1" applyProtection="1">
      <alignment horizontal="center" vertical="center"/>
      <protection/>
    </xf>
    <xf numFmtId="166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>
      <alignment horizontal="centerContinuous"/>
    </xf>
    <xf numFmtId="166" fontId="1" fillId="0" borderId="0" xfId="0" applyNumberFormat="1" applyFont="1" applyAlignment="1" applyProtection="1">
      <alignment horizontal="centerContinuous" vertical="center"/>
      <protection/>
    </xf>
    <xf numFmtId="0" fontId="1" fillId="0" borderId="3" xfId="0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170" fontId="1" fillId="0" borderId="0" xfId="0" applyNumberFormat="1" applyFont="1" applyBorder="1" applyAlignment="1" applyProtection="1">
      <alignment horizontal="center" vertical="center"/>
      <protection/>
    </xf>
    <xf numFmtId="3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99"/>
  <sheetViews>
    <sheetView showGridLines="0" tabSelected="1" defaultGridColor="0" colorId="22" workbookViewId="0" topLeftCell="A1">
      <pane ySplit="10" topLeftCell="W11" activePane="bottomLeft" state="frozen"/>
      <selection pane="topLeft" activeCell="A1" sqref="A1"/>
      <selection pane="bottomLeft" activeCell="A1" sqref="A1"/>
    </sheetView>
  </sheetViews>
  <sheetFormatPr defaultColWidth="9.83203125" defaultRowHeight="11.25"/>
  <cols>
    <col min="1" max="1" width="1.83203125" style="11" customWidth="1"/>
    <col min="2" max="2" width="40.83203125" style="11" customWidth="1"/>
    <col min="3" max="3" width="10.33203125" style="6" customWidth="1"/>
    <col min="4" max="4" width="11.33203125" style="6" customWidth="1"/>
    <col min="5" max="5" width="1.66796875" style="6" customWidth="1"/>
    <col min="6" max="6" width="10.33203125" style="6" customWidth="1"/>
    <col min="7" max="8" width="10.83203125" style="6" bestFit="1" customWidth="1"/>
    <col min="9" max="9" width="1.66796875" style="6" customWidth="1"/>
    <col min="10" max="10" width="6.33203125" style="6" customWidth="1"/>
    <col min="11" max="12" width="7.33203125" style="6" customWidth="1"/>
    <col min="13" max="13" width="13.33203125" style="6" customWidth="1"/>
    <col min="14" max="14" width="10.66015625" style="6" customWidth="1"/>
    <col min="15" max="16384" width="9.83203125" style="6" customWidth="1"/>
  </cols>
  <sheetData>
    <row r="1" spans="1:12" s="23" customFormat="1" ht="12.75">
      <c r="A1" s="21" t="s">
        <v>18</v>
      </c>
      <c r="B1" s="21"/>
      <c r="C1" s="22"/>
      <c r="F1" s="20" t="s">
        <v>0</v>
      </c>
      <c r="G1" s="22"/>
      <c r="H1" s="22"/>
      <c r="I1" s="22"/>
      <c r="J1" s="22"/>
      <c r="K1" s="22"/>
      <c r="L1" s="22"/>
    </row>
    <row r="2" ht="12.75">
      <c r="F2" s="20" t="s">
        <v>1</v>
      </c>
    </row>
    <row r="3" ht="12.75">
      <c r="F3" s="20" t="s">
        <v>2</v>
      </c>
    </row>
    <row r="4" ht="12.75">
      <c r="F4" s="20" t="s">
        <v>19</v>
      </c>
    </row>
    <row r="6" ht="12" thickBot="1"/>
    <row r="7" spans="1:12" ht="23.25" customHeight="1" thickBot="1">
      <c r="A7" s="41"/>
      <c r="B7" s="41"/>
      <c r="C7" s="31" t="s">
        <v>3</v>
      </c>
      <c r="D7" s="31"/>
      <c r="E7" s="32"/>
      <c r="F7" s="33" t="s">
        <v>4</v>
      </c>
      <c r="G7" s="33"/>
      <c r="H7" s="33"/>
      <c r="I7" s="34"/>
      <c r="J7" s="33"/>
      <c r="K7" s="33"/>
      <c r="L7" s="33"/>
    </row>
    <row r="8" spans="1:12" ht="11.25" customHeight="1">
      <c r="A8" s="41"/>
      <c r="B8" s="41"/>
      <c r="C8" s="35"/>
      <c r="D8" s="36"/>
      <c r="E8" s="36"/>
      <c r="F8" s="37" t="s">
        <v>5</v>
      </c>
      <c r="G8" s="38"/>
      <c r="H8" s="39"/>
      <c r="I8" s="36"/>
      <c r="J8" s="39" t="s">
        <v>6</v>
      </c>
      <c r="K8" s="38"/>
      <c r="L8" s="37"/>
    </row>
    <row r="9" spans="1:12" ht="11.25" customHeight="1">
      <c r="A9" s="41"/>
      <c r="B9" s="41"/>
      <c r="C9" s="37"/>
      <c r="D9" s="39"/>
      <c r="E9" s="36"/>
      <c r="F9" s="36"/>
      <c r="G9" s="35"/>
      <c r="H9" s="36"/>
      <c r="I9" s="36"/>
      <c r="J9" s="39" t="s">
        <v>7</v>
      </c>
      <c r="K9" s="38"/>
      <c r="L9" s="37"/>
    </row>
    <row r="10" spans="1:12" ht="11.25" customHeight="1">
      <c r="A10" s="41"/>
      <c r="B10" s="41"/>
      <c r="C10" s="40">
        <v>2001</v>
      </c>
      <c r="D10" s="40">
        <v>2002</v>
      </c>
      <c r="E10" s="36"/>
      <c r="F10" s="40">
        <v>2000</v>
      </c>
      <c r="G10" s="40">
        <v>2001</v>
      </c>
      <c r="H10" s="40">
        <v>2002</v>
      </c>
      <c r="I10" s="35"/>
      <c r="J10" s="40">
        <v>2000</v>
      </c>
      <c r="K10" s="40">
        <v>2001</v>
      </c>
      <c r="L10" s="40">
        <v>2002</v>
      </c>
    </row>
    <row r="11" spans="1:15" ht="11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7"/>
      <c r="N11" s="7"/>
      <c r="O11"/>
    </row>
    <row r="12" spans="1:15" ht="11.25">
      <c r="A12" s="51" t="s">
        <v>20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7"/>
      <c r="N12" s="7"/>
      <c r="O12"/>
    </row>
    <row r="13" spans="1:15" ht="11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7"/>
      <c r="N13" s="7"/>
      <c r="O13"/>
    </row>
    <row r="14" spans="1:15" ht="11.25" customHeight="1">
      <c r="A14" s="50" t="s">
        <v>8</v>
      </c>
      <c r="B14" s="50"/>
      <c r="C14" s="24">
        <v>25021</v>
      </c>
      <c r="D14" s="24">
        <f>SUM((D15:D16))</f>
        <v>27195</v>
      </c>
      <c r="E14" s="48"/>
      <c r="F14" s="24">
        <v>-5824</v>
      </c>
      <c r="G14" s="24">
        <v>-2605</v>
      </c>
      <c r="H14" s="24">
        <f>D14-C14</f>
        <v>2174</v>
      </c>
      <c r="I14" s="49"/>
      <c r="J14" s="25">
        <v>-17.411061285500747</v>
      </c>
      <c r="K14" s="25">
        <v>-9.429522913197712</v>
      </c>
      <c r="L14" s="25">
        <f>H14*100/C14</f>
        <v>8.688701490747771</v>
      </c>
      <c r="M14" s="16"/>
      <c r="N14" s="7"/>
      <c r="O14" s="12"/>
    </row>
    <row r="15" spans="1:15" ht="11.25">
      <c r="A15" s="42" t="s">
        <v>9</v>
      </c>
      <c r="B15" s="42"/>
      <c r="C15" s="27">
        <v>18085</v>
      </c>
      <c r="D15" s="27">
        <v>18889</v>
      </c>
      <c r="E15" s="48"/>
      <c r="F15" s="27">
        <v>-5390</v>
      </c>
      <c r="G15" s="27">
        <v>-2327</v>
      </c>
      <c r="H15" s="27">
        <f>D15-C15</f>
        <v>804</v>
      </c>
      <c r="I15" s="49"/>
      <c r="J15" s="28">
        <v>-20.8898534997287</v>
      </c>
      <c r="K15" s="28">
        <v>-11.400156770527142</v>
      </c>
      <c r="L15" s="28">
        <f>H15*100/C15</f>
        <v>4.445673209842411</v>
      </c>
      <c r="O15" s="13"/>
    </row>
    <row r="16" spans="1:15" ht="11.25">
      <c r="A16" s="42" t="s">
        <v>10</v>
      </c>
      <c r="B16" s="42"/>
      <c r="C16" s="27">
        <v>6936</v>
      </c>
      <c r="D16" s="27">
        <v>8306</v>
      </c>
      <c r="E16" s="48"/>
      <c r="F16" s="27">
        <v>-434</v>
      </c>
      <c r="G16" s="27">
        <v>-278</v>
      </c>
      <c r="H16" s="27">
        <f>D16-C16</f>
        <v>1370</v>
      </c>
      <c r="I16" s="49"/>
      <c r="J16" s="28">
        <v>-5.674686192468619</v>
      </c>
      <c r="K16" s="28">
        <v>-3.8536179650679236</v>
      </c>
      <c r="L16" s="28">
        <f>H16*100/C16</f>
        <v>19.7520184544406</v>
      </c>
      <c r="O16" s="13"/>
    </row>
    <row r="17" spans="1:15" ht="11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O17" s="13"/>
    </row>
    <row r="18" spans="1:15" ht="11.25">
      <c r="A18" s="51" t="s">
        <v>21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O18" s="13"/>
    </row>
    <row r="19" spans="1:15" ht="11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O19" s="13"/>
    </row>
    <row r="20" spans="1:15" ht="11.25">
      <c r="A20" s="50" t="s">
        <v>8</v>
      </c>
      <c r="B20" s="50"/>
      <c r="C20" s="24">
        <v>70237</v>
      </c>
      <c r="D20" s="24">
        <f>SUM(D21,D24)</f>
        <v>73538</v>
      </c>
      <c r="E20" s="48"/>
      <c r="F20" s="24">
        <v>-25576</v>
      </c>
      <c r="G20" s="24">
        <v>-6590</v>
      </c>
      <c r="H20" s="24">
        <f>D20-C20</f>
        <v>3301</v>
      </c>
      <c r="I20" s="49"/>
      <c r="J20" s="25">
        <v>-24.975830786207435</v>
      </c>
      <c r="K20" s="25">
        <v>-8.577713564241739</v>
      </c>
      <c r="L20" s="25">
        <f>H20*100/C20</f>
        <v>4.699802098608996</v>
      </c>
      <c r="O20" s="12"/>
    </row>
    <row r="21" spans="1:15" ht="11.25">
      <c r="A21" s="42" t="s">
        <v>9</v>
      </c>
      <c r="B21" s="42"/>
      <c r="C21" s="27">
        <v>55916</v>
      </c>
      <c r="D21" s="27">
        <v>56438</v>
      </c>
      <c r="E21" s="48"/>
      <c r="F21" s="27">
        <v>-24470</v>
      </c>
      <c r="G21" s="27">
        <v>-6177</v>
      </c>
      <c r="H21" s="27">
        <f>D21-C21</f>
        <v>522</v>
      </c>
      <c r="I21" s="49"/>
      <c r="J21" s="28">
        <v>-28.26842877441863</v>
      </c>
      <c r="K21" s="28">
        <v>-9.947981253925564</v>
      </c>
      <c r="L21" s="28">
        <f>H21*100/C21</f>
        <v>0.9335431719007082</v>
      </c>
      <c r="O21" s="13"/>
    </row>
    <row r="22" spans="1:15" ht="11.25">
      <c r="A22" s="45"/>
      <c r="B22" s="26" t="s">
        <v>13</v>
      </c>
      <c r="C22" s="27">
        <v>44998</v>
      </c>
      <c r="D22" s="27">
        <v>46427</v>
      </c>
      <c r="E22" s="48"/>
      <c r="F22" s="27">
        <v>-18228</v>
      </c>
      <c r="G22" s="27">
        <v>-5878</v>
      </c>
      <c r="H22" s="27">
        <f>D22-C22</f>
        <v>1429</v>
      </c>
      <c r="I22" s="49"/>
      <c r="J22" s="28">
        <v>-26.377633711507293</v>
      </c>
      <c r="K22" s="28">
        <v>-11.55358125638808</v>
      </c>
      <c r="L22" s="28">
        <f>H22*100/C22</f>
        <v>3.1756966976310057</v>
      </c>
      <c r="O22" s="13"/>
    </row>
    <row r="23" spans="1:15" ht="11.25">
      <c r="A23" s="45"/>
      <c r="B23" s="26" t="s">
        <v>14</v>
      </c>
      <c r="C23" s="27">
        <v>27520</v>
      </c>
      <c r="D23" s="27">
        <v>26351</v>
      </c>
      <c r="E23" s="48"/>
      <c r="F23" s="27">
        <v>-11266</v>
      </c>
      <c r="G23" s="27">
        <v>-150</v>
      </c>
      <c r="H23" s="27">
        <f>D23-C23</f>
        <v>-1169</v>
      </c>
      <c r="I23" s="49"/>
      <c r="J23" s="28">
        <v>-28.934662009451408</v>
      </c>
      <c r="K23" s="28">
        <v>-0.5421033610408384</v>
      </c>
      <c r="L23" s="28">
        <f>H23*100/C23</f>
        <v>-4.24781976744186</v>
      </c>
      <c r="O23" s="13"/>
    </row>
    <row r="24" spans="1:15" ht="11.25">
      <c r="A24" s="42" t="s">
        <v>10</v>
      </c>
      <c r="B24" s="42"/>
      <c r="C24" s="27">
        <v>14321</v>
      </c>
      <c r="D24" s="27">
        <v>17100</v>
      </c>
      <c r="E24" s="48"/>
      <c r="F24" s="27">
        <v>-1106</v>
      </c>
      <c r="G24" s="27">
        <v>-413</v>
      </c>
      <c r="H24" s="27">
        <f>D24-C24</f>
        <v>2779</v>
      </c>
      <c r="I24" s="49"/>
      <c r="J24" s="28">
        <v>-6.982323232323233</v>
      </c>
      <c r="K24" s="28">
        <v>-2.8030405863988053</v>
      </c>
      <c r="L24" s="28">
        <f>H24*100/C24</f>
        <v>19.40506947838838</v>
      </c>
      <c r="O24" s="13"/>
    </row>
    <row r="25" spans="1:15" ht="11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O25" s="15"/>
    </row>
    <row r="26" spans="1:15" ht="11.25" customHeight="1">
      <c r="A26" s="51" t="s">
        <v>11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O26" s="15"/>
    </row>
    <row r="27" spans="1:15" ht="11.25" customHeight="1">
      <c r="A27" s="51" t="s">
        <v>15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O27" s="15"/>
    </row>
    <row r="28" spans="1:15" ht="11.2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O28" s="15"/>
    </row>
    <row r="29" spans="1:15" ht="11.25">
      <c r="A29" s="50" t="s">
        <v>8</v>
      </c>
      <c r="B29" s="44"/>
      <c r="C29" s="29">
        <v>214.84354684889354</v>
      </c>
      <c r="D29" s="29">
        <f>SUM(D30,D33)</f>
        <v>220.00567575999997</v>
      </c>
      <c r="E29" s="47"/>
      <c r="F29" s="29">
        <v>-102.41674901133513</v>
      </c>
      <c r="G29" s="29">
        <v>-13.978719369418087</v>
      </c>
      <c r="H29" s="29">
        <f>D29-C29</f>
        <v>5.162128911106436</v>
      </c>
      <c r="I29" s="47"/>
      <c r="J29" s="25">
        <v>-30.919289184678316</v>
      </c>
      <c r="K29" s="25">
        <v>-6.108985633452935</v>
      </c>
      <c r="L29" s="25">
        <f>H29*100/C29</f>
        <v>2.402738637868946</v>
      </c>
      <c r="O29" s="14"/>
    </row>
    <row r="30" spans="1:15" ht="11.25">
      <c r="A30" s="42" t="s">
        <v>9</v>
      </c>
      <c r="B30" s="42"/>
      <c r="C30" s="30">
        <v>189.66254441479452</v>
      </c>
      <c r="D30" s="30">
        <v>191.16670788</v>
      </c>
      <c r="E30" s="47"/>
      <c r="F30" s="30">
        <v>-98.64043851045165</v>
      </c>
      <c r="G30" s="30">
        <v>-11.788121284242635</v>
      </c>
      <c r="H30" s="30">
        <f>D30-C30</f>
        <v>1.5041634652054654</v>
      </c>
      <c r="I30" s="47"/>
      <c r="J30" s="28">
        <v>-32.870164135752695</v>
      </c>
      <c r="K30" s="28">
        <v>-5.851616942211463</v>
      </c>
      <c r="L30" s="28">
        <f>H30*100/C30</f>
        <v>0.7930735453574005</v>
      </c>
      <c r="O30" s="15"/>
    </row>
    <row r="31" spans="1:15" ht="11.25">
      <c r="A31" s="45"/>
      <c r="B31" s="26" t="s">
        <v>13</v>
      </c>
      <c r="C31" s="30">
        <v>86.6530123387785</v>
      </c>
      <c r="D31" s="30">
        <v>94.04728711</v>
      </c>
      <c r="E31" s="47"/>
      <c r="F31" s="30">
        <v>-33.198794123303635</v>
      </c>
      <c r="G31" s="30">
        <v>-8.463465892563093</v>
      </c>
      <c r="H31" s="30">
        <f>D31-C31</f>
        <v>7.394274771221504</v>
      </c>
      <c r="I31" s="47"/>
      <c r="J31" s="28">
        <v>-25.872831436266505</v>
      </c>
      <c r="K31" s="28">
        <v>-8.898001744743233</v>
      </c>
      <c r="L31" s="28">
        <f>H31*100/C31</f>
        <v>8.533199910365328</v>
      </c>
      <c r="O31" s="15"/>
    </row>
    <row r="32" spans="1:15" ht="11.25">
      <c r="A32" s="45"/>
      <c r="B32" s="26" t="s">
        <v>14</v>
      </c>
      <c r="C32" s="30">
        <v>103.009532076016</v>
      </c>
      <c r="D32" s="30">
        <v>97.11942077</v>
      </c>
      <c r="E32" s="47"/>
      <c r="F32" s="30">
        <v>-65.44164438714796</v>
      </c>
      <c r="G32" s="30">
        <v>-3.324655391679599</v>
      </c>
      <c r="H32" s="30">
        <f>D32-C32</f>
        <v>-5.890111306015996</v>
      </c>
      <c r="I32" s="47"/>
      <c r="J32" s="28">
        <v>-38.097119763884116</v>
      </c>
      <c r="K32" s="28">
        <v>-3.1266100497449436</v>
      </c>
      <c r="L32" s="28">
        <f>H32*100/C32</f>
        <v>-5.718025494640031</v>
      </c>
      <c r="O32" s="15"/>
    </row>
    <row r="33" spans="1:15" ht="11.25">
      <c r="A33" s="42" t="s">
        <v>10</v>
      </c>
      <c r="B33" s="42"/>
      <c r="C33" s="30">
        <v>25.181002434099025</v>
      </c>
      <c r="D33" s="30">
        <v>28.83896788</v>
      </c>
      <c r="E33" s="47"/>
      <c r="F33" s="30">
        <v>-3.776310500883487</v>
      </c>
      <c r="G33" s="30">
        <v>-2.190598085175438</v>
      </c>
      <c r="H33" s="30">
        <f>D33-C33</f>
        <v>3.657965445900974</v>
      </c>
      <c r="I33" s="47"/>
      <c r="J33" s="28">
        <v>-12.123800207466811</v>
      </c>
      <c r="K33" s="28">
        <v>-8.003178636312729</v>
      </c>
      <c r="L33" s="28">
        <f>H33*100/C33</f>
        <v>14.526687154231457</v>
      </c>
      <c r="O33" s="15"/>
    </row>
    <row r="34" spans="1:15" ht="11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O34" s="15"/>
    </row>
    <row r="35" spans="1:15" ht="12" customHeight="1">
      <c r="A35" s="51" t="s">
        <v>17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O35" s="15"/>
    </row>
    <row r="36" spans="1:15" ht="11.25">
      <c r="A36" s="51" t="s">
        <v>16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7"/>
      <c r="N36" s="7"/>
      <c r="O36" s="14"/>
    </row>
    <row r="37" spans="1:15" ht="11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7"/>
      <c r="N37" s="7"/>
      <c r="O37" s="14"/>
    </row>
    <row r="38" spans="1:15" ht="11.25">
      <c r="A38" s="50" t="s">
        <v>8</v>
      </c>
      <c r="B38" s="50"/>
      <c r="C38" s="29">
        <v>3.058837177682611</v>
      </c>
      <c r="D38" s="29">
        <f>D29/D20*1000</f>
        <v>2.9917277565340363</v>
      </c>
      <c r="E38" s="47"/>
      <c r="F38" s="29">
        <v>-0.25625174833949904</v>
      </c>
      <c r="G38" s="29">
        <v>0.08042768338618345</v>
      </c>
      <c r="H38" s="29">
        <f>D38-C38</f>
        <v>-0.06710942114857454</v>
      </c>
      <c r="I38" s="47"/>
      <c r="J38" s="25">
        <v>-7.922058265695837</v>
      </c>
      <c r="K38" s="25">
        <v>2.7003568025216227</v>
      </c>
      <c r="L38" s="25">
        <f>H38*100/C38</f>
        <v>-2.193952055971052</v>
      </c>
      <c r="M38" s="7"/>
      <c r="N38" s="7"/>
      <c r="O38" s="14"/>
    </row>
    <row r="39" spans="1:15" ht="11.25">
      <c r="A39" s="42" t="s">
        <v>9</v>
      </c>
      <c r="B39" s="42"/>
      <c r="C39" s="30">
        <v>3.391919028807399</v>
      </c>
      <c r="D39" s="30">
        <f>D30/D21*1000</f>
        <v>3.387198481165172</v>
      </c>
      <c r="E39" s="47"/>
      <c r="F39" s="30">
        <v>-0.22239863525076745</v>
      </c>
      <c r="G39" s="30">
        <v>0.1475812500072573</v>
      </c>
      <c r="H39" s="30">
        <f>D39-C39</f>
        <v>-0.004720547642226958</v>
      </c>
      <c r="I39" s="47"/>
      <c r="J39" s="28">
        <v>-6.415216177075686</v>
      </c>
      <c r="K39" s="28">
        <v>4.548886708764261</v>
      </c>
      <c r="L39" s="28">
        <f>H39*100/C39</f>
        <v>-0.13917041067712946</v>
      </c>
      <c r="O39" s="15"/>
    </row>
    <row r="40" spans="1:15" ht="11.25">
      <c r="A40" s="45"/>
      <c r="B40" s="26" t="s">
        <v>13</v>
      </c>
      <c r="C40" s="30">
        <v>1.9257080834432307</v>
      </c>
      <c r="D40" s="30">
        <f>D31/D22*1000</f>
        <v>2.0257024384517632</v>
      </c>
      <c r="E40" s="47"/>
      <c r="F40" s="30">
        <v>0.012731708749266034</v>
      </c>
      <c r="G40" s="30">
        <v>0.0561334661120414</v>
      </c>
      <c r="H40" s="30">
        <f>D40-C40</f>
        <v>0.09999435500853249</v>
      </c>
      <c r="I40" s="47"/>
      <c r="J40" s="28">
        <v>0.6856642902004715</v>
      </c>
      <c r="K40" s="28">
        <v>3.00247262621546</v>
      </c>
      <c r="L40" s="28">
        <f>H40*100/C40</f>
        <v>5.1926019248846496</v>
      </c>
      <c r="O40" s="15"/>
    </row>
    <row r="41" spans="1:15" ht="11.25">
      <c r="A41" s="45"/>
      <c r="B41" s="26" t="s">
        <v>14</v>
      </c>
      <c r="C41" s="30">
        <v>3.743078927180814</v>
      </c>
      <c r="D41" s="30">
        <f>D32/D23*1000</f>
        <v>3.685606647565557</v>
      </c>
      <c r="E41" s="47"/>
      <c r="F41" s="30">
        <v>-0.5688069398635858</v>
      </c>
      <c r="G41" s="30">
        <v>-0.09986243413814533</v>
      </c>
      <c r="H41" s="30">
        <f>D41-C41</f>
        <v>-0.057472279615256916</v>
      </c>
      <c r="I41" s="47"/>
      <c r="J41" s="28">
        <v>-12.893005244907563</v>
      </c>
      <c r="K41" s="28">
        <v>-2.5985937527777145</v>
      </c>
      <c r="L41" s="28">
        <f>H41*100/C41</f>
        <v>-1.5354279386927991</v>
      </c>
      <c r="O41" s="15"/>
    </row>
    <row r="42" spans="1:17" ht="11.25">
      <c r="A42" s="42" t="s">
        <v>10</v>
      </c>
      <c r="B42" s="42"/>
      <c r="C42" s="30">
        <v>1.7583271024438953</v>
      </c>
      <c r="D42" s="30">
        <f>D33/D24*1000</f>
        <v>1.6864893497076023</v>
      </c>
      <c r="E42" s="47"/>
      <c r="F42" s="30">
        <v>-0.10869164336498127</v>
      </c>
      <c r="G42" s="30">
        <v>-0.09938977819099404</v>
      </c>
      <c r="H42" s="30">
        <f>D42-C42</f>
        <v>-0.071837752736293</v>
      </c>
      <c r="I42" s="47"/>
      <c r="J42" s="28">
        <v>-5.527419253853297</v>
      </c>
      <c r="K42" s="28">
        <v>-5.35010362596408</v>
      </c>
      <c r="L42" s="28">
        <f>H42*100/C42</f>
        <v>-4.085573875102411</v>
      </c>
      <c r="O42" s="15"/>
      <c r="Q42" s="6" t="s">
        <v>12</v>
      </c>
    </row>
    <row r="43" spans="1:15" ht="11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O43" s="3"/>
    </row>
    <row r="44" spans="1:12" ht="11.25">
      <c r="A44" s="42" t="s">
        <v>22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1:12" ht="11.25">
      <c r="A45" s="17"/>
      <c r="B45" s="17"/>
      <c r="C45" s="18"/>
      <c r="D45" s="18"/>
      <c r="E45" s="18"/>
      <c r="F45" s="18"/>
      <c r="G45" s="18"/>
      <c r="H45" s="18"/>
      <c r="I45" s="18"/>
      <c r="J45" s="18"/>
      <c r="K45" s="19"/>
      <c r="L45" s="18"/>
    </row>
    <row r="46" spans="1:15" ht="11.25">
      <c r="A46" s="17"/>
      <c r="B46" s="17"/>
      <c r="C46" s="18"/>
      <c r="D46" s="18"/>
      <c r="E46" s="18"/>
      <c r="F46" s="18"/>
      <c r="G46" s="18"/>
      <c r="H46" s="18"/>
      <c r="I46" s="18"/>
      <c r="J46" s="18"/>
      <c r="K46" s="19"/>
      <c r="L46" s="18"/>
      <c r="M46" s="7"/>
      <c r="N46" s="7"/>
      <c r="O46" s="4"/>
    </row>
    <row r="47" spans="1:15" ht="11.25">
      <c r="A47" s="17"/>
      <c r="B47" s="17"/>
      <c r="C47" s="18"/>
      <c r="D47" s="18"/>
      <c r="E47" s="18"/>
      <c r="F47" s="18"/>
      <c r="G47" s="18"/>
      <c r="H47" s="18"/>
      <c r="I47" s="18"/>
      <c r="J47" s="18"/>
      <c r="K47" s="19"/>
      <c r="L47" s="18"/>
      <c r="M47" s="7"/>
      <c r="N47" s="7"/>
      <c r="O47" s="4"/>
    </row>
    <row r="48" spans="1:15" ht="11.25">
      <c r="A48" s="17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7"/>
      <c r="N48" s="7"/>
      <c r="O48" s="5"/>
    </row>
    <row r="49" spans="1:15" ht="11.25">
      <c r="A49" s="9"/>
      <c r="B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7"/>
      <c r="N49" s="7"/>
      <c r="O49" s="4"/>
    </row>
    <row r="50" spans="1:15" ht="11.25">
      <c r="A50" s="9"/>
      <c r="B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7"/>
      <c r="N50" s="7"/>
      <c r="O50" s="4"/>
    </row>
    <row r="51" spans="1:15" ht="11.25">
      <c r="A51" s="9"/>
      <c r="B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7"/>
      <c r="N51" s="7"/>
      <c r="O51" s="4"/>
    </row>
    <row r="52" spans="1:15" ht="11.25">
      <c r="A52" s="9"/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7"/>
      <c r="N52" s="7"/>
      <c r="O52" s="4"/>
    </row>
    <row r="53" spans="1:15" ht="11.25">
      <c r="A53" s="9"/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7"/>
      <c r="N53" s="7"/>
      <c r="O53" s="5"/>
    </row>
    <row r="54" spans="1:15" ht="11.25">
      <c r="A54" s="9"/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7"/>
      <c r="N54" s="7"/>
      <c r="O54" s="4"/>
    </row>
    <row r="55" spans="1:15" ht="11.25">
      <c r="A55" s="9"/>
      <c r="B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7"/>
      <c r="N55" s="7"/>
      <c r="O55" s="4"/>
    </row>
    <row r="56" spans="1:15" ht="11.25">
      <c r="A56" s="9"/>
      <c r="B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7"/>
      <c r="N56" s="7"/>
      <c r="O56" s="4"/>
    </row>
    <row r="57" spans="1:15" ht="11.25">
      <c r="A57" s="9"/>
      <c r="B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7"/>
      <c r="N57" s="7"/>
      <c r="O57" s="4"/>
    </row>
    <row r="58" spans="1:12" ht="11.25">
      <c r="A58" s="9"/>
      <c r="B58" s="9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1.25">
      <c r="A59" s="9"/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1.25">
      <c r="A60" s="9"/>
      <c r="B60" s="9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1.25">
      <c r="A61" s="9"/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1.25">
      <c r="A62" s="9"/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1.25">
      <c r="A63" s="9"/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1.25">
      <c r="A64" s="9"/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4" ht="11.25">
      <c r="A65" s="9"/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1"/>
      <c r="N65" s="1"/>
    </row>
    <row r="66" spans="1:14" ht="11.25">
      <c r="A66" s="9"/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1"/>
      <c r="N66" s="1"/>
    </row>
    <row r="67" spans="1:14" ht="11.25">
      <c r="A67" s="9"/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1"/>
      <c r="N67" s="1"/>
    </row>
    <row r="68" spans="1:14" ht="11.25">
      <c r="A68" s="9"/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1"/>
      <c r="N68" s="1"/>
    </row>
    <row r="69" spans="1:14" ht="11.25">
      <c r="A69" s="10"/>
      <c r="B69" s="10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1.25">
      <c r="A70" s="10"/>
      <c r="B70" s="10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1.25">
      <c r="A71" s="10"/>
      <c r="B71" s="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1.25">
      <c r="A72" s="8"/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1.25">
      <c r="A73" s="8"/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1.25">
      <c r="A74" s="8"/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1.25">
      <c r="A75" s="8"/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1.25">
      <c r="A76" s="8"/>
      <c r="B76" s="8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1.25">
      <c r="A77" s="8"/>
      <c r="B77" s="8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1.25">
      <c r="A78" s="8"/>
      <c r="B78" s="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1.25">
      <c r="A79" s="8"/>
      <c r="B79" s="8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1.25">
      <c r="A80" s="8"/>
      <c r="B80" s="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1.25">
      <c r="A81" s="8"/>
      <c r="B81" s="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1.25">
      <c r="A82" s="8"/>
      <c r="B82" s="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1.25">
      <c r="A83" s="8"/>
      <c r="B83" s="8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1.25">
      <c r="A84" s="8"/>
      <c r="B84" s="8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1.25">
      <c r="A85" s="8"/>
      <c r="B85" s="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1.25">
      <c r="A86" s="8"/>
      <c r="B86" s="8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1.25">
      <c r="A87" s="8"/>
      <c r="B87" s="8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1.25">
      <c r="A88" s="8"/>
      <c r="B88" s="8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1.25">
      <c r="A89" s="8"/>
      <c r="B89" s="8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1.25">
      <c r="A90" s="8"/>
      <c r="B90" s="8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1.25">
      <c r="A91" s="8"/>
      <c r="B91" s="8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1.25">
      <c r="A92" s="8"/>
      <c r="B92" s="8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1.25">
      <c r="A93" s="8"/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1.25">
      <c r="A94" s="8"/>
      <c r="B94" s="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1.25">
      <c r="A95" s="8"/>
      <c r="B95" s="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1.25">
      <c r="A96" s="8"/>
      <c r="B96" s="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1.25">
      <c r="A97" s="8"/>
      <c r="B97" s="8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1.25">
      <c r="A98" s="8"/>
      <c r="B98" s="8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1.25">
      <c r="A99" s="8"/>
      <c r="B99" s="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</sheetData>
  <mergeCells count="40">
    <mergeCell ref="A37:L37"/>
    <mergeCell ref="A29:B29"/>
    <mergeCell ref="A30:B30"/>
    <mergeCell ref="A26:L26"/>
    <mergeCell ref="A27:L27"/>
    <mergeCell ref="A31:A32"/>
    <mergeCell ref="A34:L34"/>
    <mergeCell ref="A35:L35"/>
    <mergeCell ref="A36:L36"/>
    <mergeCell ref="A33:B33"/>
    <mergeCell ref="I29:I33"/>
    <mergeCell ref="E29:E33"/>
    <mergeCell ref="A25:L25"/>
    <mergeCell ref="A22:A23"/>
    <mergeCell ref="A19:L19"/>
    <mergeCell ref="A12:L12"/>
    <mergeCell ref="A28:L28"/>
    <mergeCell ref="A14:B14"/>
    <mergeCell ref="A20:B20"/>
    <mergeCell ref="A21:B21"/>
    <mergeCell ref="A24:B24"/>
    <mergeCell ref="E20:E24"/>
    <mergeCell ref="I20:I24"/>
    <mergeCell ref="A17:L17"/>
    <mergeCell ref="A44:L44"/>
    <mergeCell ref="A42:B42"/>
    <mergeCell ref="A39:B39"/>
    <mergeCell ref="A40:A41"/>
    <mergeCell ref="A43:L43"/>
    <mergeCell ref="E38:E42"/>
    <mergeCell ref="I38:I42"/>
    <mergeCell ref="A38:B38"/>
    <mergeCell ref="A18:L18"/>
    <mergeCell ref="A7:B10"/>
    <mergeCell ref="A15:B15"/>
    <mergeCell ref="A16:B16"/>
    <mergeCell ref="A13:L13"/>
    <mergeCell ref="A11:L11"/>
    <mergeCell ref="E14:E16"/>
    <mergeCell ref="I14:I16"/>
  </mergeCells>
  <printOptions/>
  <pageMargins left="0.75" right="0.75" top="0.4330708661417323" bottom="0.2755905511811024" header="0.5118110236220472" footer="0.5118110236220472"/>
  <pageSetup horizontalDpi="300" verticalDpi="3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2003-04-24T11:53:10Z</cp:lastPrinted>
  <dcterms:created xsi:type="dcterms:W3CDTF">2001-03-05T12:15:50Z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