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5745" windowHeight="4695" activeTab="0"/>
  </bookViews>
  <sheets>
    <sheet name="MAC-06" sheetId="1" r:id="rId1"/>
  </sheets>
  <definedNames>
    <definedName name="_xlnm.Print_Area" localSheetId="0">'MAC-06'!$A$1:$P$67</definedName>
    <definedName name="HTML_CodePage" hidden="1">1252</definedName>
    <definedName name="HTML_Control" hidden="1">{"'MAC-06'!$A$8:$P$66"}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"C:\anu2002\mac\HTM\mac06.htm"</definedName>
    <definedName name="HTML_Title" hidden="1">""</definedName>
    <definedName name="HTML1_1" localSheetId="0" hidden="1">"'[MAC-06.WK4]A'!$A$1:$Q$62"</definedName>
    <definedName name="HTML1_10" localSheetId="0" hidden="1">""</definedName>
    <definedName name="HTML1_11" localSheetId="0" hidden="1">1</definedName>
    <definedName name="HTML1_12" localSheetId="0" hidden="1">"N:\DOCUMENT\Anuario\html\MAC06.htm"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"'[MAC-06.XLS]MAC-06'!$B$2:$P$60"</definedName>
    <definedName name="HTML2_10" hidden="1">""</definedName>
    <definedName name="HTML2_11" hidden="1">1</definedName>
    <definedName name="HTML2_12" hidden="1">"l:\ANU96htm\MAC06.htm"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Count" localSheetId="0" hidden="1">2</definedName>
    <definedName name="NURIA">'MAC-06'!$B$11:$HB$8127</definedName>
  </definedNames>
  <calcPr fullCalcOnLoad="1"/>
</workbook>
</file>

<file path=xl/sharedStrings.xml><?xml version="1.0" encoding="utf-8"?>
<sst xmlns="http://schemas.openxmlformats.org/spreadsheetml/2006/main" count="63" uniqueCount="62">
  <si>
    <t>MAC-6.</t>
  </si>
  <si>
    <t>Conciliaciones individuales terminadas,</t>
  </si>
  <si>
    <t>según motivación, por sector y rama</t>
  </si>
  <si>
    <t>TOTAL</t>
  </si>
  <si>
    <t>DESPIDOS</t>
  </si>
  <si>
    <t>RECLAMACIONES DE CANTIDAD</t>
  </si>
  <si>
    <t>SANCIONES</t>
  </si>
  <si>
    <t>CAUSAS VARIAS (1)</t>
  </si>
  <si>
    <t>SECTORES</t>
  </si>
  <si>
    <t xml:space="preserve">Agrario </t>
  </si>
  <si>
    <t xml:space="preserve">No agrario </t>
  </si>
  <si>
    <t>RAMAS</t>
  </si>
  <si>
    <t>Agricultura,ganadería,caza y silvicultura</t>
  </si>
  <si>
    <t>Pesca y acuicultura</t>
  </si>
  <si>
    <t>Extracción y aglomeración de carbón</t>
  </si>
  <si>
    <t>Extrac. de petróleo, gas, uranio y torio</t>
  </si>
  <si>
    <t>Extracción de minerales no energéticos</t>
  </si>
  <si>
    <t>Industria de alimentos, bebidas y tabaco</t>
  </si>
  <si>
    <t>Industria textil y de la confección</t>
  </si>
  <si>
    <t>Industria del cuero y del calzado</t>
  </si>
  <si>
    <t>Industria de la madera y corcho. Cestería</t>
  </si>
  <si>
    <t>Industria del papel. Artes gráficas.Edición</t>
  </si>
  <si>
    <t>Coquerías.Refinerías.Trat.combus.nucleares</t>
  </si>
  <si>
    <t>Industria química</t>
  </si>
  <si>
    <t>Fabric.productos de caucho y mat.plásticas</t>
  </si>
  <si>
    <t>Fabric.de productos minerales no metálicos</t>
  </si>
  <si>
    <t>Metalurgia</t>
  </si>
  <si>
    <t>Fabric.productos metálicos excep.maquin.</t>
  </si>
  <si>
    <t>Construcción maquinaria y equipo mecánico</t>
  </si>
  <si>
    <t>Fabric.máq.ofic,mat.informá.y electrónico</t>
  </si>
  <si>
    <t>Fabric. de maquinaria y material eléctrico</t>
  </si>
  <si>
    <t>Fabric.instr.médicos,precisión y similares</t>
  </si>
  <si>
    <t>Fabricación de automóviles y remolques</t>
  </si>
  <si>
    <t>Fabricación de otro material de transporte</t>
  </si>
  <si>
    <t>Fabric.de muebles.Otras manufac. Reciclaje</t>
  </si>
  <si>
    <t>Produc. y distr.de electricidad,gas y agua</t>
  </si>
  <si>
    <t>Construcción</t>
  </si>
  <si>
    <t>Venta y reparac. vehículos. Venta combust.</t>
  </si>
  <si>
    <t>Comercio al por mayor Interm.del comercio</t>
  </si>
  <si>
    <t>Comercio al por menor. Reparac. domésticas</t>
  </si>
  <si>
    <t>Hostelería</t>
  </si>
  <si>
    <t>Transporte terrestre y por tubería</t>
  </si>
  <si>
    <t>Transporte marítimo y fluvial</t>
  </si>
  <si>
    <t>Transporte aéreo y espacial</t>
  </si>
  <si>
    <t>Activ. anexas a transportes.Comunicaciones</t>
  </si>
  <si>
    <t>Instituciones financieras y seguros</t>
  </si>
  <si>
    <t>Inmobiliarias. Alquiler de bienes muebles</t>
  </si>
  <si>
    <t>Activ.informáticas.Investigac.y desarrollo</t>
  </si>
  <si>
    <t>Otras actividades empresariales</t>
  </si>
  <si>
    <t>Admón.Pública.Defensa.Seg.Soc. Org.extrat.</t>
  </si>
  <si>
    <t>Educación</t>
  </si>
  <si>
    <t>Activ.sanitarias y veterin.Servic.sociales</t>
  </si>
  <si>
    <t>Actividades de saneamiento público</t>
  </si>
  <si>
    <t>Activ.asociativas,recreativas y culturales</t>
  </si>
  <si>
    <t>Activ. diversas de servicios personales</t>
  </si>
  <si>
    <t>Hogares que emplean personal doméstico</t>
  </si>
  <si>
    <t>(1) Comprende: reclamaciones por accidente de trabajo, clasificación profesional o laboral, antigüedad, etc.</t>
  </si>
  <si>
    <t xml:space="preserve">Industria </t>
  </si>
  <si>
    <t xml:space="preserve">Construcción </t>
  </si>
  <si>
    <t xml:space="preserve">Servicios </t>
  </si>
  <si>
    <t>MEDIACIÓN, ARBITRAJE Y CONCILIACIÓN</t>
  </si>
  <si>
    <t>de actividad.</t>
  </si>
</sst>
</file>

<file path=xl/styles.xml><?xml version="1.0" encoding="utf-8"?>
<styleSheet xmlns="http://schemas.openxmlformats.org/spreadsheetml/2006/main">
  <numFmts count="11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0_)"/>
    <numFmt numFmtId="165" formatCode="#,##0_);\(#,##0\)"/>
    <numFmt numFmtId="166" formatCode=";;;"/>
  </numFmts>
  <fonts count="7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4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vertical="center"/>
      <protection/>
    </xf>
    <xf numFmtId="165" fontId="1" fillId="0" borderId="0" xfId="0" applyNumberFormat="1" applyFont="1" applyAlignment="1" applyProtection="1">
      <alignment vertical="center"/>
      <protection/>
    </xf>
    <xf numFmtId="166" fontId="0" fillId="0" borderId="0" xfId="0" applyNumberFormat="1" applyFont="1" applyAlignment="1" applyProtection="1">
      <alignment vertical="center"/>
      <protection/>
    </xf>
    <xf numFmtId="166" fontId="1" fillId="0" borderId="0" xfId="0" applyNumberFormat="1" applyFont="1" applyAlignment="1" applyProtection="1">
      <alignment vertical="center"/>
      <protection/>
    </xf>
    <xf numFmtId="165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 applyProtection="1">
      <alignment horizontal="left" vertical="center"/>
      <protection/>
    </xf>
    <xf numFmtId="3" fontId="1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vertical="center"/>
      <protection/>
    </xf>
    <xf numFmtId="0" fontId="1" fillId="0" borderId="3" xfId="0" applyFont="1" applyBorder="1" applyAlignment="1" applyProtection="1">
      <alignment horizontal="center" vertical="center"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R92"/>
  <sheetViews>
    <sheetView showGridLines="0" tabSelected="1" defaultGridColor="0" zoomScale="87" zoomScaleNormal="87" colorId="22" workbookViewId="0" topLeftCell="A1">
      <pane ySplit="9" topLeftCell="W10" activePane="bottomLeft" state="frozen"/>
      <selection pane="topLeft" activeCell="A1" sqref="A1"/>
      <selection pane="bottomLeft" activeCell="A1" sqref="A1:C1"/>
    </sheetView>
  </sheetViews>
  <sheetFormatPr defaultColWidth="1.83203125" defaultRowHeight="11.25"/>
  <cols>
    <col min="2" max="2" width="36.5" style="11" customWidth="1"/>
    <col min="3" max="4" width="8.83203125" style="0" customWidth="1"/>
    <col min="5" max="5" width="1.83203125" style="0" customWidth="1"/>
    <col min="6" max="7" width="8.83203125" style="0" customWidth="1"/>
    <col min="8" max="8" width="1.83203125" style="0" customWidth="1"/>
    <col min="9" max="10" width="9.83203125" style="0" customWidth="1"/>
    <col min="11" max="11" width="1.83203125" style="0" customWidth="1"/>
    <col min="12" max="13" width="7.5" style="0" customWidth="1"/>
    <col min="14" max="14" width="1.83203125" style="0" customWidth="1"/>
    <col min="15" max="16" width="7.83203125" style="0" customWidth="1"/>
    <col min="17" max="17" width="3.66015625" style="0" customWidth="1"/>
  </cols>
  <sheetData>
    <row r="1" spans="1:16" ht="15" customHeight="1">
      <c r="A1" s="26" t="s">
        <v>60</v>
      </c>
      <c r="B1" s="26"/>
      <c r="C1" s="26"/>
      <c r="D1" s="23"/>
      <c r="E1" s="20"/>
      <c r="F1" s="20"/>
      <c r="G1" s="20"/>
      <c r="H1" s="20"/>
      <c r="I1" s="20"/>
      <c r="J1" s="21" t="s">
        <v>0</v>
      </c>
      <c r="K1" s="20"/>
      <c r="L1" s="19"/>
      <c r="M1" s="19"/>
      <c r="N1" s="19"/>
      <c r="O1" s="19"/>
      <c r="P1" s="19"/>
    </row>
    <row r="2" spans="2:16" ht="15" customHeight="1">
      <c r="B2" s="22"/>
      <c r="C2" s="20"/>
      <c r="D2" s="20"/>
      <c r="E2" s="20"/>
      <c r="F2" s="20"/>
      <c r="G2" s="20"/>
      <c r="H2" s="20"/>
      <c r="I2" s="20"/>
      <c r="J2" s="21" t="s">
        <v>1</v>
      </c>
      <c r="K2" s="20"/>
      <c r="L2" s="20"/>
      <c r="M2" s="20"/>
      <c r="N2" s="20"/>
      <c r="O2" s="20"/>
      <c r="P2" s="20"/>
    </row>
    <row r="3" spans="2:16" ht="15" customHeight="1">
      <c r="B3" s="22"/>
      <c r="C3" s="20"/>
      <c r="D3" s="20"/>
      <c r="E3" s="20"/>
      <c r="F3" s="20"/>
      <c r="G3" s="20"/>
      <c r="H3" s="20"/>
      <c r="I3" s="20"/>
      <c r="J3" s="21" t="s">
        <v>2</v>
      </c>
      <c r="K3" s="20"/>
      <c r="L3" s="20"/>
      <c r="M3" s="20"/>
      <c r="N3" s="20"/>
      <c r="O3" s="20"/>
      <c r="P3" s="20"/>
    </row>
    <row r="4" spans="2:16" ht="15" customHeight="1">
      <c r="B4" s="22"/>
      <c r="C4" s="20"/>
      <c r="D4" s="20"/>
      <c r="E4" s="20"/>
      <c r="F4" s="20"/>
      <c r="G4" s="20"/>
      <c r="H4" s="20"/>
      <c r="I4" s="20"/>
      <c r="J4" s="21" t="s">
        <v>61</v>
      </c>
      <c r="K4" s="20"/>
      <c r="L4" s="20"/>
      <c r="M4" s="20"/>
      <c r="N4" s="20"/>
      <c r="O4" s="20"/>
      <c r="P4" s="20"/>
    </row>
    <row r="5" spans="2:16" ht="15" customHeight="1">
      <c r="B5" s="15"/>
      <c r="C5" s="13"/>
      <c r="D5" s="13"/>
      <c r="E5" s="13"/>
      <c r="F5" s="13"/>
      <c r="G5" s="13"/>
      <c r="H5" s="13"/>
      <c r="I5" s="13"/>
      <c r="J5" s="14"/>
      <c r="K5" s="13"/>
      <c r="L5" s="13"/>
      <c r="M5" s="13"/>
      <c r="N5" s="13"/>
      <c r="O5" s="13"/>
      <c r="P5" s="13"/>
    </row>
    <row r="6" spans="2:16" ht="1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252" ht="15" customHeight="1" thickBot="1">
      <c r="B7" s="15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</row>
    <row r="8" spans="1:252" ht="33" customHeight="1" thickBot="1">
      <c r="A8" s="25"/>
      <c r="B8" s="25"/>
      <c r="C8" s="29" t="s">
        <v>3</v>
      </c>
      <c r="D8" s="29"/>
      <c r="E8" s="31"/>
      <c r="F8" s="29" t="s">
        <v>4</v>
      </c>
      <c r="G8" s="29"/>
      <c r="H8" s="31"/>
      <c r="I8" s="29" t="s">
        <v>5</v>
      </c>
      <c r="J8" s="29"/>
      <c r="K8" s="30"/>
      <c r="L8" s="29" t="s">
        <v>6</v>
      </c>
      <c r="M8" s="29"/>
      <c r="N8" s="30"/>
      <c r="O8" s="29" t="s">
        <v>7</v>
      </c>
      <c r="P8" s="29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</row>
    <row r="9" spans="1:252" ht="15.75" customHeight="1">
      <c r="A9" s="25"/>
      <c r="B9" s="25"/>
      <c r="C9" s="3">
        <v>2001</v>
      </c>
      <c r="D9" s="3">
        <v>2002</v>
      </c>
      <c r="E9" s="25"/>
      <c r="F9" s="3">
        <v>2001</v>
      </c>
      <c r="G9" s="3">
        <v>2002</v>
      </c>
      <c r="H9" s="25"/>
      <c r="I9" s="3">
        <v>2001</v>
      </c>
      <c r="J9" s="3">
        <v>2002</v>
      </c>
      <c r="K9" s="25"/>
      <c r="L9" s="3">
        <v>2001</v>
      </c>
      <c r="M9" s="3">
        <v>2002</v>
      </c>
      <c r="N9" s="25"/>
      <c r="O9" s="3">
        <v>2001</v>
      </c>
      <c r="P9" s="3">
        <v>2002</v>
      </c>
      <c r="Q9" s="4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</row>
    <row r="10" spans="1:252" ht="12" customHeight="1">
      <c r="A10" s="25"/>
      <c r="B10" s="25"/>
      <c r="C10" s="1"/>
      <c r="D10" s="1"/>
      <c r="E10" s="25"/>
      <c r="F10" s="1"/>
      <c r="G10" s="1"/>
      <c r="H10" s="25"/>
      <c r="I10" s="5"/>
      <c r="J10" s="5"/>
      <c r="K10" s="25"/>
      <c r="L10" s="1"/>
      <c r="M10" s="1"/>
      <c r="N10" s="2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</row>
    <row r="11" spans="1:252" ht="12" customHeight="1">
      <c r="A11" s="27" t="s">
        <v>3</v>
      </c>
      <c r="B11" s="27"/>
      <c r="C11" s="17">
        <v>504162</v>
      </c>
      <c r="D11" s="17">
        <f>G11+J11+M11+P11</f>
        <v>502461</v>
      </c>
      <c r="E11" s="25"/>
      <c r="F11" s="17">
        <v>285854</v>
      </c>
      <c r="G11" s="17">
        <f>G14+G15</f>
        <v>268186</v>
      </c>
      <c r="H11" s="25"/>
      <c r="I11" s="17">
        <v>170287</v>
      </c>
      <c r="J11" s="17">
        <f>J14+J15</f>
        <v>185868</v>
      </c>
      <c r="K11" s="25"/>
      <c r="L11" s="17">
        <v>8789</v>
      </c>
      <c r="M11" s="17">
        <f>M14+M15</f>
        <v>8350</v>
      </c>
      <c r="N11" s="25"/>
      <c r="O11" s="17">
        <v>39232</v>
      </c>
      <c r="P11" s="17">
        <f>P14+P15</f>
        <v>40057</v>
      </c>
      <c r="Q11" s="6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252" ht="12" customHeight="1">
      <c r="A12" s="25"/>
      <c r="B12" s="25"/>
      <c r="C12" s="18"/>
      <c r="D12" s="18"/>
      <c r="E12" s="25"/>
      <c r="F12" s="18"/>
      <c r="G12" s="18"/>
      <c r="H12" s="25"/>
      <c r="I12" s="18"/>
      <c r="J12" s="18"/>
      <c r="K12" s="25"/>
      <c r="L12" s="18"/>
      <c r="M12" s="18"/>
      <c r="N12" s="25"/>
      <c r="O12" s="18"/>
      <c r="P12" s="18"/>
      <c r="Q12" s="7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</row>
    <row r="13" spans="1:252" ht="12" customHeight="1">
      <c r="A13" s="27" t="s">
        <v>8</v>
      </c>
      <c r="B13" s="27"/>
      <c r="C13" s="18"/>
      <c r="D13" s="18"/>
      <c r="E13" s="25"/>
      <c r="F13" s="18"/>
      <c r="G13" s="18"/>
      <c r="H13" s="25"/>
      <c r="I13" s="18"/>
      <c r="J13" s="18"/>
      <c r="K13" s="25"/>
      <c r="L13" s="18"/>
      <c r="M13" s="18"/>
      <c r="N13" s="25"/>
      <c r="O13" s="18"/>
      <c r="P13" s="18"/>
      <c r="Q13" s="7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</row>
    <row r="14" spans="1:252" ht="12" customHeight="1">
      <c r="A14" s="28" t="s">
        <v>9</v>
      </c>
      <c r="B14" s="28"/>
      <c r="C14" s="18">
        <v>10363</v>
      </c>
      <c r="D14" s="18">
        <f>G14+J14+M14+P14</f>
        <v>9937</v>
      </c>
      <c r="E14" s="25"/>
      <c r="F14" s="18">
        <v>7510</v>
      </c>
      <c r="G14" s="18">
        <f>SUM(G21:G22)</f>
        <v>6459</v>
      </c>
      <c r="H14" s="25"/>
      <c r="I14" s="18">
        <v>2231</v>
      </c>
      <c r="J14" s="18">
        <f>SUM(J21:J22)</f>
        <v>2646</v>
      </c>
      <c r="K14" s="25"/>
      <c r="L14" s="18">
        <v>175</v>
      </c>
      <c r="M14" s="18">
        <f>SUM(M21:M22)</f>
        <v>157</v>
      </c>
      <c r="N14" s="25"/>
      <c r="O14" s="18">
        <v>447</v>
      </c>
      <c r="P14" s="18">
        <f>SUM(P21:P22)</f>
        <v>675</v>
      </c>
      <c r="Q14" s="7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</row>
    <row r="15" spans="1:252" ht="12" customHeight="1">
      <c r="A15" s="28" t="s">
        <v>10</v>
      </c>
      <c r="B15" s="28"/>
      <c r="C15" s="18">
        <v>493799</v>
      </c>
      <c r="D15" s="18">
        <f>G15+J15+M15+P15</f>
        <v>492524</v>
      </c>
      <c r="E15" s="25"/>
      <c r="F15" s="18">
        <v>278344</v>
      </c>
      <c r="G15" s="18">
        <f>SUM(G16:G18)</f>
        <v>261727</v>
      </c>
      <c r="H15" s="25"/>
      <c r="I15" s="18">
        <v>168056</v>
      </c>
      <c r="J15" s="18">
        <f>SUM(J16:J18)</f>
        <v>183222</v>
      </c>
      <c r="K15" s="25"/>
      <c r="L15" s="18">
        <v>8614</v>
      </c>
      <c r="M15" s="18">
        <f>SUM(M16:M18)</f>
        <v>8193</v>
      </c>
      <c r="N15" s="25"/>
      <c r="O15" s="18">
        <v>38785</v>
      </c>
      <c r="P15" s="18">
        <f>SUM(P16:P18)</f>
        <v>39382</v>
      </c>
      <c r="Q15" s="7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</row>
    <row r="16" spans="1:252" ht="12" customHeight="1">
      <c r="A16" s="13"/>
      <c r="B16" s="16" t="s">
        <v>57</v>
      </c>
      <c r="C16" s="18">
        <v>142718</v>
      </c>
      <c r="D16" s="18">
        <f>G16+J16+M16+P16</f>
        <v>144926</v>
      </c>
      <c r="E16" s="25"/>
      <c r="F16" s="18">
        <v>75818</v>
      </c>
      <c r="G16" s="18">
        <f>SUM(G23:G44)</f>
        <v>72936</v>
      </c>
      <c r="H16" s="25"/>
      <c r="I16" s="18">
        <v>51677</v>
      </c>
      <c r="J16" s="18">
        <f>SUM(J23:J44)</f>
        <v>58045</v>
      </c>
      <c r="K16" s="25"/>
      <c r="L16" s="18">
        <v>2317</v>
      </c>
      <c r="M16" s="18">
        <f>SUM(M23:M44)</f>
        <v>2445</v>
      </c>
      <c r="N16" s="25"/>
      <c r="O16" s="18">
        <v>12906</v>
      </c>
      <c r="P16" s="18">
        <f>SUM(P23:P44)</f>
        <v>11500</v>
      </c>
      <c r="Q16" s="7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</row>
    <row r="17" spans="1:252" ht="12" customHeight="1">
      <c r="A17" s="13"/>
      <c r="B17" s="16" t="s">
        <v>58</v>
      </c>
      <c r="C17" s="18">
        <v>60510</v>
      </c>
      <c r="D17" s="18">
        <f>G17+J17+M17+P17</f>
        <v>57430</v>
      </c>
      <c r="E17" s="25"/>
      <c r="F17" s="18">
        <v>25174</v>
      </c>
      <c r="G17" s="18">
        <f>G45</f>
        <v>25041</v>
      </c>
      <c r="H17" s="25"/>
      <c r="I17" s="18">
        <v>32880</v>
      </c>
      <c r="J17" s="18">
        <f>J45</f>
        <v>29459</v>
      </c>
      <c r="K17" s="25"/>
      <c r="L17" s="18">
        <v>514</v>
      </c>
      <c r="M17" s="18">
        <f>M45</f>
        <v>478</v>
      </c>
      <c r="N17" s="25"/>
      <c r="O17" s="18">
        <v>1942</v>
      </c>
      <c r="P17" s="18">
        <f>P45</f>
        <v>2452</v>
      </c>
      <c r="Q17" s="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</row>
    <row r="18" spans="1:252" ht="12" customHeight="1">
      <c r="A18" s="13"/>
      <c r="B18" s="16" t="s">
        <v>59</v>
      </c>
      <c r="C18" s="18">
        <v>290571</v>
      </c>
      <c r="D18" s="18">
        <f>G18+J18+M18+P18</f>
        <v>290168</v>
      </c>
      <c r="E18" s="25"/>
      <c r="F18" s="18">
        <v>177352</v>
      </c>
      <c r="G18" s="18">
        <f>SUM(G46:G64)</f>
        <v>163750</v>
      </c>
      <c r="H18" s="25"/>
      <c r="I18" s="18">
        <v>83499</v>
      </c>
      <c r="J18" s="18">
        <f>SUM(J46:J64)</f>
        <v>95718</v>
      </c>
      <c r="K18" s="25"/>
      <c r="L18" s="18">
        <v>5783</v>
      </c>
      <c r="M18" s="18">
        <f>SUM(M46:M64)</f>
        <v>5270</v>
      </c>
      <c r="N18" s="25"/>
      <c r="O18" s="18">
        <v>23937</v>
      </c>
      <c r="P18" s="18">
        <f>SUM(P46:P64)</f>
        <v>25430</v>
      </c>
      <c r="Q18" s="7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</row>
    <row r="19" spans="1:252" ht="12" customHeight="1">
      <c r="A19" s="25"/>
      <c r="B19" s="25"/>
      <c r="C19" s="18"/>
      <c r="D19" s="18"/>
      <c r="E19" s="25"/>
      <c r="F19" s="18"/>
      <c r="G19" s="18"/>
      <c r="H19" s="25"/>
      <c r="I19" s="18"/>
      <c r="J19" s="18"/>
      <c r="K19" s="25"/>
      <c r="L19" s="18"/>
      <c r="M19" s="18"/>
      <c r="N19" s="25"/>
      <c r="O19" s="18"/>
      <c r="P19" s="18"/>
      <c r="Q19" s="7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</row>
    <row r="20" spans="1:252" ht="12" customHeight="1">
      <c r="A20" s="27" t="s">
        <v>11</v>
      </c>
      <c r="B20" s="27"/>
      <c r="C20" s="18"/>
      <c r="D20" s="18"/>
      <c r="E20" s="25"/>
      <c r="F20" s="18"/>
      <c r="G20" s="18"/>
      <c r="H20" s="25"/>
      <c r="I20" s="18"/>
      <c r="J20" s="18"/>
      <c r="K20" s="25"/>
      <c r="L20" s="18"/>
      <c r="M20" s="18"/>
      <c r="N20" s="25"/>
      <c r="O20" s="18"/>
      <c r="P20" s="18"/>
      <c r="Q20" s="7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</row>
    <row r="21" spans="1:252" ht="12" customHeight="1">
      <c r="A21" s="24" t="s">
        <v>12</v>
      </c>
      <c r="B21" s="24"/>
      <c r="C21" s="18">
        <v>7219</v>
      </c>
      <c r="D21" s="18">
        <f aca="true" t="shared" si="0" ref="D21:D64">G21+J21+M21+P21</f>
        <v>7108</v>
      </c>
      <c r="E21" s="25"/>
      <c r="F21" s="18">
        <v>4918</v>
      </c>
      <c r="G21" s="18">
        <v>4162</v>
      </c>
      <c r="H21" s="25"/>
      <c r="I21" s="18">
        <v>1799</v>
      </c>
      <c r="J21" s="18">
        <v>2250</v>
      </c>
      <c r="K21" s="25"/>
      <c r="L21" s="18">
        <v>149</v>
      </c>
      <c r="M21" s="18">
        <v>141</v>
      </c>
      <c r="N21" s="25"/>
      <c r="O21" s="18">
        <v>353</v>
      </c>
      <c r="P21" s="18">
        <v>555</v>
      </c>
      <c r="Q21" s="7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</row>
    <row r="22" spans="1:252" ht="12" customHeight="1">
      <c r="A22" s="24" t="s">
        <v>13</v>
      </c>
      <c r="B22" s="24"/>
      <c r="C22" s="18">
        <v>3144</v>
      </c>
      <c r="D22" s="18">
        <f t="shared" si="0"/>
        <v>2829</v>
      </c>
      <c r="E22" s="25"/>
      <c r="F22" s="18">
        <v>2592</v>
      </c>
      <c r="G22" s="18">
        <v>2297</v>
      </c>
      <c r="H22" s="25"/>
      <c r="I22" s="18">
        <v>432</v>
      </c>
      <c r="J22" s="18">
        <v>396</v>
      </c>
      <c r="K22" s="25"/>
      <c r="L22" s="18">
        <v>26</v>
      </c>
      <c r="M22" s="18">
        <v>16</v>
      </c>
      <c r="N22" s="25"/>
      <c r="O22" s="18">
        <v>94</v>
      </c>
      <c r="P22" s="18">
        <v>120</v>
      </c>
      <c r="Q22" s="8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</row>
    <row r="23" spans="1:252" ht="12" customHeight="1">
      <c r="A23" s="24" t="s">
        <v>14</v>
      </c>
      <c r="B23" s="24"/>
      <c r="C23" s="18">
        <v>2353</v>
      </c>
      <c r="D23" s="18">
        <f t="shared" si="0"/>
        <v>612</v>
      </c>
      <c r="E23" s="25"/>
      <c r="F23" s="18">
        <v>157</v>
      </c>
      <c r="G23" s="18">
        <v>127</v>
      </c>
      <c r="H23" s="25"/>
      <c r="I23" s="18">
        <v>553</v>
      </c>
      <c r="J23" s="18">
        <v>394</v>
      </c>
      <c r="K23" s="25"/>
      <c r="L23" s="18">
        <v>36</v>
      </c>
      <c r="M23" s="18">
        <v>18</v>
      </c>
      <c r="N23" s="25"/>
      <c r="O23" s="18">
        <v>1607</v>
      </c>
      <c r="P23" s="18">
        <v>73</v>
      </c>
      <c r="Q23" s="7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</row>
    <row r="24" spans="1:252" ht="12" customHeight="1">
      <c r="A24" s="24" t="s">
        <v>15</v>
      </c>
      <c r="B24" s="24"/>
      <c r="C24" s="18">
        <v>345</v>
      </c>
      <c r="D24" s="18">
        <f t="shared" si="0"/>
        <v>593</v>
      </c>
      <c r="E24" s="25"/>
      <c r="F24" s="18">
        <v>224</v>
      </c>
      <c r="G24" s="18">
        <v>265</v>
      </c>
      <c r="H24" s="25"/>
      <c r="I24" s="18">
        <v>94</v>
      </c>
      <c r="J24" s="18">
        <v>299</v>
      </c>
      <c r="K24" s="25"/>
      <c r="L24" s="18">
        <v>5</v>
      </c>
      <c r="M24" s="18">
        <v>2</v>
      </c>
      <c r="N24" s="25"/>
      <c r="O24" s="18">
        <v>22</v>
      </c>
      <c r="P24" s="18">
        <v>27</v>
      </c>
      <c r="Q24" s="7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</row>
    <row r="25" spans="1:252" ht="12" customHeight="1">
      <c r="A25" s="24" t="s">
        <v>16</v>
      </c>
      <c r="B25" s="24"/>
      <c r="C25" s="18">
        <v>840</v>
      </c>
      <c r="D25" s="18">
        <f t="shared" si="0"/>
        <v>1219</v>
      </c>
      <c r="E25" s="25"/>
      <c r="F25" s="18">
        <v>438</v>
      </c>
      <c r="G25" s="18">
        <v>346</v>
      </c>
      <c r="H25" s="25"/>
      <c r="I25" s="18">
        <v>331</v>
      </c>
      <c r="J25" s="18">
        <v>763</v>
      </c>
      <c r="K25" s="25"/>
      <c r="L25" s="18">
        <v>11</v>
      </c>
      <c r="M25" s="18">
        <v>18</v>
      </c>
      <c r="N25" s="25"/>
      <c r="O25" s="18">
        <v>60</v>
      </c>
      <c r="P25" s="18">
        <v>92</v>
      </c>
      <c r="Q25" s="7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</row>
    <row r="26" spans="1:252" ht="12" customHeight="1">
      <c r="A26" s="24" t="s">
        <v>17</v>
      </c>
      <c r="B26" s="24"/>
      <c r="C26" s="18">
        <v>20446</v>
      </c>
      <c r="D26" s="18">
        <f t="shared" si="0"/>
        <v>18612</v>
      </c>
      <c r="E26" s="25"/>
      <c r="F26" s="18">
        <v>11723</v>
      </c>
      <c r="G26" s="18">
        <v>10794</v>
      </c>
      <c r="H26" s="25"/>
      <c r="I26" s="18">
        <v>6898</v>
      </c>
      <c r="J26" s="18">
        <v>5794</v>
      </c>
      <c r="K26" s="25"/>
      <c r="L26" s="18">
        <v>306</v>
      </c>
      <c r="M26" s="18">
        <v>273</v>
      </c>
      <c r="N26" s="25"/>
      <c r="O26" s="18">
        <v>1519</v>
      </c>
      <c r="P26" s="18">
        <v>1751</v>
      </c>
      <c r="Q26" s="8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</row>
    <row r="27" spans="1:252" ht="12" customHeight="1">
      <c r="A27" s="24" t="s">
        <v>18</v>
      </c>
      <c r="B27" s="24"/>
      <c r="C27" s="18">
        <v>15260</v>
      </c>
      <c r="D27" s="18">
        <f t="shared" si="0"/>
        <v>17074</v>
      </c>
      <c r="E27" s="25"/>
      <c r="F27" s="18">
        <v>7674</v>
      </c>
      <c r="G27" s="18">
        <v>7831</v>
      </c>
      <c r="H27" s="25"/>
      <c r="I27" s="18">
        <v>6373</v>
      </c>
      <c r="J27" s="18">
        <v>7781</v>
      </c>
      <c r="K27" s="25"/>
      <c r="L27" s="18">
        <v>192</v>
      </c>
      <c r="M27" s="18">
        <v>142</v>
      </c>
      <c r="N27" s="25"/>
      <c r="O27" s="18">
        <v>1021</v>
      </c>
      <c r="P27" s="18">
        <v>1320</v>
      </c>
      <c r="Q27" s="7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</row>
    <row r="28" spans="1:252" ht="12" customHeight="1">
      <c r="A28" s="24" t="s">
        <v>19</v>
      </c>
      <c r="B28" s="24"/>
      <c r="C28" s="18">
        <v>4775</v>
      </c>
      <c r="D28" s="18">
        <f t="shared" si="0"/>
        <v>4269</v>
      </c>
      <c r="E28" s="25"/>
      <c r="F28" s="18">
        <v>3484</v>
      </c>
      <c r="G28" s="18">
        <v>2849</v>
      </c>
      <c r="H28" s="25"/>
      <c r="I28" s="18">
        <v>1166</v>
      </c>
      <c r="J28" s="18">
        <v>1293</v>
      </c>
      <c r="K28" s="25"/>
      <c r="L28" s="18">
        <v>37</v>
      </c>
      <c r="M28" s="18">
        <v>28</v>
      </c>
      <c r="N28" s="25"/>
      <c r="O28" s="18">
        <v>88</v>
      </c>
      <c r="P28" s="18">
        <v>99</v>
      </c>
      <c r="Q28" s="7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</row>
    <row r="29" spans="1:252" ht="12" customHeight="1">
      <c r="A29" s="24" t="s">
        <v>20</v>
      </c>
      <c r="B29" s="24"/>
      <c r="C29" s="18">
        <v>4602</v>
      </c>
      <c r="D29" s="18">
        <f t="shared" si="0"/>
        <v>5183</v>
      </c>
      <c r="E29" s="25"/>
      <c r="F29" s="18">
        <v>2803</v>
      </c>
      <c r="G29" s="18">
        <v>2738</v>
      </c>
      <c r="H29" s="25"/>
      <c r="I29" s="18">
        <v>1512</v>
      </c>
      <c r="J29" s="18">
        <v>1934</v>
      </c>
      <c r="K29" s="25"/>
      <c r="L29" s="18">
        <v>74</v>
      </c>
      <c r="M29" s="18">
        <v>83</v>
      </c>
      <c r="N29" s="25"/>
      <c r="O29" s="18">
        <v>213</v>
      </c>
      <c r="P29" s="18">
        <v>428</v>
      </c>
      <c r="Q29" s="7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</row>
    <row r="30" spans="1:252" ht="12" customHeight="1">
      <c r="A30" s="24" t="s">
        <v>21</v>
      </c>
      <c r="B30" s="24"/>
      <c r="C30" s="18">
        <v>12026</v>
      </c>
      <c r="D30" s="18">
        <f t="shared" si="0"/>
        <v>13337</v>
      </c>
      <c r="E30" s="25"/>
      <c r="F30" s="18">
        <v>7835</v>
      </c>
      <c r="G30" s="18">
        <v>7786</v>
      </c>
      <c r="H30" s="25"/>
      <c r="I30" s="18">
        <v>3095</v>
      </c>
      <c r="J30" s="18">
        <v>4487</v>
      </c>
      <c r="K30" s="25"/>
      <c r="L30" s="18">
        <v>183</v>
      </c>
      <c r="M30" s="18">
        <v>257</v>
      </c>
      <c r="N30" s="25"/>
      <c r="O30" s="18">
        <v>913</v>
      </c>
      <c r="P30" s="18">
        <v>807</v>
      </c>
      <c r="Q30" s="7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</row>
    <row r="31" spans="1:252" ht="12" customHeight="1">
      <c r="A31" s="24" t="s">
        <v>22</v>
      </c>
      <c r="B31" s="24"/>
      <c r="C31" s="18">
        <v>307</v>
      </c>
      <c r="D31" s="18">
        <f t="shared" si="0"/>
        <v>277</v>
      </c>
      <c r="E31" s="25"/>
      <c r="F31" s="18">
        <v>167</v>
      </c>
      <c r="G31" s="18">
        <v>212</v>
      </c>
      <c r="H31" s="25"/>
      <c r="I31" s="18">
        <v>91</v>
      </c>
      <c r="J31" s="18">
        <v>44</v>
      </c>
      <c r="K31" s="25"/>
      <c r="L31" s="18">
        <v>9</v>
      </c>
      <c r="M31" s="18">
        <v>7</v>
      </c>
      <c r="N31" s="25"/>
      <c r="O31" s="18">
        <v>40</v>
      </c>
      <c r="P31" s="18">
        <v>14</v>
      </c>
      <c r="Q31" s="7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</row>
    <row r="32" spans="1:252" ht="12" customHeight="1">
      <c r="A32" s="24" t="s">
        <v>23</v>
      </c>
      <c r="B32" s="24"/>
      <c r="C32" s="18">
        <v>13050</v>
      </c>
      <c r="D32" s="18">
        <f t="shared" si="0"/>
        <v>11333</v>
      </c>
      <c r="E32" s="25"/>
      <c r="F32" s="18">
        <v>8170</v>
      </c>
      <c r="G32" s="18">
        <v>6947</v>
      </c>
      <c r="H32" s="25"/>
      <c r="I32" s="18">
        <v>3672</v>
      </c>
      <c r="J32" s="18">
        <v>3188</v>
      </c>
      <c r="K32" s="25"/>
      <c r="L32" s="18">
        <v>200</v>
      </c>
      <c r="M32" s="18">
        <v>202</v>
      </c>
      <c r="N32" s="25"/>
      <c r="O32" s="18">
        <v>1008</v>
      </c>
      <c r="P32" s="18">
        <v>996</v>
      </c>
      <c r="Q32" s="6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</row>
    <row r="33" spans="1:252" ht="12" customHeight="1">
      <c r="A33" s="24" t="s">
        <v>24</v>
      </c>
      <c r="B33" s="24"/>
      <c r="C33" s="18">
        <v>2947</v>
      </c>
      <c r="D33" s="18">
        <f t="shared" si="0"/>
        <v>2541</v>
      </c>
      <c r="E33" s="25"/>
      <c r="F33" s="18">
        <v>1593</v>
      </c>
      <c r="G33" s="18">
        <v>1502</v>
      </c>
      <c r="H33" s="25"/>
      <c r="I33" s="18">
        <v>1086</v>
      </c>
      <c r="J33" s="18">
        <v>751</v>
      </c>
      <c r="K33" s="25"/>
      <c r="L33" s="18">
        <v>63</v>
      </c>
      <c r="M33" s="18">
        <v>62</v>
      </c>
      <c r="N33" s="25"/>
      <c r="O33" s="18">
        <v>205</v>
      </c>
      <c r="P33" s="18">
        <v>226</v>
      </c>
      <c r="Q33" s="5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</row>
    <row r="34" spans="1:252" ht="12" customHeight="1">
      <c r="A34" s="24" t="s">
        <v>25</v>
      </c>
      <c r="B34" s="24"/>
      <c r="C34" s="18">
        <v>9247</v>
      </c>
      <c r="D34" s="18">
        <f t="shared" si="0"/>
        <v>9459</v>
      </c>
      <c r="E34" s="25"/>
      <c r="F34" s="18">
        <v>3232</v>
      </c>
      <c r="G34" s="18">
        <v>3073</v>
      </c>
      <c r="H34" s="25"/>
      <c r="I34" s="18">
        <v>4865</v>
      </c>
      <c r="J34" s="18">
        <v>5844</v>
      </c>
      <c r="K34" s="25"/>
      <c r="L34" s="18">
        <v>132</v>
      </c>
      <c r="M34" s="18">
        <v>169</v>
      </c>
      <c r="N34" s="25"/>
      <c r="O34" s="18">
        <v>1018</v>
      </c>
      <c r="P34" s="18">
        <v>373</v>
      </c>
      <c r="Q34" s="5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</row>
    <row r="35" spans="1:252" ht="12" customHeight="1">
      <c r="A35" s="24" t="s">
        <v>26</v>
      </c>
      <c r="B35" s="24"/>
      <c r="C35" s="18">
        <v>21318</v>
      </c>
      <c r="D35" s="18">
        <f t="shared" si="0"/>
        <v>23363</v>
      </c>
      <c r="E35" s="25"/>
      <c r="F35" s="18">
        <v>10930</v>
      </c>
      <c r="G35" s="18">
        <v>11022</v>
      </c>
      <c r="H35" s="25"/>
      <c r="I35" s="18">
        <v>8016</v>
      </c>
      <c r="J35" s="18">
        <v>10106</v>
      </c>
      <c r="K35" s="25"/>
      <c r="L35" s="18">
        <v>425</v>
      </c>
      <c r="M35" s="18">
        <v>532</v>
      </c>
      <c r="N35" s="25"/>
      <c r="O35" s="18">
        <v>1947</v>
      </c>
      <c r="P35" s="18">
        <v>1703</v>
      </c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</row>
    <row r="36" spans="1:252" ht="12" customHeight="1">
      <c r="A36" s="24" t="s">
        <v>27</v>
      </c>
      <c r="B36" s="24"/>
      <c r="C36" s="18">
        <v>10500</v>
      </c>
      <c r="D36" s="18">
        <f t="shared" si="0"/>
        <v>11348</v>
      </c>
      <c r="E36" s="25"/>
      <c r="F36" s="18">
        <v>4521</v>
      </c>
      <c r="G36" s="18">
        <v>5168</v>
      </c>
      <c r="H36" s="25"/>
      <c r="I36" s="18">
        <v>4991</v>
      </c>
      <c r="J36" s="18">
        <v>4813</v>
      </c>
      <c r="K36" s="25"/>
      <c r="L36" s="18">
        <v>298</v>
      </c>
      <c r="M36" s="18">
        <v>262</v>
      </c>
      <c r="N36" s="25"/>
      <c r="O36" s="18">
        <v>690</v>
      </c>
      <c r="P36" s="18">
        <v>1105</v>
      </c>
      <c r="Q36" s="5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</row>
    <row r="37" spans="1:252" ht="12" customHeight="1">
      <c r="A37" s="24" t="s">
        <v>28</v>
      </c>
      <c r="B37" s="24"/>
      <c r="C37" s="18">
        <v>4391</v>
      </c>
      <c r="D37" s="18">
        <f t="shared" si="0"/>
        <v>5257</v>
      </c>
      <c r="E37" s="25"/>
      <c r="F37" s="18">
        <v>1389</v>
      </c>
      <c r="G37" s="18">
        <v>1558</v>
      </c>
      <c r="H37" s="25"/>
      <c r="I37" s="18">
        <v>2503</v>
      </c>
      <c r="J37" s="18">
        <v>3478</v>
      </c>
      <c r="K37" s="25"/>
      <c r="L37" s="18">
        <v>36</v>
      </c>
      <c r="M37" s="18">
        <v>55</v>
      </c>
      <c r="N37" s="25"/>
      <c r="O37" s="18">
        <v>463</v>
      </c>
      <c r="P37" s="18">
        <v>166</v>
      </c>
      <c r="Q37" s="6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</row>
    <row r="38" spans="1:252" ht="12" customHeight="1">
      <c r="A38" s="24" t="s">
        <v>29</v>
      </c>
      <c r="B38" s="24"/>
      <c r="C38" s="18">
        <v>3962</v>
      </c>
      <c r="D38" s="18">
        <f t="shared" si="0"/>
        <v>4444</v>
      </c>
      <c r="E38" s="25"/>
      <c r="F38" s="18">
        <v>2471</v>
      </c>
      <c r="G38" s="18">
        <v>2719</v>
      </c>
      <c r="H38" s="25"/>
      <c r="I38" s="18">
        <v>1042</v>
      </c>
      <c r="J38" s="18">
        <v>1248</v>
      </c>
      <c r="K38" s="25"/>
      <c r="L38" s="18">
        <v>56</v>
      </c>
      <c r="M38" s="18">
        <v>70</v>
      </c>
      <c r="N38" s="25"/>
      <c r="O38" s="18">
        <v>393</v>
      </c>
      <c r="P38" s="18">
        <v>407</v>
      </c>
      <c r="Q38" s="4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</row>
    <row r="39" spans="1:252" ht="12" customHeight="1">
      <c r="A39" s="24" t="s">
        <v>30</v>
      </c>
      <c r="B39" s="24"/>
      <c r="C39" s="18">
        <v>3571</v>
      </c>
      <c r="D39" s="18">
        <f t="shared" si="0"/>
        <v>3951</v>
      </c>
      <c r="E39" s="25"/>
      <c r="F39" s="18">
        <v>2351</v>
      </c>
      <c r="G39" s="18">
        <v>2434</v>
      </c>
      <c r="H39" s="25"/>
      <c r="I39" s="18">
        <v>978</v>
      </c>
      <c r="J39" s="18">
        <v>1073</v>
      </c>
      <c r="K39" s="25"/>
      <c r="L39" s="18">
        <v>62</v>
      </c>
      <c r="M39" s="18">
        <v>71</v>
      </c>
      <c r="N39" s="25"/>
      <c r="O39" s="18">
        <v>180</v>
      </c>
      <c r="P39" s="18">
        <v>373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</row>
    <row r="40" spans="1:252" ht="12" customHeight="1">
      <c r="A40" s="24" t="s">
        <v>31</v>
      </c>
      <c r="B40" s="24"/>
      <c r="C40" s="18">
        <v>644</v>
      </c>
      <c r="D40" s="18">
        <f t="shared" si="0"/>
        <v>494</v>
      </c>
      <c r="E40" s="25"/>
      <c r="F40" s="18">
        <v>408</v>
      </c>
      <c r="G40" s="18">
        <v>332</v>
      </c>
      <c r="H40" s="25"/>
      <c r="I40" s="18">
        <v>181</v>
      </c>
      <c r="J40" s="18">
        <v>119</v>
      </c>
      <c r="K40" s="25"/>
      <c r="L40" s="18">
        <v>2</v>
      </c>
      <c r="M40" s="18">
        <v>6</v>
      </c>
      <c r="N40" s="25"/>
      <c r="O40" s="18">
        <v>53</v>
      </c>
      <c r="P40" s="18">
        <v>37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</row>
    <row r="41" spans="1:252" ht="12" customHeight="1">
      <c r="A41" s="24" t="s">
        <v>32</v>
      </c>
      <c r="B41" s="24"/>
      <c r="C41" s="18">
        <v>2694</v>
      </c>
      <c r="D41" s="18">
        <f t="shared" si="0"/>
        <v>2160</v>
      </c>
      <c r="E41" s="25"/>
      <c r="F41" s="18">
        <v>1597</v>
      </c>
      <c r="G41" s="18">
        <v>1122</v>
      </c>
      <c r="H41" s="25"/>
      <c r="I41" s="18">
        <v>733</v>
      </c>
      <c r="J41" s="18">
        <v>732</v>
      </c>
      <c r="K41" s="25"/>
      <c r="L41" s="18">
        <v>45</v>
      </c>
      <c r="M41" s="18">
        <v>56</v>
      </c>
      <c r="N41" s="25"/>
      <c r="O41" s="18">
        <v>319</v>
      </c>
      <c r="P41" s="18">
        <v>250</v>
      </c>
      <c r="Q41" s="4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</row>
    <row r="42" spans="1:252" ht="12" customHeight="1">
      <c r="A42" s="24" t="s">
        <v>33</v>
      </c>
      <c r="B42" s="24"/>
      <c r="C42" s="18">
        <v>2315</v>
      </c>
      <c r="D42" s="18">
        <f t="shared" si="0"/>
        <v>1900</v>
      </c>
      <c r="E42" s="25"/>
      <c r="F42" s="18">
        <v>902</v>
      </c>
      <c r="G42" s="18">
        <v>794</v>
      </c>
      <c r="H42" s="25"/>
      <c r="I42" s="18">
        <v>1049</v>
      </c>
      <c r="J42" s="18">
        <v>767</v>
      </c>
      <c r="K42" s="25"/>
      <c r="L42" s="18">
        <v>18</v>
      </c>
      <c r="M42" s="18">
        <v>15</v>
      </c>
      <c r="N42" s="25"/>
      <c r="O42" s="18">
        <v>346</v>
      </c>
      <c r="P42" s="18">
        <v>324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</row>
    <row r="43" spans="1:252" ht="12" customHeight="1">
      <c r="A43" s="24" t="s">
        <v>34</v>
      </c>
      <c r="B43" s="24"/>
      <c r="C43" s="18">
        <v>4761</v>
      </c>
      <c r="D43" s="18">
        <f t="shared" si="0"/>
        <v>4718</v>
      </c>
      <c r="E43" s="25"/>
      <c r="F43" s="18">
        <v>2924</v>
      </c>
      <c r="G43" s="18">
        <v>2580</v>
      </c>
      <c r="H43" s="25"/>
      <c r="I43" s="18">
        <v>1503</v>
      </c>
      <c r="J43" s="18">
        <v>1821</v>
      </c>
      <c r="K43" s="25"/>
      <c r="L43" s="18">
        <v>74</v>
      </c>
      <c r="M43" s="18">
        <v>79</v>
      </c>
      <c r="N43" s="25"/>
      <c r="O43" s="18">
        <v>260</v>
      </c>
      <c r="P43" s="18">
        <v>238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</row>
    <row r="44" spans="1:252" ht="12" customHeight="1">
      <c r="A44" s="24" t="s">
        <v>35</v>
      </c>
      <c r="B44" s="24"/>
      <c r="C44" s="18">
        <v>2364</v>
      </c>
      <c r="D44" s="18">
        <f t="shared" si="0"/>
        <v>2782</v>
      </c>
      <c r="E44" s="25"/>
      <c r="F44" s="18">
        <v>825</v>
      </c>
      <c r="G44" s="18">
        <v>737</v>
      </c>
      <c r="H44" s="25"/>
      <c r="I44" s="18">
        <v>945</v>
      </c>
      <c r="J44" s="18">
        <v>1316</v>
      </c>
      <c r="K44" s="25"/>
      <c r="L44" s="18">
        <v>53</v>
      </c>
      <c r="M44" s="18">
        <v>38</v>
      </c>
      <c r="N44" s="25"/>
      <c r="O44" s="18">
        <v>541</v>
      </c>
      <c r="P44" s="18">
        <v>691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</row>
    <row r="45" spans="1:252" ht="12" customHeight="1">
      <c r="A45" s="24" t="s">
        <v>36</v>
      </c>
      <c r="B45" s="24"/>
      <c r="C45" s="18">
        <v>60510</v>
      </c>
      <c r="D45" s="18">
        <f t="shared" si="0"/>
        <v>57430</v>
      </c>
      <c r="E45" s="25"/>
      <c r="F45" s="18">
        <v>25174</v>
      </c>
      <c r="G45" s="18">
        <v>25041</v>
      </c>
      <c r="H45" s="25"/>
      <c r="I45" s="18">
        <v>32880</v>
      </c>
      <c r="J45" s="18">
        <v>29459</v>
      </c>
      <c r="K45" s="25"/>
      <c r="L45" s="18">
        <v>514</v>
      </c>
      <c r="M45" s="18">
        <v>478</v>
      </c>
      <c r="N45" s="25"/>
      <c r="O45" s="18">
        <v>1942</v>
      </c>
      <c r="P45" s="18">
        <v>2452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</row>
    <row r="46" spans="1:252" ht="12" customHeight="1">
      <c r="A46" s="24" t="s">
        <v>37</v>
      </c>
      <c r="B46" s="24"/>
      <c r="C46" s="18">
        <v>9481</v>
      </c>
      <c r="D46" s="18">
        <f t="shared" si="0"/>
        <v>8510</v>
      </c>
      <c r="E46" s="25"/>
      <c r="F46" s="18">
        <v>6632</v>
      </c>
      <c r="G46" s="18">
        <v>5686</v>
      </c>
      <c r="H46" s="25"/>
      <c r="I46" s="18">
        <v>2158</v>
      </c>
      <c r="J46" s="18">
        <v>2136</v>
      </c>
      <c r="K46" s="25"/>
      <c r="L46" s="18">
        <v>261</v>
      </c>
      <c r="M46" s="18">
        <v>218</v>
      </c>
      <c r="N46" s="25"/>
      <c r="O46" s="18">
        <v>430</v>
      </c>
      <c r="P46" s="18">
        <v>470</v>
      </c>
      <c r="Q46" s="4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</row>
    <row r="47" spans="1:252" ht="12" customHeight="1">
      <c r="A47" s="24" t="s">
        <v>38</v>
      </c>
      <c r="B47" s="24"/>
      <c r="C47" s="18">
        <v>14170</v>
      </c>
      <c r="D47" s="18">
        <f t="shared" si="0"/>
        <v>13268</v>
      </c>
      <c r="E47" s="25"/>
      <c r="F47" s="18">
        <v>10488</v>
      </c>
      <c r="G47" s="18">
        <v>9765</v>
      </c>
      <c r="H47" s="25"/>
      <c r="I47" s="18">
        <v>2681</v>
      </c>
      <c r="J47" s="18">
        <v>2651</v>
      </c>
      <c r="K47" s="25"/>
      <c r="L47" s="18">
        <v>192</v>
      </c>
      <c r="M47" s="18">
        <v>182</v>
      </c>
      <c r="N47" s="25"/>
      <c r="O47" s="18">
        <v>809</v>
      </c>
      <c r="P47" s="18">
        <v>670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</row>
    <row r="48" spans="1:252" ht="12" customHeight="1">
      <c r="A48" s="24" t="s">
        <v>39</v>
      </c>
      <c r="B48" s="24"/>
      <c r="C48" s="18">
        <v>51791</v>
      </c>
      <c r="D48" s="18">
        <f t="shared" si="0"/>
        <v>45118</v>
      </c>
      <c r="E48" s="25"/>
      <c r="F48" s="18">
        <v>38223</v>
      </c>
      <c r="G48" s="18">
        <v>31052</v>
      </c>
      <c r="H48" s="25"/>
      <c r="I48" s="18">
        <v>10337</v>
      </c>
      <c r="J48" s="18">
        <v>10512</v>
      </c>
      <c r="K48" s="25"/>
      <c r="L48" s="18">
        <v>664</v>
      </c>
      <c r="M48" s="18">
        <v>619</v>
      </c>
      <c r="N48" s="25"/>
      <c r="O48" s="18">
        <v>2567</v>
      </c>
      <c r="P48" s="18">
        <v>2935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</row>
    <row r="49" spans="1:252" ht="12" customHeight="1">
      <c r="A49" s="24" t="s">
        <v>40</v>
      </c>
      <c r="B49" s="24"/>
      <c r="C49" s="18">
        <v>40513</v>
      </c>
      <c r="D49" s="18">
        <f t="shared" si="0"/>
        <v>39027</v>
      </c>
      <c r="E49" s="25"/>
      <c r="F49" s="18">
        <v>28814</v>
      </c>
      <c r="G49" s="18">
        <v>25396</v>
      </c>
      <c r="H49" s="25"/>
      <c r="I49" s="18">
        <v>9374</v>
      </c>
      <c r="J49" s="18">
        <v>11142</v>
      </c>
      <c r="K49" s="25"/>
      <c r="L49" s="18">
        <v>545</v>
      </c>
      <c r="M49" s="18">
        <v>677</v>
      </c>
      <c r="N49" s="25"/>
      <c r="O49" s="18">
        <v>1780</v>
      </c>
      <c r="P49" s="18">
        <v>1812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</row>
    <row r="50" spans="1:252" ht="12" customHeight="1">
      <c r="A50" s="24" t="s">
        <v>41</v>
      </c>
      <c r="B50" s="24"/>
      <c r="C50" s="18">
        <v>19065</v>
      </c>
      <c r="D50" s="18">
        <f t="shared" si="0"/>
        <v>17481</v>
      </c>
      <c r="E50" s="25"/>
      <c r="F50" s="18">
        <v>9286</v>
      </c>
      <c r="G50" s="18">
        <v>8693</v>
      </c>
      <c r="H50" s="25"/>
      <c r="I50" s="18">
        <v>6893</v>
      </c>
      <c r="J50" s="18">
        <v>6471</v>
      </c>
      <c r="K50" s="25"/>
      <c r="L50" s="18">
        <v>1041</v>
      </c>
      <c r="M50" s="18">
        <v>789</v>
      </c>
      <c r="N50" s="25"/>
      <c r="O50" s="18">
        <v>1845</v>
      </c>
      <c r="P50" s="18">
        <v>1528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</row>
    <row r="51" spans="1:252" ht="12" customHeight="1">
      <c r="A51" s="24" t="s">
        <v>42</v>
      </c>
      <c r="B51" s="24"/>
      <c r="C51" s="18">
        <v>1390</v>
      </c>
      <c r="D51" s="18">
        <f t="shared" si="0"/>
        <v>897</v>
      </c>
      <c r="E51" s="25"/>
      <c r="F51" s="18">
        <v>491</v>
      </c>
      <c r="G51" s="18">
        <v>371</v>
      </c>
      <c r="H51" s="25"/>
      <c r="I51" s="18">
        <v>645</v>
      </c>
      <c r="J51" s="18">
        <v>327</v>
      </c>
      <c r="K51" s="25"/>
      <c r="L51" s="18">
        <v>29</v>
      </c>
      <c r="M51" s="18">
        <v>21</v>
      </c>
      <c r="N51" s="25"/>
      <c r="O51" s="18">
        <v>225</v>
      </c>
      <c r="P51" s="18">
        <v>178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</row>
    <row r="52" spans="1:252" ht="12" customHeight="1">
      <c r="A52" s="24" t="s">
        <v>43</v>
      </c>
      <c r="B52" s="24"/>
      <c r="C52" s="18">
        <v>2819</v>
      </c>
      <c r="D52" s="18">
        <f t="shared" si="0"/>
        <v>2078</v>
      </c>
      <c r="E52" s="25"/>
      <c r="F52" s="18">
        <v>906</v>
      </c>
      <c r="G52" s="18">
        <v>536</v>
      </c>
      <c r="H52" s="25"/>
      <c r="I52" s="18">
        <v>849</v>
      </c>
      <c r="J52" s="18">
        <v>603</v>
      </c>
      <c r="K52" s="25"/>
      <c r="L52" s="18">
        <v>127</v>
      </c>
      <c r="M52" s="18">
        <v>79</v>
      </c>
      <c r="N52" s="25"/>
      <c r="O52" s="18">
        <v>937</v>
      </c>
      <c r="P52" s="18">
        <v>860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</row>
    <row r="53" spans="1:252" ht="12" customHeight="1">
      <c r="A53" s="24" t="s">
        <v>44</v>
      </c>
      <c r="B53" s="24"/>
      <c r="C53" s="18">
        <v>17632</v>
      </c>
      <c r="D53" s="18">
        <f t="shared" si="0"/>
        <v>24160</v>
      </c>
      <c r="E53" s="25"/>
      <c r="F53" s="18">
        <v>6612</v>
      </c>
      <c r="G53" s="18">
        <v>7101</v>
      </c>
      <c r="H53" s="25"/>
      <c r="I53" s="18">
        <v>7210</v>
      </c>
      <c r="J53" s="18">
        <v>13004</v>
      </c>
      <c r="K53" s="25"/>
      <c r="L53" s="18">
        <v>232</v>
      </c>
      <c r="M53" s="18">
        <v>219</v>
      </c>
      <c r="N53" s="25"/>
      <c r="O53" s="18">
        <v>3578</v>
      </c>
      <c r="P53" s="18">
        <v>3836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</row>
    <row r="54" spans="1:252" ht="12" customHeight="1">
      <c r="A54" s="24" t="s">
        <v>45</v>
      </c>
      <c r="B54" s="24"/>
      <c r="C54" s="18">
        <v>11591</v>
      </c>
      <c r="D54" s="18">
        <f t="shared" si="0"/>
        <v>11785</v>
      </c>
      <c r="E54" s="25"/>
      <c r="F54" s="18">
        <v>5357</v>
      </c>
      <c r="G54" s="18">
        <v>5637</v>
      </c>
      <c r="H54" s="25"/>
      <c r="I54" s="18">
        <v>3813</v>
      </c>
      <c r="J54" s="18">
        <v>3845</v>
      </c>
      <c r="K54" s="25"/>
      <c r="L54" s="18">
        <v>91</v>
      </c>
      <c r="M54" s="18">
        <v>88</v>
      </c>
      <c r="N54" s="25"/>
      <c r="O54" s="18">
        <v>2330</v>
      </c>
      <c r="P54" s="18">
        <v>2215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</row>
    <row r="55" spans="1:252" ht="12" customHeight="1">
      <c r="A55" s="24" t="s">
        <v>46</v>
      </c>
      <c r="B55" s="24"/>
      <c r="C55" s="18">
        <v>4517</v>
      </c>
      <c r="D55" s="18">
        <f t="shared" si="0"/>
        <v>4318</v>
      </c>
      <c r="E55" s="25"/>
      <c r="F55" s="18">
        <v>3268</v>
      </c>
      <c r="G55" s="18">
        <v>3101</v>
      </c>
      <c r="H55" s="25"/>
      <c r="I55" s="18">
        <v>1024</v>
      </c>
      <c r="J55" s="18">
        <v>1027</v>
      </c>
      <c r="K55" s="25"/>
      <c r="L55" s="18">
        <v>30</v>
      </c>
      <c r="M55" s="18">
        <v>34</v>
      </c>
      <c r="N55" s="25"/>
      <c r="O55" s="18">
        <v>195</v>
      </c>
      <c r="P55" s="18">
        <v>156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</row>
    <row r="56" spans="1:252" ht="12" customHeight="1">
      <c r="A56" s="24" t="s">
        <v>47</v>
      </c>
      <c r="B56" s="24"/>
      <c r="C56" s="18">
        <v>7660</v>
      </c>
      <c r="D56" s="18">
        <f t="shared" si="0"/>
        <v>9949</v>
      </c>
      <c r="E56" s="25"/>
      <c r="F56" s="18">
        <v>5723</v>
      </c>
      <c r="G56" s="18">
        <v>7178</v>
      </c>
      <c r="H56" s="25"/>
      <c r="I56" s="18">
        <v>1587</v>
      </c>
      <c r="J56" s="18">
        <v>2325</v>
      </c>
      <c r="K56" s="25"/>
      <c r="L56" s="18">
        <v>68</v>
      </c>
      <c r="M56" s="18">
        <v>58</v>
      </c>
      <c r="N56" s="25"/>
      <c r="O56" s="18">
        <v>282</v>
      </c>
      <c r="P56" s="18">
        <v>388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</row>
    <row r="57" spans="1:252" ht="12" customHeight="1">
      <c r="A57" s="24" t="s">
        <v>48</v>
      </c>
      <c r="B57" s="24"/>
      <c r="C57" s="18">
        <v>65413</v>
      </c>
      <c r="D57" s="18">
        <f t="shared" si="0"/>
        <v>67029</v>
      </c>
      <c r="E57" s="25"/>
      <c r="F57" s="18">
        <v>36996</v>
      </c>
      <c r="G57" s="18">
        <v>35994</v>
      </c>
      <c r="H57" s="25"/>
      <c r="I57" s="18">
        <v>22059</v>
      </c>
      <c r="J57" s="18">
        <v>24102</v>
      </c>
      <c r="K57" s="25"/>
      <c r="L57" s="18">
        <v>1513</v>
      </c>
      <c r="M57" s="18">
        <v>1365</v>
      </c>
      <c r="N57" s="25"/>
      <c r="O57" s="18">
        <v>4845</v>
      </c>
      <c r="P57" s="18">
        <v>5568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</row>
    <row r="58" spans="1:252" ht="12" customHeight="1">
      <c r="A58" s="24" t="s">
        <v>49</v>
      </c>
      <c r="B58" s="24"/>
      <c r="C58" s="18">
        <v>1247</v>
      </c>
      <c r="D58" s="18">
        <f t="shared" si="0"/>
        <v>1451</v>
      </c>
      <c r="E58" s="25"/>
      <c r="F58" s="18">
        <v>404</v>
      </c>
      <c r="G58" s="18">
        <v>419</v>
      </c>
      <c r="H58" s="25"/>
      <c r="I58" s="18">
        <v>578</v>
      </c>
      <c r="J58" s="18">
        <v>823</v>
      </c>
      <c r="K58" s="25"/>
      <c r="L58" s="18">
        <v>18</v>
      </c>
      <c r="M58" s="18">
        <v>10</v>
      </c>
      <c r="N58" s="25"/>
      <c r="O58" s="18">
        <v>247</v>
      </c>
      <c r="P58" s="18">
        <v>199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</row>
    <row r="59" spans="1:252" ht="12" customHeight="1">
      <c r="A59" s="24" t="s">
        <v>50</v>
      </c>
      <c r="B59" s="24"/>
      <c r="C59" s="18">
        <v>8188</v>
      </c>
      <c r="D59" s="18">
        <f t="shared" si="0"/>
        <v>10617</v>
      </c>
      <c r="E59" s="25"/>
      <c r="F59" s="18">
        <v>4472</v>
      </c>
      <c r="G59" s="18">
        <v>4392</v>
      </c>
      <c r="H59" s="25"/>
      <c r="I59" s="18">
        <v>3074</v>
      </c>
      <c r="J59" s="18">
        <v>5165</v>
      </c>
      <c r="K59" s="25"/>
      <c r="L59" s="18">
        <v>87</v>
      </c>
      <c r="M59" s="18">
        <v>84</v>
      </c>
      <c r="N59" s="25"/>
      <c r="O59" s="18">
        <v>555</v>
      </c>
      <c r="P59" s="18">
        <v>976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</row>
    <row r="60" spans="1:252" ht="12" customHeight="1">
      <c r="A60" s="24" t="s">
        <v>51</v>
      </c>
      <c r="B60" s="24"/>
      <c r="C60" s="18">
        <v>11336</v>
      </c>
      <c r="D60" s="18">
        <f t="shared" si="0"/>
        <v>10253</v>
      </c>
      <c r="E60" s="25"/>
      <c r="F60" s="18">
        <v>6305</v>
      </c>
      <c r="G60" s="18">
        <v>5514</v>
      </c>
      <c r="H60" s="25"/>
      <c r="I60" s="18">
        <v>3796</v>
      </c>
      <c r="J60" s="18">
        <v>3592</v>
      </c>
      <c r="K60" s="25"/>
      <c r="L60" s="18">
        <v>226</v>
      </c>
      <c r="M60" s="18">
        <v>229</v>
      </c>
      <c r="N60" s="25"/>
      <c r="O60" s="18">
        <v>1009</v>
      </c>
      <c r="P60" s="18">
        <v>918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</row>
    <row r="61" spans="1:252" ht="12" customHeight="1">
      <c r="A61" s="24" t="s">
        <v>52</v>
      </c>
      <c r="B61" s="24"/>
      <c r="C61" s="18">
        <v>2029</v>
      </c>
      <c r="D61" s="18">
        <f t="shared" si="0"/>
        <v>2318</v>
      </c>
      <c r="E61" s="25"/>
      <c r="F61" s="18">
        <v>893</v>
      </c>
      <c r="G61" s="18">
        <v>1026</v>
      </c>
      <c r="H61" s="25"/>
      <c r="I61" s="18">
        <v>613</v>
      </c>
      <c r="J61" s="18">
        <v>785</v>
      </c>
      <c r="K61" s="25"/>
      <c r="L61" s="18">
        <v>187</v>
      </c>
      <c r="M61" s="18">
        <v>200</v>
      </c>
      <c r="N61" s="25"/>
      <c r="O61" s="18">
        <v>336</v>
      </c>
      <c r="P61" s="18">
        <v>307</v>
      </c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</row>
    <row r="62" spans="1:252" ht="12" customHeight="1">
      <c r="A62" s="24" t="s">
        <v>53</v>
      </c>
      <c r="B62" s="24"/>
      <c r="C62" s="18">
        <v>12863</v>
      </c>
      <c r="D62" s="18">
        <f t="shared" si="0"/>
        <v>13307</v>
      </c>
      <c r="E62" s="25"/>
      <c r="F62" s="18">
        <v>6713</v>
      </c>
      <c r="G62" s="18">
        <v>6736</v>
      </c>
      <c r="H62" s="25"/>
      <c r="I62" s="18">
        <v>4327</v>
      </c>
      <c r="J62" s="18">
        <v>4511</v>
      </c>
      <c r="K62" s="25"/>
      <c r="L62" s="18">
        <v>258</v>
      </c>
      <c r="M62" s="18">
        <v>214</v>
      </c>
      <c r="N62" s="25"/>
      <c r="O62" s="18">
        <v>1565</v>
      </c>
      <c r="P62" s="18">
        <v>1846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</row>
    <row r="63" spans="1:252" ht="12" customHeight="1">
      <c r="A63" s="24" t="s">
        <v>54</v>
      </c>
      <c r="B63" s="24"/>
      <c r="C63" s="18">
        <v>7515</v>
      </c>
      <c r="D63" s="18">
        <f t="shared" si="0"/>
        <v>7406</v>
      </c>
      <c r="E63" s="25"/>
      <c r="F63" s="18">
        <v>5107</v>
      </c>
      <c r="G63" s="18">
        <v>4603</v>
      </c>
      <c r="H63" s="25"/>
      <c r="I63" s="18">
        <v>1848</v>
      </c>
      <c r="J63" s="18">
        <v>2122</v>
      </c>
      <c r="K63" s="25"/>
      <c r="L63" s="18">
        <v>199</v>
      </c>
      <c r="M63" s="18">
        <v>174</v>
      </c>
      <c r="N63" s="25"/>
      <c r="O63" s="18">
        <v>361</v>
      </c>
      <c r="P63" s="18">
        <v>507</v>
      </c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</row>
    <row r="64" spans="1:252" ht="12" customHeight="1">
      <c r="A64" s="24" t="s">
        <v>55</v>
      </c>
      <c r="B64" s="24"/>
      <c r="C64" s="18">
        <v>1351</v>
      </c>
      <c r="D64" s="18">
        <f t="shared" si="0"/>
        <v>1196</v>
      </c>
      <c r="E64" s="25"/>
      <c r="F64" s="18">
        <v>662</v>
      </c>
      <c r="G64" s="18">
        <v>550</v>
      </c>
      <c r="H64" s="25"/>
      <c r="I64" s="18">
        <v>633</v>
      </c>
      <c r="J64" s="18">
        <v>575</v>
      </c>
      <c r="K64" s="25"/>
      <c r="L64" s="18">
        <v>15</v>
      </c>
      <c r="M64" s="18">
        <v>10</v>
      </c>
      <c r="N64" s="25"/>
      <c r="O64" s="18">
        <v>41</v>
      </c>
      <c r="P64" s="18">
        <v>61</v>
      </c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</row>
    <row r="65" spans="1:252" ht="12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</row>
    <row r="66" spans="1:252" ht="15" customHeight="1">
      <c r="A66" s="28" t="s">
        <v>56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</row>
    <row r="67" spans="1:252" ht="15" customHeight="1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</row>
    <row r="68" spans="2:252" ht="11.25">
      <c r="B68" s="16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</row>
    <row r="69" spans="2:252" ht="11.25">
      <c r="B69" s="12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</row>
    <row r="70" spans="2:252" ht="11.25">
      <c r="B70" s="12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</row>
    <row r="71" spans="2:252" ht="11.25">
      <c r="B71" s="12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</row>
    <row r="72" spans="2:252" ht="11.25">
      <c r="B72" s="12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</row>
    <row r="73" spans="2:252" ht="11.25">
      <c r="B73" s="1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</row>
    <row r="74" spans="2:252" ht="11.25">
      <c r="B74" s="1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</row>
    <row r="75" spans="2:252" ht="11.25">
      <c r="B75" s="12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</row>
    <row r="76" spans="2:16" ht="11.25">
      <c r="B76" s="1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11.25">
      <c r="B77" s="1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11.25">
      <c r="B78" s="1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ht="11.25">
      <c r="B79" s="1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ht="11.25">
      <c r="B80" s="1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ht="11.25">
      <c r="B81" s="1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ht="11.25">
      <c r="B82" s="1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ht="11.25">
      <c r="B83" s="1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ht="11.25">
      <c r="B84" s="1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ht="11.25">
      <c r="B85" s="1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ht="11.25">
      <c r="B86" s="1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ht="11.25">
      <c r="B87" s="1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ht="11.25">
      <c r="B88" s="1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ht="11.25">
      <c r="B89" s="1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ht="11.25">
      <c r="B90" s="1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ht="11.25">
      <c r="B91" s="1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1.25">
      <c r="B92" s="1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</sheetData>
  <mergeCells count="66">
    <mergeCell ref="A10:B10"/>
    <mergeCell ref="A12:B12"/>
    <mergeCell ref="A19:B19"/>
    <mergeCell ref="A65:P65"/>
    <mergeCell ref="A63:B63"/>
    <mergeCell ref="A64:B64"/>
    <mergeCell ref="H8:H64"/>
    <mergeCell ref="K8:K64"/>
    <mergeCell ref="O8:P8"/>
    <mergeCell ref="A59:B59"/>
    <mergeCell ref="A66:P66"/>
    <mergeCell ref="N8:N64"/>
    <mergeCell ref="A15:B15"/>
    <mergeCell ref="A20:B20"/>
    <mergeCell ref="A21:B21"/>
    <mergeCell ref="A22:B22"/>
    <mergeCell ref="F8:G8"/>
    <mergeCell ref="I8:J8"/>
    <mergeCell ref="L8:M8"/>
    <mergeCell ref="E8:E64"/>
    <mergeCell ref="A46:B46"/>
    <mergeCell ref="A47:B47"/>
    <mergeCell ref="A60:B60"/>
    <mergeCell ref="A62:B62"/>
    <mergeCell ref="A55:B55"/>
    <mergeCell ref="A56:B56"/>
    <mergeCell ref="A57:B57"/>
    <mergeCell ref="A58:B58"/>
    <mergeCell ref="A54:B54"/>
    <mergeCell ref="A61:B61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67:P67"/>
    <mergeCell ref="A23:B23"/>
    <mergeCell ref="A1:C1"/>
    <mergeCell ref="A11:B11"/>
    <mergeCell ref="A13:B13"/>
    <mergeCell ref="A14:B14"/>
    <mergeCell ref="A8:B9"/>
    <mergeCell ref="C8:D8"/>
    <mergeCell ref="A24:B24"/>
    <mergeCell ref="A25:B25"/>
  </mergeCells>
  <printOptions/>
  <pageMargins left="0.2" right="0.3" top="0.433" bottom="0.283" header="0.511811024" footer="0.51181102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2002-05-27T11:29:46Z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