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MAC-12" sheetId="1" r:id="rId1"/>
  </sheets>
  <definedNames>
    <definedName name="_xlnm.Print_Area" localSheetId="0">'MAC-12'!$A$1:$O$100</definedName>
    <definedName name="HTML_CodePage" hidden="1">1252</definedName>
    <definedName name="HTML_Control" hidden="1">{"'MAC-12'!$A$7:$O$99"}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"C:\anu2002\mac\HTM\mac12.htm"</definedName>
    <definedName name="HTML_Title" hidden="1">""</definedName>
    <definedName name="HTML1_1" localSheetId="0" hidden="1">"'[MAC-12A.WK4]A'!$A$1:$Q$53"</definedName>
    <definedName name="HTML1_10" localSheetId="0" hidden="1">""</definedName>
    <definedName name="HTML1_11" localSheetId="0" hidden="1">1</definedName>
    <definedName name="HTML1_12" localSheetId="0" hidden="1">"N:\DOCUMENT\Anuario\html\MAC12A.htm"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"'[MAC-12A.XLS]MAC-12A'!$B$2:$P$51"</definedName>
    <definedName name="HTML2_10" hidden="1">""</definedName>
    <definedName name="HTML2_11" hidden="1">1</definedName>
    <definedName name="HTML2_12" hidden="1">"l:\ANU96htm\MAC12a.htm"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'MAC-12'!$A$10:$HA$8126</definedName>
    <definedName name="_xlnm.Print_Titles" localSheetId="0">'MAC-12'!$1:$9</definedName>
  </definedNames>
  <calcPr fullCalcOnLoad="1"/>
</workbook>
</file>

<file path=xl/sharedStrings.xml><?xml version="1.0" encoding="utf-8"?>
<sst xmlns="http://schemas.openxmlformats.org/spreadsheetml/2006/main" count="81" uniqueCount="80">
  <si>
    <t>TOTAL</t>
  </si>
  <si>
    <t>CON AVENENCIA</t>
  </si>
  <si>
    <t>SIN AVENENCIA</t>
  </si>
  <si>
    <t>INTENTADAS SIN EFECTO</t>
  </si>
  <si>
    <t>OTRAS (1)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</si>
  <si>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</si>
  <si>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</si>
  <si>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</si>
  <si>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</si>
  <si>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</si>
  <si>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</si>
  <si>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</si>
  <si>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</si>
  <si>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</si>
  <si>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</si>
  <si>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</si>
  <si>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</si>
  <si>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</si>
  <si>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</si>
  <si>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</si>
  <si>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</si>
  <si>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</si>
  <si>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 C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</si>
  <si>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</si>
  <si>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</si>
  <si>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</si>
  <si>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</si>
  <si>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</si>
  <si>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</si>
  <si>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</si>
  <si>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</si>
  <si>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</si>
  <si>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</si>
  <si>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</si>
  <si>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</si>
  <si>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</si>
  <si>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</si>
  <si>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</si>
  <si>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</si>
  <si>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</si>
  <si>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</si>
  <si>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</si>
  <si>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</si>
  <si>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</si>
  <si>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</si>
  <si>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</si>
  <si>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</si>
  <si>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</si>
  <si>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</si>
  <si>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</si>
  <si>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</si>
  <si>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</si>
  <si>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</si>
  <si>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</si>
  <si>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</si>
  <si>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</si>
  <si>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</si>
  <si>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</si>
  <si>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</si>
  <si>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</si>
  <si>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</si>
  <si>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</si>
  <si>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</si>
  <si>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</si>
  <si>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</si>
  <si>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</si>
  <si>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</si>
  <si>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</si>
  <si>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(1) Se han agrupado las "tenidas por no presentadas" , "desistidas" y "otros tipos".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</si>
  <si>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</si>
  <si>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</si>
  <si>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</si>
  <si>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</si>
  <si>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</si>
  <si>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</si>
  <si>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 xml:space="preserve">             MAC-12.</t>
  </si>
  <si>
    <t xml:space="preserve">             Conciliaciones individuales en materia de despidos</t>
  </si>
  <si>
    <t xml:space="preserve">             terminadas, según tipo de resolución, por</t>
  </si>
  <si>
    <t>MEDIACIÓN, ARBITRAJE Y CONCILIACIÓN</t>
  </si>
  <si>
    <t xml:space="preserve">             comunidad autónoma y provincia.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</si>
</sst>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;;;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" fillId="0" borderId="2" xfId="0" applyFont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105"/>
  <sheetViews>
    <sheetView showGridLines="0" tabSelected="1" defaultGridColor="0" zoomScale="87" zoomScaleNormal="87" colorId="22" workbookViewId="0" topLeftCell="A1">
      <pane ySplit="8" topLeftCell="W9" activePane="bottomLeft" state="frozen"/>
      <selection pane="topLeft" activeCell="A1" sqref="A1"/>
      <selection pane="bottomLeft" activeCell="A1" sqref="A1:D1"/>
    </sheetView>
  </sheetViews>
  <sheetFormatPr defaultColWidth="9.83203125" defaultRowHeight="11.25"/>
  <cols>
    <col min="1" max="1" width="28.66015625" style="6" customWidth="1"/>
    <col min="2" max="3" width="9.66015625" style="0" customWidth="1"/>
    <col min="4" max="4" width="1.83203125" style="0" customWidth="1"/>
    <col min="5" max="6" width="9.66015625" style="0" customWidth="1"/>
    <col min="7" max="7" width="1.83203125" style="0" customWidth="1"/>
    <col min="8" max="9" width="8.83203125" style="0" customWidth="1"/>
    <col min="10" max="10" width="1.83203125" style="0" customWidth="1"/>
    <col min="11" max="12" width="7.83203125" style="0" customWidth="1"/>
    <col min="13" max="13" width="1.83203125" style="0" customWidth="1"/>
    <col min="14" max="15" width="8.33203125" style="0" customWidth="1"/>
    <col min="16" max="16" width="1.83203125" style="0" customWidth="1"/>
  </cols>
  <sheetData>
    <row r="1" spans="1:16" ht="15" customHeight="1">
      <c r="A1" s="25" t="s">
        <v>78</v>
      </c>
      <c r="B1" s="23"/>
      <c r="C1" s="23"/>
      <c r="D1" s="23"/>
      <c r="F1" s="10" t="s">
        <v>75</v>
      </c>
      <c r="H1" s="9"/>
      <c r="I1" s="7"/>
      <c r="J1" s="7"/>
      <c r="K1" s="7"/>
      <c r="L1" s="7"/>
      <c r="M1" s="7"/>
      <c r="N1" s="7"/>
      <c r="O1" s="7"/>
      <c r="P1" s="9"/>
    </row>
    <row r="2" spans="1:16" ht="15" customHeight="1">
      <c r="A2" s="11"/>
      <c r="B2" s="8"/>
      <c r="C2" s="8"/>
      <c r="D2" s="8"/>
      <c r="E2" s="8"/>
      <c r="F2" s="10" t="s">
        <v>76</v>
      </c>
      <c r="H2" s="8"/>
      <c r="I2" s="8"/>
      <c r="J2" s="8"/>
      <c r="K2" s="8"/>
      <c r="L2" s="9"/>
      <c r="M2" s="9"/>
      <c r="N2" s="9"/>
      <c r="O2" s="9"/>
      <c r="P2" s="9"/>
    </row>
    <row r="3" spans="1:16" ht="15" customHeight="1">
      <c r="A3" s="11"/>
      <c r="B3" s="8"/>
      <c r="C3" s="8"/>
      <c r="D3" s="8"/>
      <c r="E3" s="8"/>
      <c r="F3" s="10" t="s">
        <v>77</v>
      </c>
      <c r="H3" s="8"/>
      <c r="I3" s="8"/>
      <c r="J3" s="8"/>
      <c r="K3" s="8"/>
      <c r="L3" s="9"/>
      <c r="M3" s="9"/>
      <c r="N3" s="9"/>
      <c r="O3" s="9"/>
      <c r="P3" s="9"/>
    </row>
    <row r="4" spans="1:16" ht="15" customHeight="1">
      <c r="A4" s="12"/>
      <c r="B4" s="9"/>
      <c r="C4" s="9"/>
      <c r="D4" s="9"/>
      <c r="E4" s="9"/>
      <c r="F4" s="10" t="s">
        <v>79</v>
      </c>
      <c r="H4" s="9"/>
      <c r="I4" s="9"/>
      <c r="J4" s="9"/>
      <c r="K4" s="9"/>
      <c r="L4" s="9"/>
      <c r="M4" s="9"/>
      <c r="N4" s="9"/>
      <c r="O4" s="9"/>
      <c r="P4" s="9"/>
    </row>
    <row r="5" spans="1:16" ht="15" customHeight="1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251" ht="15" customHeight="1" thickBot="1">
      <c r="A6" s="13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27.75" customHeight="1" thickBot="1">
      <c r="A7" s="21"/>
      <c r="B7" s="26" t="s">
        <v>0</v>
      </c>
      <c r="C7" s="26"/>
      <c r="D7" s="27"/>
      <c r="E7" s="26" t="s">
        <v>1</v>
      </c>
      <c r="F7" s="26"/>
      <c r="G7" s="27"/>
      <c r="H7" s="26" t="s">
        <v>2</v>
      </c>
      <c r="I7" s="26"/>
      <c r="J7" s="27"/>
      <c r="K7" s="24" t="s">
        <v>3</v>
      </c>
      <c r="L7" s="24"/>
      <c r="M7" s="28"/>
      <c r="N7" s="24" t="s">
        <v>4</v>
      </c>
      <c r="O7" s="24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5.75" customHeight="1">
      <c r="A8" s="21"/>
      <c r="B8" s="3">
        <v>2001</v>
      </c>
      <c r="C8" s="3">
        <v>2002</v>
      </c>
      <c r="D8" s="23"/>
      <c r="E8" s="3">
        <v>2001</v>
      </c>
      <c r="F8" s="3">
        <v>2002</v>
      </c>
      <c r="G8" s="23"/>
      <c r="H8" s="3">
        <v>2001</v>
      </c>
      <c r="I8" s="3">
        <v>2002</v>
      </c>
      <c r="J8" s="23"/>
      <c r="K8" s="3">
        <v>2001</v>
      </c>
      <c r="L8" s="3">
        <v>2002</v>
      </c>
      <c r="M8" s="23"/>
      <c r="N8" s="3">
        <v>2001</v>
      </c>
      <c r="O8" s="3">
        <v>2002</v>
      </c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2.75" customHeight="1">
      <c r="A9" s="13"/>
      <c r="B9" s="1"/>
      <c r="C9" s="1"/>
      <c r="D9" s="23"/>
      <c r="E9" s="1"/>
      <c r="F9" s="1"/>
      <c r="G9" s="23"/>
      <c r="H9" s="4"/>
      <c r="I9" s="4"/>
      <c r="J9" s="23"/>
      <c r="K9" s="1"/>
      <c r="L9" s="1"/>
      <c r="M9" s="23"/>
      <c r="N9" s="1"/>
      <c r="O9" s="1"/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2.75" customHeight="1">
      <c r="A10" s="2" t="s">
        <v>0</v>
      </c>
      <c r="B10" s="14">
        <v>285854</v>
      </c>
      <c r="C10" s="14">
        <f>F10+I10+L10+O10</f>
        <v>268186</v>
      </c>
      <c r="D10" s="23"/>
      <c r="E10" s="14">
        <v>215335</v>
      </c>
      <c r="F10" s="14">
        <f>F12+F22+F27+F30+F33+F37+F40+F47+F58+F64+F69+F73+F79+F82+F85+F88+F93+F96+F97</f>
        <v>187156</v>
      </c>
      <c r="G10" s="23"/>
      <c r="H10" s="14">
        <v>29203</v>
      </c>
      <c r="I10" s="14">
        <f>I12+I22+I27+I30+I33+I37+I40+I47+I58+I64+I69+I73+I79+I82+I85+I88+I93+I96+I97</f>
        <v>34493</v>
      </c>
      <c r="J10" s="23"/>
      <c r="K10" s="14">
        <v>30538</v>
      </c>
      <c r="L10" s="14">
        <f>L12+L22+L27+L30+L33+L37+L40+L47+L58+L64+L69+L73+L79+L82+L85+L88+L93+L96+L97</f>
        <v>36360</v>
      </c>
      <c r="M10" s="23"/>
      <c r="N10" s="14">
        <v>10778</v>
      </c>
      <c r="O10" s="14">
        <f>O12+O22+O27+O30+O33+O37+O40+O47+O58+O64+O69+O73+O79+O82+O85+O88+O93+O96+O97</f>
        <v>10177</v>
      </c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2.75" customHeight="1">
      <c r="A11" s="2"/>
      <c r="B11" s="15"/>
      <c r="C11" s="15"/>
      <c r="D11" s="23"/>
      <c r="E11" s="15"/>
      <c r="F11" s="15"/>
      <c r="G11" s="23"/>
      <c r="H11" s="15"/>
      <c r="I11" s="15"/>
      <c r="J11" s="23"/>
      <c r="K11" s="15"/>
      <c r="L11" s="15"/>
      <c r="M11" s="23"/>
      <c r="N11" s="15"/>
      <c r="O11" s="15"/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2.75" customHeight="1">
      <c r="A12" s="2" t="s">
        <v>69</v>
      </c>
      <c r="B12" s="14">
        <v>34685</v>
      </c>
      <c r="C12" s="14">
        <f aca="true" t="shared" si="0" ref="C12:C20">F12+I12+L12+O12</f>
        <v>33639</v>
      </c>
      <c r="D12" s="23"/>
      <c r="E12" s="14">
        <v>24354</v>
      </c>
      <c r="F12" s="14">
        <f>SUM(F13:F20)</f>
        <v>21579</v>
      </c>
      <c r="G12" s="23"/>
      <c r="H12" s="14">
        <v>4462</v>
      </c>
      <c r="I12" s="14">
        <f>SUM(I13:I20)</f>
        <v>5191</v>
      </c>
      <c r="J12" s="23"/>
      <c r="K12" s="14">
        <v>4361</v>
      </c>
      <c r="L12" s="14">
        <f>SUM(L13:L20)</f>
        <v>5432</v>
      </c>
      <c r="M12" s="23"/>
      <c r="N12" s="14">
        <v>1508</v>
      </c>
      <c r="O12" s="14">
        <f>SUM(O13:O20)</f>
        <v>1437</v>
      </c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2.75" customHeight="1">
      <c r="A13" s="13" t="s">
        <v>5</v>
      </c>
      <c r="B13" s="15">
        <v>2372</v>
      </c>
      <c r="C13" s="15">
        <f t="shared" si="0"/>
        <v>2058</v>
      </c>
      <c r="D13" s="23"/>
      <c r="E13" s="15">
        <v>1625</v>
      </c>
      <c r="F13" s="15">
        <v>1182</v>
      </c>
      <c r="G13" s="23"/>
      <c r="H13" s="15">
        <v>382</v>
      </c>
      <c r="I13" s="15">
        <v>473</v>
      </c>
      <c r="J13" s="23"/>
      <c r="K13" s="15">
        <v>219</v>
      </c>
      <c r="L13" s="15">
        <v>306</v>
      </c>
      <c r="M13" s="23"/>
      <c r="N13" s="15">
        <v>146</v>
      </c>
      <c r="O13" s="15">
        <v>97</v>
      </c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2.75" customHeight="1">
      <c r="A14" s="13" t="s">
        <v>6</v>
      </c>
      <c r="B14" s="15">
        <v>5000</v>
      </c>
      <c r="C14" s="15">
        <f t="shared" si="0"/>
        <v>5043</v>
      </c>
      <c r="D14" s="23"/>
      <c r="E14" s="15">
        <v>3637</v>
      </c>
      <c r="F14" s="15">
        <v>3333</v>
      </c>
      <c r="G14" s="23"/>
      <c r="H14" s="15">
        <v>631</v>
      </c>
      <c r="I14" s="15">
        <v>643</v>
      </c>
      <c r="J14" s="23"/>
      <c r="K14" s="15">
        <v>587</v>
      </c>
      <c r="L14" s="15">
        <v>863</v>
      </c>
      <c r="M14" s="23"/>
      <c r="N14" s="15">
        <v>145</v>
      </c>
      <c r="O14" s="15">
        <v>204</v>
      </c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2.75" customHeight="1">
      <c r="A15" s="13" t="s">
        <v>7</v>
      </c>
      <c r="B15" s="15">
        <v>2202</v>
      </c>
      <c r="C15" s="15">
        <f t="shared" si="0"/>
        <v>1812</v>
      </c>
      <c r="D15" s="23"/>
      <c r="E15" s="15">
        <v>1572</v>
      </c>
      <c r="F15" s="15">
        <v>1312</v>
      </c>
      <c r="G15" s="23"/>
      <c r="H15" s="15">
        <v>275</v>
      </c>
      <c r="I15" s="15">
        <v>222</v>
      </c>
      <c r="J15" s="23"/>
      <c r="K15" s="15">
        <v>276</v>
      </c>
      <c r="L15" s="15">
        <v>212</v>
      </c>
      <c r="M15" s="23"/>
      <c r="N15" s="15">
        <v>79</v>
      </c>
      <c r="O15" s="15">
        <v>66</v>
      </c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2.75" customHeight="1">
      <c r="A16" s="13" t="s">
        <v>8</v>
      </c>
      <c r="B16" s="15">
        <v>3418</v>
      </c>
      <c r="C16" s="15">
        <f t="shared" si="0"/>
        <v>3380</v>
      </c>
      <c r="D16" s="23"/>
      <c r="E16" s="15">
        <v>2143</v>
      </c>
      <c r="F16" s="15">
        <v>1895</v>
      </c>
      <c r="G16" s="23"/>
      <c r="H16" s="15">
        <v>668</v>
      </c>
      <c r="I16" s="15">
        <v>746</v>
      </c>
      <c r="J16" s="23"/>
      <c r="K16" s="15">
        <v>452</v>
      </c>
      <c r="L16" s="15">
        <v>598</v>
      </c>
      <c r="M16" s="23"/>
      <c r="N16" s="15">
        <v>155</v>
      </c>
      <c r="O16" s="15">
        <v>141</v>
      </c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2.75" customHeight="1">
      <c r="A17" s="13" t="s">
        <v>9</v>
      </c>
      <c r="B17" s="15">
        <v>1839</v>
      </c>
      <c r="C17" s="15">
        <f t="shared" si="0"/>
        <v>1732</v>
      </c>
      <c r="D17" s="23"/>
      <c r="E17" s="15">
        <v>1320</v>
      </c>
      <c r="F17" s="15">
        <v>1189</v>
      </c>
      <c r="G17" s="23"/>
      <c r="H17" s="15">
        <v>244</v>
      </c>
      <c r="I17" s="15">
        <v>222</v>
      </c>
      <c r="J17" s="23"/>
      <c r="K17" s="15">
        <v>73</v>
      </c>
      <c r="L17" s="15">
        <v>90</v>
      </c>
      <c r="M17" s="23"/>
      <c r="N17" s="15">
        <v>202</v>
      </c>
      <c r="O17" s="15">
        <v>231</v>
      </c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2.75" customHeight="1">
      <c r="A18" s="13" t="s">
        <v>10</v>
      </c>
      <c r="B18" s="15">
        <v>2073</v>
      </c>
      <c r="C18" s="15">
        <f t="shared" si="0"/>
        <v>2034</v>
      </c>
      <c r="D18" s="23"/>
      <c r="E18" s="15">
        <v>1460</v>
      </c>
      <c r="F18" s="15">
        <v>1325</v>
      </c>
      <c r="G18" s="23"/>
      <c r="H18" s="15">
        <v>260</v>
      </c>
      <c r="I18" s="15">
        <v>405</v>
      </c>
      <c r="J18" s="23"/>
      <c r="K18" s="15">
        <v>254</v>
      </c>
      <c r="L18" s="15">
        <v>221</v>
      </c>
      <c r="M18" s="23"/>
      <c r="N18" s="15">
        <v>99</v>
      </c>
      <c r="O18" s="15">
        <v>83</v>
      </c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2.75" customHeight="1">
      <c r="A19" s="13" t="s">
        <v>11</v>
      </c>
      <c r="B19" s="15">
        <v>7720</v>
      </c>
      <c r="C19" s="15">
        <f t="shared" si="0"/>
        <v>7992</v>
      </c>
      <c r="D19" s="23"/>
      <c r="E19" s="15">
        <v>4964</v>
      </c>
      <c r="F19" s="15">
        <v>4719</v>
      </c>
      <c r="G19" s="23"/>
      <c r="H19" s="15">
        <v>1022</v>
      </c>
      <c r="I19" s="15">
        <v>1277</v>
      </c>
      <c r="J19" s="23"/>
      <c r="K19" s="15">
        <v>1457</v>
      </c>
      <c r="L19" s="15">
        <v>1738</v>
      </c>
      <c r="M19" s="23"/>
      <c r="N19" s="15">
        <v>277</v>
      </c>
      <c r="O19" s="15">
        <v>258</v>
      </c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2.75" customHeight="1">
      <c r="A20" s="13" t="s">
        <v>12</v>
      </c>
      <c r="B20" s="15">
        <v>10061</v>
      </c>
      <c r="C20" s="15">
        <f t="shared" si="0"/>
        <v>9588</v>
      </c>
      <c r="D20" s="23"/>
      <c r="E20" s="15">
        <v>7633</v>
      </c>
      <c r="F20" s="15">
        <v>6624</v>
      </c>
      <c r="G20" s="23"/>
      <c r="H20" s="15">
        <v>980</v>
      </c>
      <c r="I20" s="15">
        <v>1203</v>
      </c>
      <c r="J20" s="23"/>
      <c r="K20" s="15">
        <v>1043</v>
      </c>
      <c r="L20" s="15">
        <v>1404</v>
      </c>
      <c r="M20" s="23"/>
      <c r="N20" s="15">
        <v>405</v>
      </c>
      <c r="O20" s="15">
        <v>357</v>
      </c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2.75" customHeight="1">
      <c r="A21" s="13"/>
      <c r="B21" s="15"/>
      <c r="C21" s="15"/>
      <c r="D21" s="23"/>
      <c r="E21" s="15"/>
      <c r="F21" s="15"/>
      <c r="G21" s="23"/>
      <c r="H21" s="15"/>
      <c r="I21" s="15"/>
      <c r="J21" s="23"/>
      <c r="K21" s="15"/>
      <c r="L21" s="15"/>
      <c r="M21" s="23"/>
      <c r="N21" s="15"/>
      <c r="O21" s="15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2.75" customHeight="1">
      <c r="A22" s="2" t="s">
        <v>70</v>
      </c>
      <c r="B22" s="14">
        <v>1300</v>
      </c>
      <c r="C22" s="14">
        <f>F22+I22+L22+O22</f>
        <v>1045</v>
      </c>
      <c r="D22" s="23"/>
      <c r="E22" s="14">
        <v>762</v>
      </c>
      <c r="F22" s="14">
        <f>SUM(F23:F25)</f>
        <v>575</v>
      </c>
      <c r="G22" s="23"/>
      <c r="H22" s="14">
        <v>166</v>
      </c>
      <c r="I22" s="14">
        <f>SUM(I23:I25)</f>
        <v>142</v>
      </c>
      <c r="J22" s="23"/>
      <c r="K22" s="14">
        <v>234</v>
      </c>
      <c r="L22" s="14">
        <f>SUM(L23:L25)</f>
        <v>181</v>
      </c>
      <c r="M22" s="23"/>
      <c r="N22" s="14">
        <v>138</v>
      </c>
      <c r="O22" s="14">
        <f>SUM(O23:O25)</f>
        <v>147</v>
      </c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2.75" customHeight="1">
      <c r="A23" s="13" t="s">
        <v>13</v>
      </c>
      <c r="B23" s="15">
        <v>59</v>
      </c>
      <c r="C23" s="15">
        <f>F23+I23+L23+O23</f>
        <v>63</v>
      </c>
      <c r="D23" s="23"/>
      <c r="E23" s="15">
        <v>42</v>
      </c>
      <c r="F23" s="15">
        <v>46</v>
      </c>
      <c r="G23" s="23"/>
      <c r="H23" s="15">
        <v>11</v>
      </c>
      <c r="I23" s="15">
        <v>7</v>
      </c>
      <c r="J23" s="23"/>
      <c r="K23" s="15">
        <v>3</v>
      </c>
      <c r="L23" s="15">
        <v>7</v>
      </c>
      <c r="M23" s="23"/>
      <c r="N23" s="15">
        <v>3</v>
      </c>
      <c r="O23" s="15">
        <v>3</v>
      </c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2.75" customHeight="1">
      <c r="A24" s="13" t="s">
        <v>14</v>
      </c>
      <c r="B24" s="15">
        <v>51</v>
      </c>
      <c r="C24" s="15">
        <f>F24+I24+L24+O24</f>
        <v>55</v>
      </c>
      <c r="D24" s="23"/>
      <c r="E24" s="15">
        <v>40</v>
      </c>
      <c r="F24" s="15">
        <v>27</v>
      </c>
      <c r="G24" s="23"/>
      <c r="H24" s="15">
        <v>5</v>
      </c>
      <c r="I24" s="15">
        <v>6</v>
      </c>
      <c r="J24" s="23"/>
      <c r="K24" s="15">
        <v>5</v>
      </c>
      <c r="L24" s="15">
        <v>17</v>
      </c>
      <c r="M24" s="23"/>
      <c r="N24" s="15">
        <v>1</v>
      </c>
      <c r="O24" s="15">
        <v>5</v>
      </c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2.75" customHeight="1">
      <c r="A25" s="13" t="s">
        <v>15</v>
      </c>
      <c r="B25" s="15">
        <v>1190</v>
      </c>
      <c r="C25" s="15">
        <f>F25+I25+L25+O25</f>
        <v>927</v>
      </c>
      <c r="D25" s="23"/>
      <c r="E25" s="15">
        <v>680</v>
      </c>
      <c r="F25" s="15">
        <v>502</v>
      </c>
      <c r="G25" s="23"/>
      <c r="H25" s="15">
        <v>150</v>
      </c>
      <c r="I25" s="15">
        <v>129</v>
      </c>
      <c r="J25" s="23"/>
      <c r="K25" s="15">
        <v>226</v>
      </c>
      <c r="L25" s="15">
        <v>157</v>
      </c>
      <c r="M25" s="23"/>
      <c r="N25" s="15">
        <v>134</v>
      </c>
      <c r="O25" s="15">
        <v>139</v>
      </c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2.75" customHeight="1">
      <c r="A26" s="13"/>
      <c r="B26" s="15"/>
      <c r="C26" s="15"/>
      <c r="D26" s="23"/>
      <c r="E26" s="15"/>
      <c r="F26" s="15"/>
      <c r="G26" s="23"/>
      <c r="H26" s="15"/>
      <c r="I26" s="15"/>
      <c r="J26" s="23"/>
      <c r="K26" s="15"/>
      <c r="L26" s="15"/>
      <c r="M26" s="23"/>
      <c r="N26" s="15"/>
      <c r="O26" s="15"/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2.75" customHeight="1">
      <c r="A27" s="2" t="s">
        <v>16</v>
      </c>
      <c r="B27" s="14">
        <v>3482</v>
      </c>
      <c r="C27" s="14">
        <f>F27+I27+L27+O27</f>
        <v>3576</v>
      </c>
      <c r="D27" s="23"/>
      <c r="E27" s="14">
        <v>2274</v>
      </c>
      <c r="F27" s="14">
        <f>SUM(F28:F28)</f>
        <v>1786</v>
      </c>
      <c r="G27" s="23"/>
      <c r="H27" s="14">
        <v>695</v>
      </c>
      <c r="I27" s="14">
        <f>SUM(I28:I28)</f>
        <v>898</v>
      </c>
      <c r="J27" s="23"/>
      <c r="K27" s="14">
        <v>417</v>
      </c>
      <c r="L27" s="14">
        <f>SUM(L28:L28)</f>
        <v>799</v>
      </c>
      <c r="M27" s="23"/>
      <c r="N27" s="14">
        <v>96</v>
      </c>
      <c r="O27" s="14">
        <f>SUM(O28:O28)</f>
        <v>93</v>
      </c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2.75" customHeight="1">
      <c r="A28" s="13" t="s">
        <v>17</v>
      </c>
      <c r="B28" s="15">
        <v>3482</v>
      </c>
      <c r="C28" s="15">
        <f>F28+I28+L28+O28</f>
        <v>3576</v>
      </c>
      <c r="D28" s="23"/>
      <c r="E28" s="15">
        <v>2274</v>
      </c>
      <c r="F28" s="15">
        <v>1786</v>
      </c>
      <c r="G28" s="23"/>
      <c r="H28" s="15">
        <v>695</v>
      </c>
      <c r="I28" s="15">
        <v>898</v>
      </c>
      <c r="J28" s="23"/>
      <c r="K28" s="15">
        <v>417</v>
      </c>
      <c r="L28" s="15">
        <v>799</v>
      </c>
      <c r="M28" s="23"/>
      <c r="N28" s="15">
        <v>96</v>
      </c>
      <c r="O28" s="15">
        <v>93</v>
      </c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2.75" customHeight="1">
      <c r="A29" s="13"/>
      <c r="B29" s="15"/>
      <c r="C29" s="15"/>
      <c r="D29" s="23"/>
      <c r="E29" s="15"/>
      <c r="F29" s="15"/>
      <c r="G29" s="23"/>
      <c r="H29" s="15"/>
      <c r="I29" s="15"/>
      <c r="J29" s="23"/>
      <c r="K29" s="15"/>
      <c r="L29" s="15"/>
      <c r="M29" s="23"/>
      <c r="N29" s="15"/>
      <c r="O29" s="15"/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2.75" customHeight="1">
      <c r="A30" s="2" t="s">
        <v>18</v>
      </c>
      <c r="B30" s="14">
        <v>6443</v>
      </c>
      <c r="C30" s="14">
        <f>F30+I30+L30+O30</f>
        <v>3863</v>
      </c>
      <c r="D30" s="23"/>
      <c r="E30" s="14">
        <v>4650</v>
      </c>
      <c r="F30" s="14">
        <f>SUM(F31:F31)</f>
        <v>2668</v>
      </c>
      <c r="G30" s="23"/>
      <c r="H30" s="14">
        <v>701</v>
      </c>
      <c r="I30" s="14">
        <f>SUM(I31:I31)</f>
        <v>324</v>
      </c>
      <c r="J30" s="23"/>
      <c r="K30" s="14">
        <v>791</v>
      </c>
      <c r="L30" s="14">
        <f>SUM(L31:L31)</f>
        <v>629</v>
      </c>
      <c r="M30" s="23"/>
      <c r="N30" s="14">
        <v>301</v>
      </c>
      <c r="O30" s="14">
        <f>SUM(O31:O31)</f>
        <v>242</v>
      </c>
      <c r="P30" s="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2.75" customHeight="1">
      <c r="A31" s="13" t="s">
        <v>19</v>
      </c>
      <c r="B31" s="15">
        <v>6443</v>
      </c>
      <c r="C31" s="15">
        <f>F31+I31+L31+O31</f>
        <v>3863</v>
      </c>
      <c r="D31" s="23"/>
      <c r="E31" s="15">
        <v>4650</v>
      </c>
      <c r="F31" s="15">
        <v>2668</v>
      </c>
      <c r="G31" s="23"/>
      <c r="H31" s="15">
        <v>701</v>
      </c>
      <c r="I31" s="15">
        <v>324</v>
      </c>
      <c r="J31" s="23"/>
      <c r="K31" s="15">
        <v>791</v>
      </c>
      <c r="L31" s="15">
        <v>629</v>
      </c>
      <c r="M31" s="23"/>
      <c r="N31" s="15">
        <v>301</v>
      </c>
      <c r="O31" s="15">
        <v>242</v>
      </c>
      <c r="P31" s="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2.75" customHeight="1">
      <c r="A32" s="2"/>
      <c r="B32" s="15"/>
      <c r="C32" s="15"/>
      <c r="D32" s="23"/>
      <c r="E32" s="15"/>
      <c r="F32" s="15"/>
      <c r="G32" s="23"/>
      <c r="H32" s="15"/>
      <c r="I32" s="15"/>
      <c r="J32" s="23"/>
      <c r="K32" s="15"/>
      <c r="L32" s="15"/>
      <c r="M32" s="23"/>
      <c r="N32" s="15"/>
      <c r="O32" s="15"/>
      <c r="P32" s="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2.75" customHeight="1">
      <c r="A33" s="2" t="s">
        <v>20</v>
      </c>
      <c r="B33" s="14">
        <v>21837</v>
      </c>
      <c r="C33" s="14">
        <f>F33+I33+L33+O33</f>
        <v>18821</v>
      </c>
      <c r="D33" s="23"/>
      <c r="E33" s="14">
        <v>18330</v>
      </c>
      <c r="F33" s="14">
        <f>SUM(F34:F35)</f>
        <v>14532</v>
      </c>
      <c r="G33" s="23"/>
      <c r="H33" s="14">
        <v>1334</v>
      </c>
      <c r="I33" s="14">
        <f>SUM(I34:I35)</f>
        <v>1657</v>
      </c>
      <c r="J33" s="23"/>
      <c r="K33" s="14">
        <v>1798</v>
      </c>
      <c r="L33" s="14">
        <f>SUM(L34:L35)</f>
        <v>2238</v>
      </c>
      <c r="M33" s="23"/>
      <c r="N33" s="14">
        <v>375</v>
      </c>
      <c r="O33" s="14">
        <f>SUM(O34:O35)</f>
        <v>394</v>
      </c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2.75" customHeight="1">
      <c r="A34" s="13" t="s">
        <v>21</v>
      </c>
      <c r="B34" s="15">
        <v>12611</v>
      </c>
      <c r="C34" s="15">
        <f>F34+I34+L34+O34</f>
        <v>11476</v>
      </c>
      <c r="D34" s="23"/>
      <c r="E34" s="15">
        <v>10424</v>
      </c>
      <c r="F34" s="15">
        <v>8798</v>
      </c>
      <c r="G34" s="23"/>
      <c r="H34" s="15">
        <v>842</v>
      </c>
      <c r="I34" s="15">
        <v>1157</v>
      </c>
      <c r="J34" s="23"/>
      <c r="K34" s="15">
        <v>1230</v>
      </c>
      <c r="L34" s="15">
        <v>1439</v>
      </c>
      <c r="M34" s="23"/>
      <c r="N34" s="15">
        <v>115</v>
      </c>
      <c r="O34" s="15">
        <v>82</v>
      </c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2.75" customHeight="1">
      <c r="A35" s="13" t="s">
        <v>22</v>
      </c>
      <c r="B35" s="15">
        <v>9226</v>
      </c>
      <c r="C35" s="15">
        <f>F35+I35+L35+O35</f>
        <v>7345</v>
      </c>
      <c r="D35" s="23"/>
      <c r="E35" s="15">
        <v>7906</v>
      </c>
      <c r="F35" s="15">
        <v>5734</v>
      </c>
      <c r="G35" s="23"/>
      <c r="H35" s="15">
        <v>492</v>
      </c>
      <c r="I35" s="15">
        <v>500</v>
      </c>
      <c r="J35" s="23"/>
      <c r="K35" s="15">
        <v>568</v>
      </c>
      <c r="L35" s="15">
        <v>799</v>
      </c>
      <c r="M35" s="23"/>
      <c r="N35" s="15">
        <v>260</v>
      </c>
      <c r="O35" s="15">
        <v>312</v>
      </c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2.75" customHeight="1">
      <c r="A36" s="13"/>
      <c r="B36" s="15"/>
      <c r="C36" s="15"/>
      <c r="D36" s="23"/>
      <c r="E36" s="15"/>
      <c r="F36" s="15"/>
      <c r="G36" s="23"/>
      <c r="H36" s="15"/>
      <c r="I36" s="15"/>
      <c r="J36" s="23"/>
      <c r="K36" s="15"/>
      <c r="L36" s="15"/>
      <c r="M36" s="23"/>
      <c r="N36" s="15"/>
      <c r="O36" s="15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2.75" customHeight="1">
      <c r="A37" s="2" t="s">
        <v>23</v>
      </c>
      <c r="B37" s="14">
        <v>2576</v>
      </c>
      <c r="C37" s="14">
        <f>F37+I37+L37+O37</f>
        <v>2172</v>
      </c>
      <c r="D37" s="23"/>
      <c r="E37" s="14">
        <v>1645</v>
      </c>
      <c r="F37" s="14">
        <f>SUM(F38:F38)</f>
        <v>1291</v>
      </c>
      <c r="G37" s="23"/>
      <c r="H37" s="14">
        <v>472</v>
      </c>
      <c r="I37" s="14">
        <f>SUM(I38:I38)</f>
        <v>436</v>
      </c>
      <c r="J37" s="23"/>
      <c r="K37" s="14">
        <v>355</v>
      </c>
      <c r="L37" s="14">
        <f>SUM(L38:L38)</f>
        <v>352</v>
      </c>
      <c r="M37" s="23"/>
      <c r="N37" s="14">
        <v>104</v>
      </c>
      <c r="O37" s="14">
        <f>SUM(O38:O38)</f>
        <v>93</v>
      </c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2.75" customHeight="1">
      <c r="A38" s="13" t="s">
        <v>24</v>
      </c>
      <c r="B38" s="15">
        <v>2576</v>
      </c>
      <c r="C38" s="15">
        <f>F38+I38+L38+O38</f>
        <v>2172</v>
      </c>
      <c r="D38" s="23"/>
      <c r="E38" s="15">
        <v>1645</v>
      </c>
      <c r="F38" s="15">
        <v>1291</v>
      </c>
      <c r="G38" s="23"/>
      <c r="H38" s="15">
        <v>472</v>
      </c>
      <c r="I38" s="15">
        <v>436</v>
      </c>
      <c r="J38" s="23"/>
      <c r="K38" s="15">
        <v>355</v>
      </c>
      <c r="L38" s="15">
        <v>352</v>
      </c>
      <c r="M38" s="23"/>
      <c r="N38" s="15">
        <v>104</v>
      </c>
      <c r="O38" s="15">
        <v>93</v>
      </c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2.75" customHeight="1">
      <c r="A39" s="13"/>
      <c r="B39" s="15"/>
      <c r="C39" s="15"/>
      <c r="D39" s="23"/>
      <c r="E39" s="15"/>
      <c r="F39" s="15"/>
      <c r="G39" s="23"/>
      <c r="H39" s="15"/>
      <c r="I39" s="15"/>
      <c r="J39" s="23"/>
      <c r="K39" s="15"/>
      <c r="L39" s="15"/>
      <c r="M39" s="23"/>
      <c r="N39" s="15"/>
      <c r="O39" s="15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2.75" customHeight="1">
      <c r="A40" s="2" t="s">
        <v>25</v>
      </c>
      <c r="B40" s="14">
        <v>9355</v>
      </c>
      <c r="C40" s="14">
        <f aca="true" t="shared" si="1" ref="C40:C45">F40+I40+L40+O40</f>
        <v>8414</v>
      </c>
      <c r="D40" s="23"/>
      <c r="E40" s="14">
        <v>6442</v>
      </c>
      <c r="F40" s="14">
        <f>SUM(F41:F45)</f>
        <v>5335</v>
      </c>
      <c r="G40" s="23"/>
      <c r="H40" s="14">
        <v>1055</v>
      </c>
      <c r="I40" s="14">
        <f>SUM(I41:I45)</f>
        <v>1246</v>
      </c>
      <c r="J40" s="23"/>
      <c r="K40" s="14">
        <v>1504</v>
      </c>
      <c r="L40" s="14">
        <f>SUM(L41:L45)</f>
        <v>1432</v>
      </c>
      <c r="M40" s="23"/>
      <c r="N40" s="14">
        <v>354</v>
      </c>
      <c r="O40" s="14">
        <f>SUM(O41:O45)</f>
        <v>401</v>
      </c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2.75" customHeight="1">
      <c r="A41" s="13" t="s">
        <v>26</v>
      </c>
      <c r="B41" s="15">
        <v>2657</v>
      </c>
      <c r="C41" s="15">
        <f t="shared" si="1"/>
        <v>1983</v>
      </c>
      <c r="D41" s="23"/>
      <c r="E41" s="15">
        <v>1511</v>
      </c>
      <c r="F41" s="15">
        <v>1170</v>
      </c>
      <c r="G41" s="23"/>
      <c r="H41" s="15">
        <v>262</v>
      </c>
      <c r="I41" s="15">
        <v>398</v>
      </c>
      <c r="J41" s="23"/>
      <c r="K41" s="15">
        <v>801</v>
      </c>
      <c r="L41" s="15">
        <v>304</v>
      </c>
      <c r="M41" s="23"/>
      <c r="N41" s="15">
        <v>83</v>
      </c>
      <c r="O41" s="15">
        <v>111</v>
      </c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2.75" customHeight="1">
      <c r="A42" s="13" t="s">
        <v>27</v>
      </c>
      <c r="B42" s="15">
        <v>2241</v>
      </c>
      <c r="C42" s="15">
        <f t="shared" si="1"/>
        <v>1981</v>
      </c>
      <c r="D42" s="23"/>
      <c r="E42" s="15">
        <v>1624</v>
      </c>
      <c r="F42" s="15">
        <v>1351</v>
      </c>
      <c r="G42" s="23"/>
      <c r="H42" s="15">
        <v>264</v>
      </c>
      <c r="I42" s="15">
        <v>268</v>
      </c>
      <c r="J42" s="23"/>
      <c r="K42" s="15">
        <v>237</v>
      </c>
      <c r="L42" s="15">
        <v>255</v>
      </c>
      <c r="M42" s="23"/>
      <c r="N42" s="15">
        <v>116</v>
      </c>
      <c r="O42" s="15">
        <v>107</v>
      </c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2.75" customHeight="1">
      <c r="A43" s="13" t="s">
        <v>28</v>
      </c>
      <c r="B43" s="15">
        <v>881</v>
      </c>
      <c r="C43" s="15">
        <f t="shared" si="1"/>
        <v>790</v>
      </c>
      <c r="D43" s="23"/>
      <c r="E43" s="15">
        <v>624</v>
      </c>
      <c r="F43" s="15">
        <v>616</v>
      </c>
      <c r="G43" s="23"/>
      <c r="H43" s="15">
        <v>102</v>
      </c>
      <c r="I43" s="15">
        <v>80</v>
      </c>
      <c r="J43" s="23"/>
      <c r="K43" s="15">
        <v>117</v>
      </c>
      <c r="L43" s="15">
        <v>56</v>
      </c>
      <c r="M43" s="23"/>
      <c r="N43" s="15">
        <v>38</v>
      </c>
      <c r="O43" s="15">
        <v>38</v>
      </c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2.75" customHeight="1">
      <c r="A44" s="13" t="s">
        <v>29</v>
      </c>
      <c r="B44" s="15">
        <v>904</v>
      </c>
      <c r="C44" s="15">
        <f t="shared" si="1"/>
        <v>857</v>
      </c>
      <c r="D44" s="23"/>
      <c r="E44" s="15">
        <v>645</v>
      </c>
      <c r="F44" s="15">
        <v>626</v>
      </c>
      <c r="G44" s="23"/>
      <c r="H44" s="15">
        <v>107</v>
      </c>
      <c r="I44" s="15">
        <v>90</v>
      </c>
      <c r="J44" s="23"/>
      <c r="K44" s="15">
        <v>128</v>
      </c>
      <c r="L44" s="15">
        <v>116</v>
      </c>
      <c r="M44" s="23"/>
      <c r="N44" s="15">
        <v>24</v>
      </c>
      <c r="O44" s="15">
        <v>25</v>
      </c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2.75" customHeight="1">
      <c r="A45" s="13" t="s">
        <v>30</v>
      </c>
      <c r="B45" s="15">
        <v>2672</v>
      </c>
      <c r="C45" s="15">
        <f t="shared" si="1"/>
        <v>2803</v>
      </c>
      <c r="D45" s="23"/>
      <c r="E45" s="15">
        <v>2038</v>
      </c>
      <c r="F45" s="15">
        <v>1572</v>
      </c>
      <c r="G45" s="23"/>
      <c r="H45" s="15">
        <v>320</v>
      </c>
      <c r="I45" s="15">
        <v>410</v>
      </c>
      <c r="J45" s="23"/>
      <c r="K45" s="15">
        <v>221</v>
      </c>
      <c r="L45" s="15">
        <v>701</v>
      </c>
      <c r="M45" s="23"/>
      <c r="N45" s="15">
        <v>93</v>
      </c>
      <c r="O45" s="15">
        <v>120</v>
      </c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2.75" customHeight="1">
      <c r="A46" s="2"/>
      <c r="B46" s="15"/>
      <c r="C46" s="15"/>
      <c r="D46" s="23"/>
      <c r="E46" s="15"/>
      <c r="F46" s="15"/>
      <c r="G46" s="23"/>
      <c r="H46" s="15"/>
      <c r="I46" s="15"/>
      <c r="J46" s="23"/>
      <c r="K46" s="15"/>
      <c r="L46" s="15"/>
      <c r="M46" s="23"/>
      <c r="N46" s="15"/>
      <c r="O46" s="15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2.75" customHeight="1">
      <c r="A47" s="2" t="s">
        <v>71</v>
      </c>
      <c r="B47" s="14">
        <v>11410</v>
      </c>
      <c r="C47" s="14">
        <f aca="true" t="shared" si="2" ref="C47:C56">F47+I47+L47+O47</f>
        <v>9654</v>
      </c>
      <c r="D47" s="23"/>
      <c r="E47" s="14">
        <v>8519</v>
      </c>
      <c r="F47" s="14">
        <f>SUM(F48:F56)</f>
        <v>6476</v>
      </c>
      <c r="G47" s="23"/>
      <c r="H47" s="14">
        <v>1695</v>
      </c>
      <c r="I47" s="14">
        <f>SUM(I48:I56)</f>
        <v>1677</v>
      </c>
      <c r="J47" s="23"/>
      <c r="K47" s="14">
        <v>897</v>
      </c>
      <c r="L47" s="14">
        <f>SUM(L48:L56)</f>
        <v>1235</v>
      </c>
      <c r="M47" s="23"/>
      <c r="N47" s="14">
        <v>299</v>
      </c>
      <c r="O47" s="14">
        <f>SUM(O48:O56)</f>
        <v>266</v>
      </c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2.75" customHeight="1">
      <c r="A48" s="13" t="s">
        <v>72</v>
      </c>
      <c r="B48" s="15">
        <v>525</v>
      </c>
      <c r="C48" s="15">
        <f t="shared" si="2"/>
        <v>453</v>
      </c>
      <c r="D48" s="23"/>
      <c r="E48" s="15">
        <v>403</v>
      </c>
      <c r="F48" s="15">
        <v>320</v>
      </c>
      <c r="G48" s="23"/>
      <c r="H48" s="15">
        <v>55</v>
      </c>
      <c r="I48" s="15">
        <v>71</v>
      </c>
      <c r="J48" s="23"/>
      <c r="K48" s="15">
        <v>56</v>
      </c>
      <c r="L48" s="15">
        <v>49</v>
      </c>
      <c r="M48" s="23"/>
      <c r="N48" s="15">
        <v>11</v>
      </c>
      <c r="O48" s="15">
        <v>13</v>
      </c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2.75" customHeight="1">
      <c r="A49" s="13" t="s">
        <v>31</v>
      </c>
      <c r="B49" s="15">
        <v>1795</v>
      </c>
      <c r="C49" s="15">
        <f t="shared" si="2"/>
        <v>1612</v>
      </c>
      <c r="D49" s="23"/>
      <c r="E49" s="15">
        <v>1334</v>
      </c>
      <c r="F49" s="15">
        <v>1049</v>
      </c>
      <c r="G49" s="23"/>
      <c r="H49" s="15">
        <v>234</v>
      </c>
      <c r="I49" s="15">
        <v>327</v>
      </c>
      <c r="J49" s="23"/>
      <c r="K49" s="15">
        <v>162</v>
      </c>
      <c r="L49" s="15">
        <v>177</v>
      </c>
      <c r="M49" s="23"/>
      <c r="N49" s="15">
        <v>65</v>
      </c>
      <c r="O49" s="15">
        <v>59</v>
      </c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2.75" customHeight="1">
      <c r="A50" s="13" t="s">
        <v>32</v>
      </c>
      <c r="B50" s="15">
        <v>2003</v>
      </c>
      <c r="C50" s="15">
        <f t="shared" si="2"/>
        <v>1763</v>
      </c>
      <c r="D50" s="23"/>
      <c r="E50" s="15">
        <v>1689</v>
      </c>
      <c r="F50" s="15">
        <v>1200</v>
      </c>
      <c r="G50" s="23"/>
      <c r="H50" s="15">
        <v>221</v>
      </c>
      <c r="I50" s="15">
        <v>320</v>
      </c>
      <c r="J50" s="23"/>
      <c r="K50" s="15">
        <v>75</v>
      </c>
      <c r="L50" s="15">
        <v>242</v>
      </c>
      <c r="M50" s="23"/>
      <c r="N50" s="15">
        <v>18</v>
      </c>
      <c r="O50" s="15">
        <v>1</v>
      </c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2.75" customHeight="1">
      <c r="A51" s="13" t="s">
        <v>33</v>
      </c>
      <c r="B51" s="15">
        <v>976</v>
      </c>
      <c r="C51" s="15">
        <f t="shared" si="2"/>
        <v>669</v>
      </c>
      <c r="D51" s="23"/>
      <c r="E51" s="15">
        <v>679</v>
      </c>
      <c r="F51" s="15">
        <v>411</v>
      </c>
      <c r="G51" s="23"/>
      <c r="H51" s="15">
        <v>191</v>
      </c>
      <c r="I51" s="15">
        <v>122</v>
      </c>
      <c r="J51" s="23"/>
      <c r="K51" s="15">
        <v>82</v>
      </c>
      <c r="L51" s="15">
        <v>112</v>
      </c>
      <c r="M51" s="23"/>
      <c r="N51" s="15">
        <v>24</v>
      </c>
      <c r="O51" s="15">
        <v>24</v>
      </c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2.75" customHeight="1">
      <c r="A52" s="13" t="s">
        <v>34</v>
      </c>
      <c r="B52" s="15">
        <v>1523</v>
      </c>
      <c r="C52" s="15">
        <f t="shared" si="2"/>
        <v>1271</v>
      </c>
      <c r="D52" s="23"/>
      <c r="E52" s="15">
        <v>956</v>
      </c>
      <c r="F52" s="15">
        <v>804</v>
      </c>
      <c r="G52" s="23"/>
      <c r="H52" s="15">
        <v>368</v>
      </c>
      <c r="I52" s="15">
        <v>247</v>
      </c>
      <c r="J52" s="23"/>
      <c r="K52" s="15">
        <v>150</v>
      </c>
      <c r="L52" s="15">
        <v>186</v>
      </c>
      <c r="M52" s="23"/>
      <c r="N52" s="15">
        <v>49</v>
      </c>
      <c r="O52" s="15">
        <v>34</v>
      </c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2.75" customHeight="1">
      <c r="A53" s="13" t="s">
        <v>35</v>
      </c>
      <c r="B53" s="15">
        <v>628</v>
      </c>
      <c r="C53" s="15">
        <f t="shared" si="2"/>
        <v>457</v>
      </c>
      <c r="D53" s="23"/>
      <c r="E53" s="15">
        <v>413</v>
      </c>
      <c r="F53" s="15">
        <v>303</v>
      </c>
      <c r="G53" s="23"/>
      <c r="H53" s="15">
        <v>159</v>
      </c>
      <c r="I53" s="15">
        <v>82</v>
      </c>
      <c r="J53" s="23"/>
      <c r="K53" s="15">
        <v>35</v>
      </c>
      <c r="L53" s="15">
        <v>50</v>
      </c>
      <c r="M53" s="23"/>
      <c r="N53" s="15">
        <v>21</v>
      </c>
      <c r="O53" s="15">
        <v>22</v>
      </c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2.75" customHeight="1">
      <c r="A54" s="13" t="s">
        <v>36</v>
      </c>
      <c r="B54" s="15">
        <v>404</v>
      </c>
      <c r="C54" s="15">
        <f t="shared" si="2"/>
        <v>322</v>
      </c>
      <c r="D54" s="23"/>
      <c r="E54" s="15">
        <v>313</v>
      </c>
      <c r="F54" s="15">
        <v>219</v>
      </c>
      <c r="G54" s="23"/>
      <c r="H54" s="15">
        <v>54</v>
      </c>
      <c r="I54" s="15">
        <v>43</v>
      </c>
      <c r="J54" s="23"/>
      <c r="K54" s="15">
        <v>17</v>
      </c>
      <c r="L54" s="15">
        <v>35</v>
      </c>
      <c r="M54" s="23"/>
      <c r="N54" s="15">
        <v>20</v>
      </c>
      <c r="O54" s="15">
        <v>25</v>
      </c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ht="12.75" customHeight="1">
      <c r="A55" s="13" t="s">
        <v>37</v>
      </c>
      <c r="B55" s="15">
        <v>2886</v>
      </c>
      <c r="C55" s="15">
        <f t="shared" si="2"/>
        <v>2496</v>
      </c>
      <c r="D55" s="23"/>
      <c r="E55" s="15">
        <v>2204</v>
      </c>
      <c r="F55" s="15">
        <v>1767</v>
      </c>
      <c r="G55" s="23"/>
      <c r="H55" s="15">
        <v>343</v>
      </c>
      <c r="I55" s="15">
        <v>364</v>
      </c>
      <c r="J55" s="23"/>
      <c r="K55" s="15">
        <v>264</v>
      </c>
      <c r="L55" s="15">
        <v>291</v>
      </c>
      <c r="M55" s="23"/>
      <c r="N55" s="15">
        <v>75</v>
      </c>
      <c r="O55" s="15">
        <v>74</v>
      </c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ht="12.75" customHeight="1">
      <c r="A56" s="13" t="s">
        <v>38</v>
      </c>
      <c r="B56" s="15">
        <v>670</v>
      </c>
      <c r="C56" s="15">
        <f t="shared" si="2"/>
        <v>611</v>
      </c>
      <c r="D56" s="23"/>
      <c r="E56" s="15">
        <v>528</v>
      </c>
      <c r="F56" s="15">
        <v>403</v>
      </c>
      <c r="G56" s="23"/>
      <c r="H56" s="15">
        <v>70</v>
      </c>
      <c r="I56" s="15">
        <v>101</v>
      </c>
      <c r="J56" s="23"/>
      <c r="K56" s="15">
        <v>56</v>
      </c>
      <c r="L56" s="15">
        <v>93</v>
      </c>
      <c r="M56" s="23"/>
      <c r="N56" s="15">
        <v>16</v>
      </c>
      <c r="O56" s="15">
        <v>14</v>
      </c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251" ht="12.75" customHeight="1">
      <c r="A57" s="13"/>
      <c r="B57" s="20"/>
      <c r="C57" s="20"/>
      <c r="D57" s="23"/>
      <c r="E57" s="20"/>
      <c r="F57" s="20"/>
      <c r="G57" s="23"/>
      <c r="H57" s="20"/>
      <c r="I57" s="20"/>
      <c r="J57" s="23"/>
      <c r="K57" s="20"/>
      <c r="L57" s="20"/>
      <c r="M57" s="23"/>
      <c r="N57" s="20"/>
      <c r="O57" s="20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:251" ht="12.75" customHeight="1">
      <c r="A58" s="16" t="s">
        <v>39</v>
      </c>
      <c r="B58" s="17">
        <v>62823</v>
      </c>
      <c r="C58" s="17">
        <f>F58+I58+L58+O58</f>
        <v>60569</v>
      </c>
      <c r="D58" s="23"/>
      <c r="E58" s="17">
        <v>49586</v>
      </c>
      <c r="F58" s="17">
        <f>SUM(F59:F62)</f>
        <v>44817</v>
      </c>
      <c r="G58" s="23"/>
      <c r="H58" s="17">
        <v>5675</v>
      </c>
      <c r="I58" s="17">
        <f>SUM(I59:I62)</f>
        <v>6916</v>
      </c>
      <c r="J58" s="23"/>
      <c r="K58" s="17">
        <v>5206</v>
      </c>
      <c r="L58" s="17">
        <f>SUM(L59:L62)</f>
        <v>6543</v>
      </c>
      <c r="M58" s="23"/>
      <c r="N58" s="17">
        <v>2356</v>
      </c>
      <c r="O58" s="17">
        <f>SUM(O59:O62)</f>
        <v>2293</v>
      </c>
      <c r="P58" s="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:251" ht="12.75" customHeight="1">
      <c r="A59" s="18" t="s">
        <v>40</v>
      </c>
      <c r="B59" s="19">
        <v>52984</v>
      </c>
      <c r="C59" s="19">
        <f>F59+I59+L59+O59</f>
        <v>51970</v>
      </c>
      <c r="D59" s="23"/>
      <c r="E59" s="19">
        <v>41866</v>
      </c>
      <c r="F59" s="19">
        <v>38605</v>
      </c>
      <c r="G59" s="23"/>
      <c r="H59" s="19">
        <v>4771</v>
      </c>
      <c r="I59" s="19">
        <v>5898</v>
      </c>
      <c r="J59" s="23"/>
      <c r="K59" s="19">
        <v>4387</v>
      </c>
      <c r="L59" s="19">
        <v>5595</v>
      </c>
      <c r="M59" s="23"/>
      <c r="N59" s="19">
        <v>1960</v>
      </c>
      <c r="O59" s="19">
        <v>1872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:251" ht="12.75" customHeight="1">
      <c r="A60" s="18" t="s">
        <v>41</v>
      </c>
      <c r="B60" s="19">
        <v>3972</v>
      </c>
      <c r="C60" s="19">
        <f>F60+I60+L60+O60</f>
        <v>3461</v>
      </c>
      <c r="D60" s="23"/>
      <c r="E60" s="19">
        <v>3028</v>
      </c>
      <c r="F60" s="19">
        <v>2551</v>
      </c>
      <c r="G60" s="23"/>
      <c r="H60" s="19">
        <v>371</v>
      </c>
      <c r="I60" s="19">
        <v>409</v>
      </c>
      <c r="J60" s="23"/>
      <c r="K60" s="19">
        <v>410</v>
      </c>
      <c r="L60" s="19">
        <v>344</v>
      </c>
      <c r="M60" s="23"/>
      <c r="N60" s="19">
        <v>163</v>
      </c>
      <c r="O60" s="19">
        <v>157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:251" ht="12.75" customHeight="1">
      <c r="A61" s="18" t="s">
        <v>42</v>
      </c>
      <c r="B61" s="19">
        <v>2484</v>
      </c>
      <c r="C61" s="19">
        <f>F61+I61+L61+O61</f>
        <v>2220</v>
      </c>
      <c r="D61" s="23"/>
      <c r="E61" s="19">
        <v>1987</v>
      </c>
      <c r="F61" s="19">
        <v>1584</v>
      </c>
      <c r="G61" s="23"/>
      <c r="H61" s="19">
        <v>219</v>
      </c>
      <c r="I61" s="19">
        <v>266</v>
      </c>
      <c r="J61" s="23"/>
      <c r="K61" s="19">
        <v>141</v>
      </c>
      <c r="L61" s="19">
        <v>225</v>
      </c>
      <c r="M61" s="23"/>
      <c r="N61" s="19">
        <v>137</v>
      </c>
      <c r="O61" s="19">
        <v>145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:251" ht="12.75" customHeight="1">
      <c r="A62" s="18" t="s">
        <v>43</v>
      </c>
      <c r="B62" s="19">
        <v>3383</v>
      </c>
      <c r="C62" s="19">
        <f>F62+I62+L62+O62</f>
        <v>2918</v>
      </c>
      <c r="D62" s="23"/>
      <c r="E62" s="19">
        <v>2705</v>
      </c>
      <c r="F62" s="19">
        <v>2077</v>
      </c>
      <c r="G62" s="23"/>
      <c r="H62" s="19">
        <v>314</v>
      </c>
      <c r="I62" s="19">
        <v>343</v>
      </c>
      <c r="J62" s="23"/>
      <c r="K62" s="19">
        <v>268</v>
      </c>
      <c r="L62" s="19">
        <v>379</v>
      </c>
      <c r="M62" s="23"/>
      <c r="N62" s="19">
        <v>96</v>
      </c>
      <c r="O62" s="19">
        <v>119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:251" ht="12.75" customHeight="1">
      <c r="A63" s="18"/>
      <c r="B63" s="19"/>
      <c r="C63" s="19"/>
      <c r="D63" s="23"/>
      <c r="E63" s="19"/>
      <c r="F63" s="19"/>
      <c r="G63" s="23"/>
      <c r="H63" s="19"/>
      <c r="I63" s="19"/>
      <c r="J63" s="23"/>
      <c r="K63" s="19"/>
      <c r="L63" s="19"/>
      <c r="M63" s="23"/>
      <c r="N63" s="19"/>
      <c r="O63" s="1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1:251" ht="12.75" customHeight="1">
      <c r="A64" s="16" t="s">
        <v>44</v>
      </c>
      <c r="B64" s="17">
        <v>31369</v>
      </c>
      <c r="C64" s="17">
        <f>F64+I64+L64+O64</f>
        <v>29115</v>
      </c>
      <c r="D64" s="23"/>
      <c r="E64" s="17">
        <v>21812</v>
      </c>
      <c r="F64" s="17">
        <f>SUM(F65:F67)</f>
        <v>19059</v>
      </c>
      <c r="G64" s="23"/>
      <c r="H64" s="17">
        <v>2830</v>
      </c>
      <c r="I64" s="17">
        <f>SUM(I65:I67)</f>
        <v>3303</v>
      </c>
      <c r="J64" s="23"/>
      <c r="K64" s="17">
        <v>5384</v>
      </c>
      <c r="L64" s="17">
        <f>SUM(L65:L67)</f>
        <v>5528</v>
      </c>
      <c r="M64" s="23"/>
      <c r="N64" s="17">
        <v>1343</v>
      </c>
      <c r="O64" s="17">
        <f>SUM(O65:O67)</f>
        <v>1225</v>
      </c>
      <c r="P64" s="1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</row>
    <row r="65" spans="1:251" ht="12.75" customHeight="1">
      <c r="A65" s="18" t="s">
        <v>45</v>
      </c>
      <c r="B65" s="19">
        <v>13522</v>
      </c>
      <c r="C65" s="19">
        <f>F65+I65+L65+O65</f>
        <v>11493</v>
      </c>
      <c r="D65" s="23"/>
      <c r="E65" s="19">
        <v>9126</v>
      </c>
      <c r="F65" s="19">
        <v>7633</v>
      </c>
      <c r="G65" s="23"/>
      <c r="H65" s="19">
        <v>1003</v>
      </c>
      <c r="I65" s="19">
        <v>1057</v>
      </c>
      <c r="J65" s="23"/>
      <c r="K65" s="19">
        <v>3022</v>
      </c>
      <c r="L65" s="19">
        <v>2483</v>
      </c>
      <c r="M65" s="23"/>
      <c r="N65" s="19">
        <v>371</v>
      </c>
      <c r="O65" s="19">
        <v>320</v>
      </c>
      <c r="P65" s="1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</row>
    <row r="66" spans="1:251" ht="12.75" customHeight="1">
      <c r="A66" s="18" t="s">
        <v>46</v>
      </c>
      <c r="B66" s="19">
        <v>3152</v>
      </c>
      <c r="C66" s="19">
        <f>F66+I66+L66+O66</f>
        <v>3437</v>
      </c>
      <c r="D66" s="23"/>
      <c r="E66" s="19">
        <v>2316</v>
      </c>
      <c r="F66" s="19">
        <v>2278</v>
      </c>
      <c r="G66" s="23"/>
      <c r="H66" s="19">
        <v>357</v>
      </c>
      <c r="I66" s="19">
        <v>454</v>
      </c>
      <c r="J66" s="23"/>
      <c r="K66" s="19">
        <v>304</v>
      </c>
      <c r="L66" s="19">
        <v>513</v>
      </c>
      <c r="M66" s="23"/>
      <c r="N66" s="19">
        <v>175</v>
      </c>
      <c r="O66" s="19">
        <v>192</v>
      </c>
      <c r="P66" s="1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</row>
    <row r="67" spans="1:251" ht="12.75" customHeight="1">
      <c r="A67" s="18" t="s">
        <v>47</v>
      </c>
      <c r="B67" s="19">
        <v>14695</v>
      </c>
      <c r="C67" s="19">
        <f>F67+I67+L67+O67</f>
        <v>14185</v>
      </c>
      <c r="D67" s="23"/>
      <c r="E67" s="19">
        <v>10370</v>
      </c>
      <c r="F67" s="19">
        <v>9148</v>
      </c>
      <c r="G67" s="23"/>
      <c r="H67" s="19">
        <v>1470</v>
      </c>
      <c r="I67" s="19">
        <v>1792</v>
      </c>
      <c r="J67" s="23"/>
      <c r="K67" s="19">
        <v>2058</v>
      </c>
      <c r="L67" s="19">
        <v>2532</v>
      </c>
      <c r="M67" s="23"/>
      <c r="N67" s="19">
        <v>797</v>
      </c>
      <c r="O67" s="19">
        <v>713</v>
      </c>
      <c r="P67" s="1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</row>
    <row r="68" spans="1:16" ht="12.75" customHeight="1">
      <c r="A68" s="18"/>
      <c r="B68" s="19"/>
      <c r="C68" s="19"/>
      <c r="D68" s="23"/>
      <c r="E68" s="19"/>
      <c r="F68" s="19"/>
      <c r="G68" s="23"/>
      <c r="H68" s="19"/>
      <c r="I68" s="19"/>
      <c r="J68" s="23"/>
      <c r="K68" s="19"/>
      <c r="L68" s="19"/>
      <c r="M68" s="23"/>
      <c r="N68" s="19"/>
      <c r="O68" s="19"/>
      <c r="P68" s="9"/>
    </row>
    <row r="69" spans="1:16" ht="12.75" customHeight="1">
      <c r="A69" s="16" t="s">
        <v>48</v>
      </c>
      <c r="B69" s="17">
        <v>5760</v>
      </c>
      <c r="C69" s="17">
        <f>F69+I69+L69+O69</f>
        <v>4654</v>
      </c>
      <c r="D69" s="23"/>
      <c r="E69" s="17">
        <v>4622</v>
      </c>
      <c r="F69" s="17">
        <f>SUM(F70:F71)</f>
        <v>3433</v>
      </c>
      <c r="G69" s="23"/>
      <c r="H69" s="17">
        <v>574</v>
      </c>
      <c r="I69" s="17">
        <f>SUM(I70:I71)</f>
        <v>599</v>
      </c>
      <c r="J69" s="23"/>
      <c r="K69" s="17">
        <v>422</v>
      </c>
      <c r="L69" s="17">
        <f>SUM(L70:L71)</f>
        <v>476</v>
      </c>
      <c r="M69" s="23"/>
      <c r="N69" s="17">
        <v>142</v>
      </c>
      <c r="O69" s="17">
        <f>SUM(O70:O71)</f>
        <v>146</v>
      </c>
      <c r="P69" s="9"/>
    </row>
    <row r="70" spans="1:16" ht="12.75" customHeight="1">
      <c r="A70" s="18" t="s">
        <v>49</v>
      </c>
      <c r="B70" s="19">
        <v>3468</v>
      </c>
      <c r="C70" s="19">
        <f>F70+I70+L70+O70</f>
        <v>2790</v>
      </c>
      <c r="D70" s="23"/>
      <c r="E70" s="19">
        <v>2678</v>
      </c>
      <c r="F70" s="19">
        <v>1938</v>
      </c>
      <c r="G70" s="23"/>
      <c r="H70" s="19">
        <v>360</v>
      </c>
      <c r="I70" s="19">
        <v>389</v>
      </c>
      <c r="J70" s="23"/>
      <c r="K70" s="19">
        <v>327</v>
      </c>
      <c r="L70" s="19">
        <v>370</v>
      </c>
      <c r="M70" s="23"/>
      <c r="N70" s="19">
        <v>103</v>
      </c>
      <c r="O70" s="19">
        <v>93</v>
      </c>
      <c r="P70" s="9"/>
    </row>
    <row r="71" spans="1:16" ht="12.75" customHeight="1">
      <c r="A71" s="18" t="s">
        <v>50</v>
      </c>
      <c r="B71" s="19">
        <v>2292</v>
      </c>
      <c r="C71" s="19">
        <f>F71+I71+L71+O71</f>
        <v>1864</v>
      </c>
      <c r="D71" s="23"/>
      <c r="E71" s="19">
        <v>1944</v>
      </c>
      <c r="F71" s="19">
        <v>1495</v>
      </c>
      <c r="G71" s="23"/>
      <c r="H71" s="19">
        <v>214</v>
      </c>
      <c r="I71" s="19">
        <v>210</v>
      </c>
      <c r="J71" s="23"/>
      <c r="K71" s="19">
        <v>95</v>
      </c>
      <c r="L71" s="19">
        <v>106</v>
      </c>
      <c r="M71" s="23"/>
      <c r="N71" s="19">
        <v>39</v>
      </c>
      <c r="O71" s="19">
        <v>53</v>
      </c>
      <c r="P71" s="9"/>
    </row>
    <row r="72" spans="1:16" ht="12.75" customHeight="1">
      <c r="A72" s="18"/>
      <c r="B72" s="19"/>
      <c r="C72" s="19"/>
      <c r="D72" s="23"/>
      <c r="E72" s="19"/>
      <c r="F72" s="19"/>
      <c r="G72" s="23"/>
      <c r="H72" s="19"/>
      <c r="I72" s="19"/>
      <c r="J72" s="23"/>
      <c r="K72" s="19"/>
      <c r="L72" s="19"/>
      <c r="M72" s="23"/>
      <c r="N72" s="19"/>
      <c r="O72" s="19"/>
      <c r="P72" s="9"/>
    </row>
    <row r="73" spans="1:16" ht="12.75" customHeight="1">
      <c r="A73" s="16" t="s">
        <v>51</v>
      </c>
      <c r="B73" s="17">
        <v>14368</v>
      </c>
      <c r="C73" s="17">
        <f>F73+I73+L73+O73</f>
        <v>13669</v>
      </c>
      <c r="D73" s="23"/>
      <c r="E73" s="17">
        <v>10914</v>
      </c>
      <c r="F73" s="17">
        <f>SUM(F74:F77)</f>
        <v>9633</v>
      </c>
      <c r="G73" s="23"/>
      <c r="H73" s="17">
        <v>1517</v>
      </c>
      <c r="I73" s="17">
        <f>SUM(I74:I77)</f>
        <v>1911</v>
      </c>
      <c r="J73" s="23"/>
      <c r="K73" s="17">
        <v>1562</v>
      </c>
      <c r="L73" s="17">
        <f>SUM(L74:L77)</f>
        <v>1783</v>
      </c>
      <c r="M73" s="23"/>
      <c r="N73" s="17">
        <v>375</v>
      </c>
      <c r="O73" s="17">
        <f>SUM(O74:O77)</f>
        <v>342</v>
      </c>
      <c r="P73" s="9"/>
    </row>
    <row r="74" spans="1:16" ht="12.75" customHeight="1">
      <c r="A74" s="18" t="s">
        <v>52</v>
      </c>
      <c r="B74" s="19">
        <v>5833</v>
      </c>
      <c r="C74" s="19">
        <f>F74+I74+L74+O74</f>
        <v>5765</v>
      </c>
      <c r="D74" s="23"/>
      <c r="E74" s="19">
        <v>4428</v>
      </c>
      <c r="F74" s="19">
        <v>4015</v>
      </c>
      <c r="G74" s="23"/>
      <c r="H74" s="19">
        <v>659</v>
      </c>
      <c r="I74" s="19">
        <v>850</v>
      </c>
      <c r="J74" s="23"/>
      <c r="K74" s="19">
        <v>600</v>
      </c>
      <c r="L74" s="19">
        <v>772</v>
      </c>
      <c r="M74" s="23"/>
      <c r="N74" s="19">
        <v>146</v>
      </c>
      <c r="O74" s="19">
        <v>128</v>
      </c>
      <c r="P74" s="9"/>
    </row>
    <row r="75" spans="1:16" ht="12.75" customHeight="1">
      <c r="A75" s="18" t="s">
        <v>53</v>
      </c>
      <c r="B75" s="19">
        <v>1428</v>
      </c>
      <c r="C75" s="19">
        <f>F75+I75+L75+O75</f>
        <v>1462</v>
      </c>
      <c r="D75" s="23"/>
      <c r="E75" s="19">
        <v>1157</v>
      </c>
      <c r="F75" s="19">
        <v>1031</v>
      </c>
      <c r="G75" s="23"/>
      <c r="H75" s="19">
        <v>128</v>
      </c>
      <c r="I75" s="19">
        <v>172</v>
      </c>
      <c r="J75" s="23"/>
      <c r="K75" s="19">
        <v>104</v>
      </c>
      <c r="L75" s="19">
        <v>218</v>
      </c>
      <c r="M75" s="23"/>
      <c r="N75" s="19">
        <v>39</v>
      </c>
      <c r="O75" s="19">
        <v>41</v>
      </c>
      <c r="P75" s="9"/>
    </row>
    <row r="76" spans="1:16" ht="12.75" customHeight="1">
      <c r="A76" s="18" t="s">
        <v>54</v>
      </c>
      <c r="B76" s="19">
        <v>1453</v>
      </c>
      <c r="C76" s="19">
        <f>F76+I76+L76+O76</f>
        <v>1364</v>
      </c>
      <c r="D76" s="23"/>
      <c r="E76" s="19">
        <v>1116</v>
      </c>
      <c r="F76" s="19">
        <v>973</v>
      </c>
      <c r="G76" s="23"/>
      <c r="H76" s="19">
        <v>159</v>
      </c>
      <c r="I76" s="19">
        <v>172</v>
      </c>
      <c r="J76" s="23"/>
      <c r="K76" s="19">
        <v>117</v>
      </c>
      <c r="L76" s="19">
        <v>175</v>
      </c>
      <c r="M76" s="23"/>
      <c r="N76" s="19">
        <v>61</v>
      </c>
      <c r="O76" s="19">
        <v>44</v>
      </c>
      <c r="P76" s="9"/>
    </row>
    <row r="77" spans="1:16" ht="12.75" customHeight="1">
      <c r="A77" s="18" t="s">
        <v>55</v>
      </c>
      <c r="B77" s="19">
        <v>5654</v>
      </c>
      <c r="C77" s="19">
        <f>F77+I77+L77+O77</f>
        <v>5078</v>
      </c>
      <c r="D77" s="23"/>
      <c r="E77" s="19">
        <v>4213</v>
      </c>
      <c r="F77" s="19">
        <v>3614</v>
      </c>
      <c r="G77" s="23"/>
      <c r="H77" s="19">
        <v>571</v>
      </c>
      <c r="I77" s="19">
        <v>717</v>
      </c>
      <c r="J77" s="23"/>
      <c r="K77" s="19">
        <v>741</v>
      </c>
      <c r="L77" s="19">
        <v>618</v>
      </c>
      <c r="M77" s="23"/>
      <c r="N77" s="19">
        <v>129</v>
      </c>
      <c r="O77" s="19">
        <v>129</v>
      </c>
      <c r="P77" s="9"/>
    </row>
    <row r="78" spans="1:16" ht="12.75" customHeight="1">
      <c r="A78" s="18"/>
      <c r="B78" s="19"/>
      <c r="C78" s="19"/>
      <c r="D78" s="23"/>
      <c r="E78" s="19"/>
      <c r="F78" s="19"/>
      <c r="G78" s="23"/>
      <c r="H78" s="19"/>
      <c r="I78" s="19"/>
      <c r="J78" s="23"/>
      <c r="K78" s="19"/>
      <c r="L78" s="19"/>
      <c r="M78" s="23"/>
      <c r="N78" s="19"/>
      <c r="O78" s="19"/>
      <c r="P78" s="9"/>
    </row>
    <row r="79" spans="1:16" ht="12.75" customHeight="1">
      <c r="A79" s="16" t="s">
        <v>56</v>
      </c>
      <c r="B79" s="17">
        <v>59333</v>
      </c>
      <c r="C79" s="17">
        <f>F79+I79+L79+O79</f>
        <v>58299</v>
      </c>
      <c r="D79" s="23"/>
      <c r="E79" s="17">
        <v>45520</v>
      </c>
      <c r="F79" s="17">
        <f>SUM(F80:F80)</f>
        <v>41839</v>
      </c>
      <c r="G79" s="23"/>
      <c r="H79" s="17">
        <v>5636</v>
      </c>
      <c r="I79" s="17">
        <f>SUM(I80:I80)</f>
        <v>6995</v>
      </c>
      <c r="J79" s="23"/>
      <c r="K79" s="17">
        <v>5548</v>
      </c>
      <c r="L79" s="17">
        <f>SUM(L80:L80)</f>
        <v>7152</v>
      </c>
      <c r="M79" s="23"/>
      <c r="N79" s="17">
        <v>2629</v>
      </c>
      <c r="O79" s="17">
        <f>SUM(O80:O80)</f>
        <v>2313</v>
      </c>
      <c r="P79" s="9"/>
    </row>
    <row r="80" spans="1:16" ht="12.75" customHeight="1">
      <c r="A80" s="18" t="s">
        <v>57</v>
      </c>
      <c r="B80" s="19">
        <v>59333</v>
      </c>
      <c r="C80" s="19">
        <f>F80+I80+L80+O80</f>
        <v>58299</v>
      </c>
      <c r="D80" s="23"/>
      <c r="E80" s="19">
        <v>45520</v>
      </c>
      <c r="F80" s="19">
        <v>41839</v>
      </c>
      <c r="G80" s="23"/>
      <c r="H80" s="19">
        <v>5636</v>
      </c>
      <c r="I80" s="19">
        <v>6995</v>
      </c>
      <c r="J80" s="23"/>
      <c r="K80" s="19">
        <v>5548</v>
      </c>
      <c r="L80" s="19">
        <v>7152</v>
      </c>
      <c r="M80" s="23"/>
      <c r="N80" s="19">
        <v>2629</v>
      </c>
      <c r="O80" s="19">
        <v>2313</v>
      </c>
      <c r="P80" s="9"/>
    </row>
    <row r="81" spans="1:16" ht="12.75" customHeight="1">
      <c r="A81" s="18"/>
      <c r="B81" s="19"/>
      <c r="C81" s="19"/>
      <c r="D81" s="23"/>
      <c r="E81" s="19"/>
      <c r="F81" s="19"/>
      <c r="G81" s="23"/>
      <c r="H81" s="19"/>
      <c r="I81" s="19"/>
      <c r="J81" s="23"/>
      <c r="K81" s="19"/>
      <c r="L81" s="19"/>
      <c r="M81" s="23"/>
      <c r="N81" s="19"/>
      <c r="O81" s="19"/>
      <c r="P81" s="9"/>
    </row>
    <row r="82" spans="1:16" ht="12.75" customHeight="1">
      <c r="A82" s="16" t="s">
        <v>58</v>
      </c>
      <c r="B82" s="17">
        <v>4831</v>
      </c>
      <c r="C82" s="17">
        <f>F82+I82+L82+O82</f>
        <v>4427</v>
      </c>
      <c r="D82" s="23"/>
      <c r="E82" s="17">
        <v>3247</v>
      </c>
      <c r="F82" s="17">
        <f>SUM(F83:F83)</f>
        <v>2713</v>
      </c>
      <c r="G82" s="23"/>
      <c r="H82" s="17">
        <v>567</v>
      </c>
      <c r="I82" s="17">
        <f>SUM(I83:I83)</f>
        <v>736</v>
      </c>
      <c r="J82" s="23"/>
      <c r="K82" s="17">
        <v>751</v>
      </c>
      <c r="L82" s="17">
        <f>SUM(L83:L83)</f>
        <v>734</v>
      </c>
      <c r="M82" s="23"/>
      <c r="N82" s="17">
        <v>266</v>
      </c>
      <c r="O82" s="17">
        <f>SUM(O83:O83)</f>
        <v>244</v>
      </c>
      <c r="P82" s="9"/>
    </row>
    <row r="83" spans="1:16" ht="12.75" customHeight="1">
      <c r="A83" s="18" t="s">
        <v>59</v>
      </c>
      <c r="B83" s="19">
        <v>4831</v>
      </c>
      <c r="C83" s="19">
        <f>F83+I83+L83+O83</f>
        <v>4427</v>
      </c>
      <c r="D83" s="23"/>
      <c r="E83" s="19">
        <v>3247</v>
      </c>
      <c r="F83" s="19">
        <v>2713</v>
      </c>
      <c r="G83" s="23"/>
      <c r="H83" s="19">
        <v>567</v>
      </c>
      <c r="I83" s="19">
        <v>736</v>
      </c>
      <c r="J83" s="23"/>
      <c r="K83" s="19">
        <v>751</v>
      </c>
      <c r="L83" s="19">
        <v>734</v>
      </c>
      <c r="M83" s="23"/>
      <c r="N83" s="19">
        <v>266</v>
      </c>
      <c r="O83" s="19">
        <v>244</v>
      </c>
      <c r="P83" s="9"/>
    </row>
    <row r="84" spans="1:16" ht="12.75" customHeight="1">
      <c r="A84" s="16"/>
      <c r="B84" s="19"/>
      <c r="C84" s="19"/>
      <c r="D84" s="23"/>
      <c r="E84" s="19"/>
      <c r="F84" s="19"/>
      <c r="G84" s="23"/>
      <c r="H84" s="19"/>
      <c r="I84" s="19"/>
      <c r="J84" s="23"/>
      <c r="K84" s="19"/>
      <c r="L84" s="19"/>
      <c r="M84" s="23"/>
      <c r="N84" s="19"/>
      <c r="O84" s="19"/>
      <c r="P84" s="9"/>
    </row>
    <row r="85" spans="1:16" ht="12.75" customHeight="1">
      <c r="A85" s="16" t="s">
        <v>60</v>
      </c>
      <c r="B85" s="17">
        <v>1988</v>
      </c>
      <c r="C85" s="17">
        <f>F85+I85+L85+O85</f>
        <v>1753</v>
      </c>
      <c r="D85" s="23"/>
      <c r="E85" s="17">
        <v>1753</v>
      </c>
      <c r="F85" s="17">
        <f>SUM(F86:F86)</f>
        <v>1451</v>
      </c>
      <c r="G85" s="23"/>
      <c r="H85" s="17">
        <v>138</v>
      </c>
      <c r="I85" s="17">
        <f>SUM(I86:I86)</f>
        <v>205</v>
      </c>
      <c r="J85" s="23"/>
      <c r="K85" s="17">
        <v>69</v>
      </c>
      <c r="L85" s="17">
        <f>SUM(L86:L86)</f>
        <v>74</v>
      </c>
      <c r="M85" s="23"/>
      <c r="N85" s="17">
        <v>28</v>
      </c>
      <c r="O85" s="17">
        <f>SUM(O86:O86)</f>
        <v>23</v>
      </c>
      <c r="P85" s="9"/>
    </row>
    <row r="86" spans="1:16" ht="12.75" customHeight="1">
      <c r="A86" s="18" t="s">
        <v>61</v>
      </c>
      <c r="B86" s="19">
        <v>1988</v>
      </c>
      <c r="C86" s="19">
        <f>F86+I86+L86+O86</f>
        <v>1753</v>
      </c>
      <c r="D86" s="23"/>
      <c r="E86" s="19">
        <v>1753</v>
      </c>
      <c r="F86" s="19">
        <v>1451</v>
      </c>
      <c r="G86" s="23"/>
      <c r="H86" s="19">
        <v>138</v>
      </c>
      <c r="I86" s="19">
        <v>205</v>
      </c>
      <c r="J86" s="23"/>
      <c r="K86" s="19">
        <v>69</v>
      </c>
      <c r="L86" s="19">
        <v>74</v>
      </c>
      <c r="M86" s="23"/>
      <c r="N86" s="19">
        <v>28</v>
      </c>
      <c r="O86" s="19">
        <v>23</v>
      </c>
      <c r="P86" s="9"/>
    </row>
    <row r="87" spans="1:16" ht="12.75" customHeight="1">
      <c r="A87" s="18"/>
      <c r="B87" s="19"/>
      <c r="C87" s="19"/>
      <c r="D87" s="23"/>
      <c r="E87" s="19"/>
      <c r="F87" s="19"/>
      <c r="G87" s="23"/>
      <c r="H87" s="19"/>
      <c r="I87" s="19"/>
      <c r="J87" s="23"/>
      <c r="K87" s="19"/>
      <c r="L87" s="19"/>
      <c r="M87" s="23"/>
      <c r="N87" s="19"/>
      <c r="O87" s="19"/>
      <c r="P87" s="9"/>
    </row>
    <row r="88" spans="1:16" ht="12.75" customHeight="1">
      <c r="A88" s="16" t="s">
        <v>73</v>
      </c>
      <c r="B88" s="17">
        <v>12176</v>
      </c>
      <c r="C88" s="17">
        <f>F88+I88+L88+O88</f>
        <v>12262</v>
      </c>
      <c r="D88" s="23"/>
      <c r="E88" s="17">
        <v>9295</v>
      </c>
      <c r="F88" s="17">
        <f>SUM(F89:F91)</f>
        <v>8402</v>
      </c>
      <c r="G88" s="23"/>
      <c r="H88" s="17">
        <v>1421</v>
      </c>
      <c r="I88" s="17">
        <f>SUM(I89:I91)</f>
        <v>1879</v>
      </c>
      <c r="J88" s="23"/>
      <c r="K88" s="17">
        <v>1071</v>
      </c>
      <c r="L88" s="17">
        <f>SUM(L89:L91)</f>
        <v>1543</v>
      </c>
      <c r="M88" s="23"/>
      <c r="N88" s="17">
        <v>389</v>
      </c>
      <c r="O88" s="17">
        <f>SUM(O89:O91)</f>
        <v>438</v>
      </c>
      <c r="P88" s="9"/>
    </row>
    <row r="89" spans="1:16" ht="12.75" customHeight="1">
      <c r="A89" s="18" t="s">
        <v>74</v>
      </c>
      <c r="B89" s="19">
        <v>1799</v>
      </c>
      <c r="C89" s="19">
        <f>F89+I89+L89+O89</f>
        <v>1861</v>
      </c>
      <c r="D89" s="23"/>
      <c r="E89" s="19">
        <v>1382</v>
      </c>
      <c r="F89" s="19">
        <v>1250</v>
      </c>
      <c r="G89" s="23"/>
      <c r="H89" s="19">
        <v>231</v>
      </c>
      <c r="I89" s="19">
        <v>331</v>
      </c>
      <c r="J89" s="23"/>
      <c r="K89" s="19">
        <v>134</v>
      </c>
      <c r="L89" s="19">
        <v>202</v>
      </c>
      <c r="M89" s="23"/>
      <c r="N89" s="19">
        <v>52</v>
      </c>
      <c r="O89" s="19">
        <v>78</v>
      </c>
      <c r="P89" s="9"/>
    </row>
    <row r="90" spans="1:16" ht="12.75" customHeight="1">
      <c r="A90" s="18" t="s">
        <v>62</v>
      </c>
      <c r="B90" s="19">
        <v>3633</v>
      </c>
      <c r="C90" s="19">
        <f>F90+I90+L90+O90</f>
        <v>3876</v>
      </c>
      <c r="D90" s="23"/>
      <c r="E90" s="19">
        <v>3039</v>
      </c>
      <c r="F90" s="19">
        <v>2925</v>
      </c>
      <c r="G90" s="23"/>
      <c r="H90" s="19">
        <v>302</v>
      </c>
      <c r="I90" s="19">
        <v>464</v>
      </c>
      <c r="J90" s="23"/>
      <c r="K90" s="19">
        <v>212</v>
      </c>
      <c r="L90" s="19">
        <v>389</v>
      </c>
      <c r="M90" s="23"/>
      <c r="N90" s="19">
        <v>80</v>
      </c>
      <c r="O90" s="19">
        <v>98</v>
      </c>
      <c r="P90" s="9"/>
    </row>
    <row r="91" spans="1:16" ht="12.75" customHeight="1">
      <c r="A91" s="18" t="s">
        <v>63</v>
      </c>
      <c r="B91" s="19">
        <v>6744</v>
      </c>
      <c r="C91" s="19">
        <f>F91+I91+L91+O91</f>
        <v>6525</v>
      </c>
      <c r="D91" s="23"/>
      <c r="E91" s="19">
        <v>4874</v>
      </c>
      <c r="F91" s="19">
        <v>4227</v>
      </c>
      <c r="G91" s="23"/>
      <c r="H91" s="19">
        <v>888</v>
      </c>
      <c r="I91" s="19">
        <v>1084</v>
      </c>
      <c r="J91" s="23"/>
      <c r="K91" s="19">
        <v>725</v>
      </c>
      <c r="L91" s="19">
        <v>952</v>
      </c>
      <c r="M91" s="23"/>
      <c r="N91" s="19">
        <v>257</v>
      </c>
      <c r="O91" s="19">
        <v>262</v>
      </c>
      <c r="P91" s="9"/>
    </row>
    <row r="92" spans="1:16" ht="12.75" customHeight="1">
      <c r="A92" s="18"/>
      <c r="B92" s="19"/>
      <c r="C92" s="19"/>
      <c r="D92" s="23"/>
      <c r="E92" s="19"/>
      <c r="F92" s="19"/>
      <c r="G92" s="23"/>
      <c r="H92" s="19"/>
      <c r="I92" s="19"/>
      <c r="J92" s="23"/>
      <c r="K92" s="19"/>
      <c r="L92" s="19"/>
      <c r="M92" s="23"/>
      <c r="N92" s="19"/>
      <c r="O92" s="19"/>
      <c r="P92" s="9"/>
    </row>
    <row r="93" spans="1:16" ht="12.75" customHeight="1">
      <c r="A93" s="16" t="s">
        <v>64</v>
      </c>
      <c r="B93" s="17">
        <v>1384</v>
      </c>
      <c r="C93" s="17">
        <f>F93+I93+L93+O93</f>
        <v>1483</v>
      </c>
      <c r="D93" s="23"/>
      <c r="E93" s="17">
        <v>1097</v>
      </c>
      <c r="F93" s="17">
        <f>SUM(F94:F94)</f>
        <v>1163</v>
      </c>
      <c r="G93" s="23"/>
      <c r="H93" s="17">
        <v>157</v>
      </c>
      <c r="I93" s="17">
        <f>SUM(I94:I94)</f>
        <v>172</v>
      </c>
      <c r="J93" s="23"/>
      <c r="K93" s="17">
        <v>77</v>
      </c>
      <c r="L93" s="17">
        <f>SUM(L94:L94)</f>
        <v>91</v>
      </c>
      <c r="M93" s="23"/>
      <c r="N93" s="17">
        <v>53</v>
      </c>
      <c r="O93" s="17">
        <f>SUM(O94:O94)</f>
        <v>57</v>
      </c>
      <c r="P93" s="9"/>
    </row>
    <row r="94" spans="1:16" ht="12.75" customHeight="1">
      <c r="A94" s="18" t="s">
        <v>65</v>
      </c>
      <c r="B94" s="19">
        <v>1384</v>
      </c>
      <c r="C94" s="19">
        <f>F94+I94+L94+O94</f>
        <v>1483</v>
      </c>
      <c r="D94" s="23"/>
      <c r="E94" s="19">
        <v>1097</v>
      </c>
      <c r="F94" s="19">
        <v>1163</v>
      </c>
      <c r="G94" s="23"/>
      <c r="H94" s="19">
        <v>157</v>
      </c>
      <c r="I94" s="19">
        <v>172</v>
      </c>
      <c r="J94" s="23"/>
      <c r="K94" s="19">
        <v>77</v>
      </c>
      <c r="L94" s="19">
        <v>91</v>
      </c>
      <c r="M94" s="23"/>
      <c r="N94" s="19">
        <v>53</v>
      </c>
      <c r="O94" s="19">
        <v>57</v>
      </c>
      <c r="P94" s="9"/>
    </row>
    <row r="95" spans="1:16" ht="12.75" customHeight="1">
      <c r="A95" s="18"/>
      <c r="B95" s="19"/>
      <c r="C95" s="19"/>
      <c r="D95" s="23"/>
      <c r="E95" s="19"/>
      <c r="F95" s="19"/>
      <c r="G95" s="23"/>
      <c r="H95" s="19"/>
      <c r="I95" s="19"/>
      <c r="J95" s="23"/>
      <c r="K95" s="19"/>
      <c r="L95" s="19"/>
      <c r="M95" s="23"/>
      <c r="N95" s="19"/>
      <c r="O95" s="19"/>
      <c r="P95" s="9"/>
    </row>
    <row r="96" spans="1:16" ht="12.75" customHeight="1">
      <c r="A96" s="18" t="s">
        <v>66</v>
      </c>
      <c r="B96" s="19">
        <v>416</v>
      </c>
      <c r="C96" s="19">
        <f>F96+I96+L96+O96</f>
        <v>366</v>
      </c>
      <c r="D96" s="23"/>
      <c r="E96" s="19">
        <v>319</v>
      </c>
      <c r="F96" s="19">
        <v>216</v>
      </c>
      <c r="G96" s="23"/>
      <c r="H96" s="19">
        <v>30</v>
      </c>
      <c r="I96" s="19">
        <v>60</v>
      </c>
      <c r="J96" s="23"/>
      <c r="K96" s="19">
        <v>48</v>
      </c>
      <c r="L96" s="19">
        <v>73</v>
      </c>
      <c r="M96" s="23"/>
      <c r="N96" s="19">
        <v>19</v>
      </c>
      <c r="O96" s="19">
        <v>17</v>
      </c>
      <c r="P96" s="9"/>
    </row>
    <row r="97" spans="1:16" ht="12.75" customHeight="1">
      <c r="A97" s="18" t="s">
        <v>67</v>
      </c>
      <c r="B97" s="19">
        <v>318</v>
      </c>
      <c r="C97" s="19">
        <f>F97+I97+L97+O97</f>
        <v>405</v>
      </c>
      <c r="D97" s="23"/>
      <c r="E97" s="19">
        <v>194</v>
      </c>
      <c r="F97" s="19">
        <v>188</v>
      </c>
      <c r="G97" s="23"/>
      <c r="H97" s="19">
        <v>78</v>
      </c>
      <c r="I97" s="19">
        <v>146</v>
      </c>
      <c r="J97" s="23"/>
      <c r="K97" s="19">
        <v>43</v>
      </c>
      <c r="L97" s="19">
        <v>65</v>
      </c>
      <c r="M97" s="23"/>
      <c r="N97" s="19">
        <v>3</v>
      </c>
      <c r="O97" s="19">
        <v>6</v>
      </c>
      <c r="P97" s="9"/>
    </row>
    <row r="98" spans="1:16" ht="12.75" customHeight="1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9"/>
    </row>
    <row r="99" spans="1:16" ht="12.75" customHeight="1">
      <c r="A99" s="22" t="s">
        <v>68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9"/>
    </row>
    <row r="100" spans="1:16" ht="11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9"/>
    </row>
    <row r="101" spans="1:16" ht="11.25">
      <c r="A101" s="1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1.25">
      <c r="A102" s="1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1.25">
      <c r="A103" s="12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1.25">
      <c r="A104" s="12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1.25">
      <c r="A105" s="1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</sheetData>
  <mergeCells count="14">
    <mergeCell ref="A100:O100"/>
    <mergeCell ref="A99:O99"/>
    <mergeCell ref="B7:C7"/>
    <mergeCell ref="E7:F7"/>
    <mergeCell ref="H7:I7"/>
    <mergeCell ref="K7:L7"/>
    <mergeCell ref="D7:D97"/>
    <mergeCell ref="G7:G97"/>
    <mergeCell ref="J7:J97"/>
    <mergeCell ref="M7:M97"/>
    <mergeCell ref="A7:A8"/>
    <mergeCell ref="A98:O98"/>
    <mergeCell ref="N7:O7"/>
    <mergeCell ref="A1:D1"/>
  </mergeCells>
  <printOptions/>
  <pageMargins left="0.42" right="0.3" top="0.433" bottom="0.283" header="0.511811024" footer="0.511811024"/>
  <pageSetup horizontalDpi="300" verticalDpi="300" orientation="portrait" paperSize="9" scale="98" r:id="rId1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2002-05-28T07:43:48Z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