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31" windowWidth="15120" windowHeight="8700" activeTab="0"/>
  </bookViews>
  <sheets>
    <sheet name="portada" sheetId="1" r:id="rId1"/>
    <sheet name="Índice" sheetId="2" r:id="rId2"/>
    <sheet name="MAC-1" sheetId="3" r:id="rId3"/>
    <sheet name="MAC-2" sheetId="4" r:id="rId4"/>
    <sheet name="MAC-3" sheetId="5" r:id="rId5"/>
    <sheet name="MAC-4" sheetId="6" r:id="rId6"/>
    <sheet name="MAC-5" sheetId="7" r:id="rId7"/>
    <sheet name="MAC-6" sheetId="8" r:id="rId8"/>
    <sheet name="MAC-7" sheetId="9" r:id="rId9"/>
    <sheet name="MAC-8" sheetId="10" r:id="rId10"/>
    <sheet name="MAC-9" sheetId="11" r:id="rId11"/>
    <sheet name="MAC-10" sheetId="12" r:id="rId12"/>
    <sheet name="MAC-11" sheetId="13" r:id="rId13"/>
    <sheet name="MAC-12" sheetId="14" r:id="rId14"/>
    <sheet name="MAC-13" sheetId="15" r:id="rId15"/>
    <sheet name="MAC-14 " sheetId="16" r:id="rId16"/>
    <sheet name="MAC-15 " sheetId="17" r:id="rId17"/>
    <sheet name="MAC-16" sheetId="18" r:id="rId18"/>
    <sheet name="MAC-17" sheetId="19" r:id="rId19"/>
    <sheet name="MAC-18" sheetId="20" r:id="rId20"/>
    <sheet name="MAC-19" sheetId="21" r:id="rId21"/>
    <sheet name="MAC-20" sheetId="22" r:id="rId22"/>
    <sheet name="MAC-21" sheetId="23" r:id="rId23"/>
    <sheet name="MAC-22" sheetId="24" r:id="rId24"/>
    <sheet name="MAC-23" sheetId="25" r:id="rId25"/>
    <sheet name="MAC-24" sheetId="26" r:id="rId26"/>
  </sheets>
  <definedNames>
    <definedName name="_xlnm.Print_Area" localSheetId="1">'Índice'!$A$1:$B$40</definedName>
    <definedName name="_xlnm.Print_Area" localSheetId="2">'MAC-1'!$A$1:$F$18</definedName>
    <definedName name="_xlnm.Print_Area" localSheetId="11">'MAC-10'!$A$1:$F$71</definedName>
    <definedName name="_xlnm.Print_Area" localSheetId="12">'MAC-11'!$A$1:$D$71</definedName>
    <definedName name="_xlnm.Print_Area" localSheetId="13">'MAC-12'!$A$1:$F$71</definedName>
    <definedName name="_xlnm.Print_Area" localSheetId="14">'MAC-13'!$A$1:$D$71</definedName>
    <definedName name="_xlnm.Print_Area" localSheetId="15">'MAC-14 '!$A$1:$G$42</definedName>
    <definedName name="_xlnm.Print_Area" localSheetId="16">'MAC-15 '!$A$1:$G$37</definedName>
    <definedName name="_xlnm.Print_Area" localSheetId="17">'MAC-16'!$A$1:$G$43</definedName>
    <definedName name="_xlnm.Print_Area" localSheetId="18">'MAC-17'!$A$1:$D$43</definedName>
    <definedName name="_xlnm.Print_Area" localSheetId="19">'MAC-18'!$A$1:$P$78</definedName>
    <definedName name="_xlnm.Print_Area" localSheetId="20">'MAC-19'!$A$1:$N$77</definedName>
    <definedName name="_xlnm.Print_Area" localSheetId="3">'MAC-2'!$A$1:$F$71</definedName>
    <definedName name="_xlnm.Print_Area" localSheetId="21">'MAC-20'!$A$1:$L$81</definedName>
    <definedName name="_xlnm.Print_Area" localSheetId="22">'MAC-21'!$A$1:$I$76</definedName>
    <definedName name="_xlnm.Print_Area" localSheetId="23">'MAC-22'!$A$1:$J$36</definedName>
    <definedName name="_xlnm.Print_Area" localSheetId="24">'MAC-23'!$A$1:$G$86</definedName>
    <definedName name="_xlnm.Print_Area" localSheetId="25">'MAC-24'!$A$1:$G$41</definedName>
    <definedName name="_xlnm.Print_Area" localSheetId="4">'MAC-3'!$A$1:$G$102</definedName>
    <definedName name="_xlnm.Print_Area" localSheetId="5">'MAC-4'!$A$1:$D$72</definedName>
    <definedName name="_xlnm.Print_Area" localSheetId="6">'MAC-5'!$A$1:$F$18</definedName>
    <definedName name="_xlnm.Print_Area" localSheetId="7">'MAC-6'!$A$1:$D$28</definedName>
    <definedName name="_xlnm.Print_Area" localSheetId="8">'MAC-7'!$A$1:$F$15</definedName>
    <definedName name="_xlnm.Print_Area" localSheetId="9">'MAC-8'!$A$1:$F$71</definedName>
    <definedName name="_xlnm.Print_Area" localSheetId="10">'MAC-9'!$A$1:$D$71</definedName>
    <definedName name="_xlnm.Print_Area" localSheetId="0">'portada'!$A$1:$I$67</definedName>
    <definedName name="HTML_CodePage" hidden="1">1252</definedName>
    <definedName name="HTML_Control" localSheetId="15" hidden="1">{"'Hoja1'!$A$8:$L$38"}</definedName>
    <definedName name="HTML_Control" localSheetId="16" hidden="1">{"'Hoja1'!$A$8:$L$38"}</definedName>
    <definedName name="HTML_Control" localSheetId="17" hidden="1">{"'Hoja1'!$A$8:$L$38"}</definedName>
    <definedName name="HTML_Control" localSheetId="18" hidden="1">{"'Hoja1'!$A$8:$L$38"}</definedName>
    <definedName name="HTML_Control" localSheetId="23" hidden="1">{"'Hoja1'!$A$8:$L$38"}</definedName>
    <definedName name="HTML_Control" localSheetId="25" hidden="1">{"'Hoja1'!$A$8:$L$38"}</definedName>
    <definedName name="HTML_Control" hidden="1">{"'Hoja1'!$A$8:$L$38"}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"C:\anu2002\mac\HTM\mac28.htm"</definedName>
    <definedName name="HTML_Title" hidden="1">""</definedName>
    <definedName name="HTML1_1" hidden="1">"[RESUMEN2.XLS]Hoja1!$A$1:$K$218"</definedName>
    <definedName name="HTML1_10" hidden="1">""</definedName>
    <definedName name="HTML1_11" hidden="1">1</definedName>
    <definedName name="HTML1_12" hidden="1">"L:\BEL\RESUMEN\resumen.html"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10_1" hidden="1">"[RESINTER.XLS]Hoja1!$A$216:$K$224"</definedName>
    <definedName name="HTML10_10" hidden="1">""</definedName>
    <definedName name="HTML10_11" hidden="1">1</definedName>
    <definedName name="HTML10_12" hidden="1">"l:\bel\resumen\res2.html"</definedName>
    <definedName name="HTML10_2" hidden="1">1</definedName>
    <definedName name="HTML10_3" hidden="1">""</definedName>
    <definedName name="HTML10_4" hidden="1">""</definedName>
    <definedName name="HTML10_5" hidden="1">""</definedName>
    <definedName name="HTML10_6" hidden="1">-4146</definedName>
    <definedName name="HTML10_7" hidden="1">-4146</definedName>
    <definedName name="HTML10_8" hidden="1">""</definedName>
    <definedName name="HTML10_9" hidden="1">""</definedName>
    <definedName name="HTML11_1" hidden="1">"[RESINTER.XLS]Hoja1!$A$216:$V$224"</definedName>
    <definedName name="HTML11_10" hidden="1">""</definedName>
    <definedName name="HTML11_11" hidden="1">1</definedName>
    <definedName name="HTML11_12" hidden="1">"l:\bel\resumen\res2.html"</definedName>
    <definedName name="HTML11_2" hidden="1">1</definedName>
    <definedName name="HTML11_3" hidden="1">""</definedName>
    <definedName name="HTML11_4" hidden="1">""</definedName>
    <definedName name="HTML11_5" hidden="1">""</definedName>
    <definedName name="HTML11_6" hidden="1">-4146</definedName>
    <definedName name="HTML11_7" hidden="1">-4146</definedName>
    <definedName name="HTML11_8" hidden="1">""</definedName>
    <definedName name="HTML11_9" hidden="1">""</definedName>
    <definedName name="HTML12_1" hidden="1">"[RESINTER.XLS]Hoja1!$A$218:$K$224"</definedName>
    <definedName name="HTML12_10" hidden="1">""</definedName>
    <definedName name="HTML12_11" hidden="1">1</definedName>
    <definedName name="HTML12_12" hidden="1">"l:\bel\resumen\res2.html"</definedName>
    <definedName name="HTML12_2" hidden="1">1</definedName>
    <definedName name="HTML12_3" hidden="1">""</definedName>
    <definedName name="HTML12_4" hidden="1">""</definedName>
    <definedName name="HTML12_5" hidden="1">""</definedName>
    <definedName name="HTML12_6" hidden="1">-4146</definedName>
    <definedName name="HTML12_7" hidden="1">-4146</definedName>
    <definedName name="HTML12_8" hidden="1">""</definedName>
    <definedName name="HTML12_9" hidden="1">""</definedName>
    <definedName name="HTML13_1" hidden="1">"[RESINTER.XLS]Hoja1!$A$1:$K$224"</definedName>
    <definedName name="HTML13_10" hidden="1">""</definedName>
    <definedName name="HTML13_11" hidden="1">1</definedName>
    <definedName name="HTML13_12" hidden="1">"l:\estadis\estman\borrar2.htm"</definedName>
    <definedName name="HTML13_2" hidden="1">1</definedName>
    <definedName name="HTML13_3" hidden="1">""</definedName>
    <definedName name="HTML13_4" hidden="1">""</definedName>
    <definedName name="HTML13_5" hidden="1">""</definedName>
    <definedName name="HTML13_6" hidden="1">-4146</definedName>
    <definedName name="HTML13_7" hidden="1">-4146</definedName>
    <definedName name="HTML13_8" hidden="1">""</definedName>
    <definedName name="HTML13_9" hidden="1">""</definedName>
    <definedName name="HTML14_1" hidden="1">"[RESINTER.XLS]Hoja1!$A$218:$A$224"</definedName>
    <definedName name="HTML14_10" hidden="1">""</definedName>
    <definedName name="HTML14_11" hidden="1">1</definedName>
    <definedName name="HTML14_12" hidden="1">"l:\bel\resumen\res2.html"</definedName>
    <definedName name="HTML14_2" hidden="1">1</definedName>
    <definedName name="HTML14_3" hidden="1">""</definedName>
    <definedName name="HTML14_4" hidden="1">""</definedName>
    <definedName name="HTML14_5" hidden="1">""</definedName>
    <definedName name="HTML14_6" hidden="1">-4146</definedName>
    <definedName name="HTML14_7" hidden="1">-4146</definedName>
    <definedName name="HTML14_8" hidden="1">""</definedName>
    <definedName name="HTML14_9" hidden="1">""</definedName>
    <definedName name="HTML15_1" hidden="1">"[RESINTER.XLS]Hoja1!$A$1:$K$44"</definedName>
    <definedName name="HTML15_10" hidden="1">""</definedName>
    <definedName name="HTML15_11" hidden="1">1</definedName>
    <definedName name="HTML15_12" hidden="1">"L:\estadis\estman\borrar1.htm"</definedName>
    <definedName name="HTML15_2" hidden="1">1</definedName>
    <definedName name="HTML15_3" hidden="1">""</definedName>
    <definedName name="HTML15_4" hidden="1">""</definedName>
    <definedName name="HTML15_5" hidden="1">""</definedName>
    <definedName name="HTML15_6" hidden="1">-4146</definedName>
    <definedName name="HTML15_7" hidden="1">-4146</definedName>
    <definedName name="HTML15_8" hidden="1">""</definedName>
    <definedName name="HTML15_9" hidden="1">""</definedName>
    <definedName name="HTML16_1" hidden="1">"[RESINTER.XLS]Hoja1!$A$1:$K$45"</definedName>
    <definedName name="HTML16_10" hidden="1">""</definedName>
    <definedName name="HTML16_11" hidden="1">1</definedName>
    <definedName name="HTML16_12" hidden="1">"l:\estadis\estman\borrar2.htm"</definedName>
    <definedName name="HTML16_2" hidden="1">1</definedName>
    <definedName name="HTML16_3" hidden="1">""</definedName>
    <definedName name="HTML16_4" hidden="1">""</definedName>
    <definedName name="HTML16_5" hidden="1">""</definedName>
    <definedName name="HTML16_6" hidden="1">-4146</definedName>
    <definedName name="HTML16_7" hidden="1">-4146</definedName>
    <definedName name="HTML16_8" hidden="1">""</definedName>
    <definedName name="HTML16_9" hidden="1">""</definedName>
    <definedName name="HTML17_1" hidden="1">"[RESINTER.XLS]Hoja1!$A$218:$H$224"</definedName>
    <definedName name="HTML17_10" hidden="1">""</definedName>
    <definedName name="HTML17_11" hidden="1">1</definedName>
    <definedName name="HTML17_12" hidden="1">"l:\estadis\estman\borrar3.htm"</definedName>
    <definedName name="HTML17_2" hidden="1">1</definedName>
    <definedName name="HTML17_3" hidden="1">""</definedName>
    <definedName name="HTML17_4" hidden="1">""</definedName>
    <definedName name="HTML17_5" hidden="1">""</definedName>
    <definedName name="HTML17_6" hidden="1">-4146</definedName>
    <definedName name="HTML17_7" hidden="1">-4146</definedName>
    <definedName name="HTML17_8" hidden="1">""</definedName>
    <definedName name="HTML17_9" hidden="1">""</definedName>
    <definedName name="HTML18_1" hidden="1">"[RESINTER.XLS]Hoja1!$A$205:$K$228"</definedName>
    <definedName name="HTML18_10" hidden="1">""</definedName>
    <definedName name="HTML18_11" hidden="1">1</definedName>
    <definedName name="HTML18_12" hidden="1">"l:\estadis\estman\borrar3.htm"</definedName>
    <definedName name="HTML18_2" hidden="1">1</definedName>
    <definedName name="HTML18_3" hidden="1">""</definedName>
    <definedName name="HTML18_4" hidden="1">""</definedName>
    <definedName name="HTML18_5" hidden="1">""</definedName>
    <definedName name="HTML18_6" hidden="1">-4146</definedName>
    <definedName name="HTML18_7" hidden="1">-4146</definedName>
    <definedName name="HTML18_8" hidden="1">""</definedName>
    <definedName name="HTML18_9" hidden="1">""</definedName>
    <definedName name="HTML19_1" hidden="1">"[RESINTER.XLS]Hoja1!$A$210:$K$226"</definedName>
    <definedName name="HTML19_10" hidden="1">""</definedName>
    <definedName name="HTML19_11" hidden="1">1</definedName>
    <definedName name="HTML19_12" hidden="1">"l:\estadis\estman\borrar3.htm"</definedName>
    <definedName name="HTML19_2" hidden="1">1</definedName>
    <definedName name="HTML19_3" hidden="1">""</definedName>
    <definedName name="HTML19_4" hidden="1">"Hoja1"</definedName>
    <definedName name="HTML19_5" hidden="1">""</definedName>
    <definedName name="HTML19_6" hidden="1">-4146</definedName>
    <definedName name="HTML19_7" hidden="1">-4146</definedName>
    <definedName name="HTML19_8" hidden="1">""</definedName>
    <definedName name="HTML19_9" hidden="1">""</definedName>
    <definedName name="HTML2_1" hidden="1">"[RESUMEN2.XLS]Hoja1!$A$216:$K$218"</definedName>
    <definedName name="HTML2_10" hidden="1">""</definedName>
    <definedName name="HTML2_11" hidden="1">1</definedName>
    <definedName name="HTML2_12" hidden="1">"L:\BEL\RESUMEN\prueba.html"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20_1" hidden="1">"[RESINT2.XLS]Hoja1!$A$1:$K$224"</definedName>
    <definedName name="HTML20_10" hidden="1">""</definedName>
    <definedName name="HTML20_11" hidden="1">1</definedName>
    <definedName name="HTML20_12" hidden="1">"l:\bel\resumen\resint2.htm"</definedName>
    <definedName name="HTML20_2" hidden="1">1</definedName>
    <definedName name="HTML20_3" hidden="1">""</definedName>
    <definedName name="HTML20_4" hidden="1">""</definedName>
    <definedName name="HTML20_5" hidden="1">""</definedName>
    <definedName name="HTML20_6" hidden="1">-4146</definedName>
    <definedName name="HTML20_7" hidden="1">-4146</definedName>
    <definedName name="HTML20_8" hidden="1">""</definedName>
    <definedName name="HTML20_9" hidden="1">""</definedName>
    <definedName name="HTML21_1" hidden="1">"[RESINT2.XLS]Hoja1!$A$1:$K$225"</definedName>
    <definedName name="HTML21_10" hidden="1">""</definedName>
    <definedName name="HTML21_11" hidden="1">1</definedName>
    <definedName name="HTML21_12" hidden="1">"l:\estadis\estman\borrar3.htm"</definedName>
    <definedName name="HTML21_2" hidden="1">1</definedName>
    <definedName name="HTML21_3" hidden="1">""</definedName>
    <definedName name="HTML21_4" hidden="1">""</definedName>
    <definedName name="HTML21_5" hidden="1">""</definedName>
    <definedName name="HTML21_6" hidden="1">-4146</definedName>
    <definedName name="HTML21_7" hidden="1">-4146</definedName>
    <definedName name="HTML21_8" hidden="1">""</definedName>
    <definedName name="HTML21_9" hidden="1">""</definedName>
    <definedName name="HTML22_1" hidden="1">"[RESINT2.XLS]Hoja1!$A$1:$K$226"</definedName>
    <definedName name="HTML22_10" hidden="1">""</definedName>
    <definedName name="HTML22_11" hidden="1">1</definedName>
    <definedName name="HTML22_12" hidden="1">"l:\estadis\estman\borrar3.htm"</definedName>
    <definedName name="HTML22_2" hidden="1">1</definedName>
    <definedName name="HTML22_3" hidden="1">""</definedName>
    <definedName name="HTML22_4" hidden="1">""</definedName>
    <definedName name="HTML22_5" hidden="1">""</definedName>
    <definedName name="HTML22_6" hidden="1">-4146</definedName>
    <definedName name="HTML22_7" hidden="1">-4146</definedName>
    <definedName name="HTML22_8" hidden="1">""</definedName>
    <definedName name="HTML22_9" hidden="1">""</definedName>
    <definedName name="HTML23_1" hidden="1">"[RBELINT.XLS]Hoja1!$A$1:$K$224"</definedName>
    <definedName name="HTML23_10" hidden="1">""</definedName>
    <definedName name="HTML23_11" hidden="1">1</definedName>
    <definedName name="HTML23_12" hidden="1">"K:\BASES\BEL\RES\RES1.HTM"</definedName>
    <definedName name="HTML23_2" hidden="1">1</definedName>
    <definedName name="HTML23_3" hidden="1">""</definedName>
    <definedName name="HTML23_4" hidden="1">""</definedName>
    <definedName name="HTML23_5" hidden="1">""</definedName>
    <definedName name="HTML23_6" hidden="1">-4146</definedName>
    <definedName name="HTML23_7" hidden="1">-4146</definedName>
    <definedName name="HTML23_8" hidden="1">""</definedName>
    <definedName name="HTML23_9" hidden="1">""</definedName>
    <definedName name="HTML24_1" hidden="1">"[RESUMEN.XLS]Hoja1!$A$1:$K$226"</definedName>
    <definedName name="HTML24_10" hidden="1">""</definedName>
    <definedName name="HTML24_11" hidden="1">1</definedName>
    <definedName name="HTML24_12" hidden="1">"L:\BEL\RESUMEN\MyHTML.htm"</definedName>
    <definedName name="HTML24_2" hidden="1">1</definedName>
    <definedName name="HTML24_3" hidden="1">"RESUMEN.htm"</definedName>
    <definedName name="HTML24_4" hidden="1">"Hoja1"</definedName>
    <definedName name="HTML24_5" hidden="1">""</definedName>
    <definedName name="HTML24_6" hidden="1">-4146</definedName>
    <definedName name="HTML24_7" hidden="1">-4146</definedName>
    <definedName name="HTML24_8" hidden="1">"23/04/98"</definedName>
    <definedName name="HTML24_9" hidden="1">"MTAS"</definedName>
    <definedName name="HTML3_1" hidden="1">"[RESUMEN2.XLS]Hoja1!$A$1:$K$137"</definedName>
    <definedName name="HTML3_10" hidden="1">""</definedName>
    <definedName name="HTML3_11" hidden="1">1</definedName>
    <definedName name="HTML3_12" hidden="1">"L:\BEL\RESUMEN\resumen.html"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""</definedName>
    <definedName name="HTML3_9" hidden="1">""</definedName>
    <definedName name="HTML4_1" hidden="1">"[RESINTER.XLS]Hoja1!$A$1:$K$218"</definedName>
    <definedName name="HTML4_10" hidden="1">""</definedName>
    <definedName name="HTML4_11" hidden="1">1</definedName>
    <definedName name="HTML4_12" hidden="1">"L:\BEL\RESUMEN\res2inte.html"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"[RESINTER.XLS]Hoja1!$A$214:$K$217"</definedName>
    <definedName name="HTML5_10" hidden="1">""</definedName>
    <definedName name="HTML5_11" hidden="1">1</definedName>
    <definedName name="HTML5_12" hidden="1">"L:\BEL\RESUMEN\RES2INTE"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"[RESINTER.XLS]Hoja1!$A$215:$K$218"</definedName>
    <definedName name="HTML6_10" hidden="1">""</definedName>
    <definedName name="HTML6_11" hidden="1">1</definedName>
    <definedName name="HTML6_12" hidden="1">"L:\BEL\RESUMEN\res2.html"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"[RESINTER.XLS]Hoja1!$A$216:$K$218"</definedName>
    <definedName name="HTML7_10" hidden="1">""</definedName>
    <definedName name="HTML7_11" hidden="1">1</definedName>
    <definedName name="HTML7_12" hidden="1">"L:\BEL\RESUMEN\res2.html"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8_1" hidden="1">"[RESINTER.XLS]Hoja1!$A$216:$K$222"</definedName>
    <definedName name="HTML8_10" hidden="1">""</definedName>
    <definedName name="HTML8_11" hidden="1">1</definedName>
    <definedName name="HTML8_12" hidden="1">"L:\BEL\RESUMEN\res2.html"</definedName>
    <definedName name="HTML8_2" hidden="1">1</definedName>
    <definedName name="HTML8_3" hidden="1">""</definedName>
    <definedName name="HTML8_4" hidden="1">""</definedName>
    <definedName name="HTML8_5" hidden="1">""</definedName>
    <definedName name="HTML8_6" hidden="1">-4146</definedName>
    <definedName name="HTML8_7" hidden="1">-4146</definedName>
    <definedName name="HTML8_8" hidden="1">""</definedName>
    <definedName name="HTML8_9" hidden="1">""</definedName>
    <definedName name="HTML9_1" hidden="1">"[RESINTER.XLS]Hoja1!$A$1:$K$222"</definedName>
    <definedName name="HTML9_10" hidden="1">""</definedName>
    <definedName name="HTML9_11" hidden="1">1</definedName>
    <definedName name="HTML9_12" hidden="1">"l:\bel\resumen\res2inte.html"</definedName>
    <definedName name="HTML9_2" hidden="1">1</definedName>
    <definedName name="HTML9_3" hidden="1">""</definedName>
    <definedName name="HTML9_4" hidden="1">""</definedName>
    <definedName name="HTML9_5" hidden="1">""</definedName>
    <definedName name="HTML9_6" hidden="1">-4146</definedName>
    <definedName name="HTML9_7" hidden="1">-4146</definedName>
    <definedName name="HTML9_8" hidden="1">""</definedName>
    <definedName name="HTML9_9" hidden="1">""</definedName>
    <definedName name="HTMLCount" hidden="1">24</definedName>
    <definedName name="_xlnm.Print_Titles" localSheetId="19">'MAC-18'!$A:$A</definedName>
    <definedName name="_xlnm.Print_Titles" localSheetId="20">'MAC-19'!$A:$A</definedName>
    <definedName name="_xlnm.Print_Titles" localSheetId="21">'MAC-20'!$A:$A</definedName>
    <definedName name="_xlnm.Print_Titles" localSheetId="22">'MAC-21'!$A:$A</definedName>
    <definedName name="_xlnm.Print_Titles" localSheetId="4">'MAC-3'!$1:$6</definedName>
  </definedNames>
  <calcPr fullCalcOnLoad="1"/>
</workbook>
</file>

<file path=xl/sharedStrings.xml><?xml version="1.0" encoding="utf-8"?>
<sst xmlns="http://schemas.openxmlformats.org/spreadsheetml/2006/main" count="1940" uniqueCount="648">
  <si>
    <t>Índice</t>
  </si>
  <si>
    <t>I.</t>
  </si>
  <si>
    <t>MAC-1</t>
  </si>
  <si>
    <t>CONCILIACIONES TERMINADAS, CARACTERÍSTICAS GENERALES</t>
  </si>
  <si>
    <t xml:space="preserve">Conciliaciones individuales, según tipo de resolución,  por comunidad autónoma y provincia </t>
  </si>
  <si>
    <t xml:space="preserve">Conciliaciones individuales, según motivación, por sector y división de la actividad </t>
  </si>
  <si>
    <t>Conciliaciones colectivas, empresas y trabajadores afectados, según tipo de resolución</t>
  </si>
  <si>
    <t>Mediaciones, empresas y trabajadores afectados, según tipo de resolución</t>
  </si>
  <si>
    <t>CONCILIACIONES INDIVIDUALES : DESPIDOS</t>
  </si>
  <si>
    <t>CONCILIACIONES INDIVIDUALES : RECLAMACIONES DE CANTIDAD</t>
  </si>
  <si>
    <t>CONCILIACIONES INDIVIDUALES : RESTO (SANCIONES Y CAUSAS VARIAS)</t>
  </si>
  <si>
    <t>TRABAJADORES AFECTADOS EN MATERIA DE DESPIDOS. VALORES ABSOLUTOS Y DISTRIBUCIONES PORCENTUALES</t>
  </si>
  <si>
    <t xml:space="preserve">Según sexo y edad </t>
  </si>
  <si>
    <t>Según sexo y categoría profesional.</t>
  </si>
  <si>
    <t>Según sexo y antigüedad.</t>
  </si>
  <si>
    <t xml:space="preserve">Según tamaño de la empresa. </t>
  </si>
  <si>
    <t>TRABAJADORES AFECTADOS EN MATERIA DE DESPIDOS. COMUNIDAD AUTÓNOMA Y PROVINCIA</t>
  </si>
  <si>
    <t xml:space="preserve">Según sexo y edad. </t>
  </si>
  <si>
    <t xml:space="preserve">Según sexo y categoría profesional. </t>
  </si>
  <si>
    <t>MAC-2</t>
  </si>
  <si>
    <t>MAC-3</t>
  </si>
  <si>
    <t>MAC-4</t>
  </si>
  <si>
    <t>MAC-5</t>
  </si>
  <si>
    <t>MAC-6</t>
  </si>
  <si>
    <t>MAC-7</t>
  </si>
  <si>
    <t>MAC-8</t>
  </si>
  <si>
    <t>MAC-9</t>
  </si>
  <si>
    <t>MAC-10</t>
  </si>
  <si>
    <t>MAC-11</t>
  </si>
  <si>
    <t>MAC-12</t>
  </si>
  <si>
    <t>MAC-13</t>
  </si>
  <si>
    <t>MAC-14</t>
  </si>
  <si>
    <t>MAC-15</t>
  </si>
  <si>
    <t>MAC-16</t>
  </si>
  <si>
    <t>MAC-17</t>
  </si>
  <si>
    <t>MAC-18</t>
  </si>
  <si>
    <t>MAC-19</t>
  </si>
  <si>
    <t>MAC-20</t>
  </si>
  <si>
    <t>MAC-21</t>
  </si>
  <si>
    <t>MAC-22</t>
  </si>
  <si>
    <t xml:space="preserve">II. </t>
  </si>
  <si>
    <t xml:space="preserve">III. </t>
  </si>
  <si>
    <t>V.</t>
  </si>
  <si>
    <t>VI.</t>
  </si>
  <si>
    <t xml:space="preserve">Conciliaciones colectivas, empresas y trabajadores afectados, por comunidad autónoma </t>
  </si>
  <si>
    <t xml:space="preserve">Conciliaciones individuales en materia de despidos, según tipo de resolución, por comunidad autónoma y provincia </t>
  </si>
  <si>
    <t>Conciliaciones individuales en materia de reclamaciones de cantidad terminadas, según tipo de resolución por comunidad autónoma y provincia</t>
  </si>
  <si>
    <t>Conciliaciones individuales en materia de sanciones y causas varias, según tipo de resolución por comunidad autónoma y provincia</t>
  </si>
  <si>
    <t xml:space="preserve">Conciliaciones individuales, según motivación, por tipo de resolución y cantidades acordadas en conciliaciones con avenencia </t>
  </si>
  <si>
    <t>SECTOR Y DIVISIÓN DE ACTIVIDAD</t>
  </si>
  <si>
    <t>TOTAL</t>
  </si>
  <si>
    <t>DESPIDOS</t>
  </si>
  <si>
    <t>RECLAMACIONES DE CANTIDAD</t>
  </si>
  <si>
    <t>SANCIONES</t>
  </si>
  <si>
    <t>CAUSAS VARIAS (1)</t>
  </si>
  <si>
    <t xml:space="preserve"> Agrario</t>
  </si>
  <si>
    <t xml:space="preserve"> No Agrario</t>
  </si>
  <si>
    <t xml:space="preserve">     Industria</t>
  </si>
  <si>
    <t xml:space="preserve">     Construcción</t>
  </si>
  <si>
    <t xml:space="preserve">     Servicios</t>
  </si>
  <si>
    <t>01</t>
  </si>
  <si>
    <t>Agricultura, ganadería, caza y servicios relacionados con las mismas</t>
  </si>
  <si>
    <t>02</t>
  </si>
  <si>
    <t>Silvicultura y explotación forestal</t>
  </si>
  <si>
    <t>03</t>
  </si>
  <si>
    <t>Pesca y acuicultura</t>
  </si>
  <si>
    <t>05</t>
  </si>
  <si>
    <t>Extracción de antracita, hulla y lignito</t>
  </si>
  <si>
    <t>06</t>
  </si>
  <si>
    <t>Extracción de crudo de petróleo y gas natural</t>
  </si>
  <si>
    <t>07</t>
  </si>
  <si>
    <t>Extracción de minerales metálicos</t>
  </si>
  <si>
    <t>08</t>
  </si>
  <si>
    <t>Otras industrias extractivas</t>
  </si>
  <si>
    <t>09</t>
  </si>
  <si>
    <t>Actividades de apoyo a las industrias extractivas</t>
  </si>
  <si>
    <t>10</t>
  </si>
  <si>
    <t>Industria de la alimentación</t>
  </si>
  <si>
    <t>11</t>
  </si>
  <si>
    <t>Fabricación de bebidas</t>
  </si>
  <si>
    <t>12</t>
  </si>
  <si>
    <t>Industria del tabaco</t>
  </si>
  <si>
    <t>13</t>
  </si>
  <si>
    <t>Industria textil</t>
  </si>
  <si>
    <t>14</t>
  </si>
  <si>
    <t>Confección de prendas de vestir</t>
  </si>
  <si>
    <t>15</t>
  </si>
  <si>
    <t>Industria del cuero y del calzado</t>
  </si>
  <si>
    <t>16</t>
  </si>
  <si>
    <t>Industria de la madera y del corcho, excepto muebles; cestería y espartería</t>
  </si>
  <si>
    <t>17</t>
  </si>
  <si>
    <t>Industria del papel</t>
  </si>
  <si>
    <t>18</t>
  </si>
  <si>
    <t>Artes gráficas y reproducción de soportes grabados: impresión, encuadernación</t>
  </si>
  <si>
    <t>19</t>
  </si>
  <si>
    <t>Coquerías y refino de petróleo</t>
  </si>
  <si>
    <t>20</t>
  </si>
  <si>
    <t>Industria química</t>
  </si>
  <si>
    <t>21</t>
  </si>
  <si>
    <t>Fabricación de productos farmacéuticos</t>
  </si>
  <si>
    <t>22</t>
  </si>
  <si>
    <t>Fabricación de productos de caucho y plásticos</t>
  </si>
  <si>
    <t>23</t>
  </si>
  <si>
    <t>Fabricación de otros productos minerales no metálicos</t>
  </si>
  <si>
    <t>24</t>
  </si>
  <si>
    <t>Metalurgia; fabricación de productos de hierro, acero y ferroaleaciones</t>
  </si>
  <si>
    <t>25</t>
  </si>
  <si>
    <t>Fabricación de productos metálicos, excepto maquinaria y equipo</t>
  </si>
  <si>
    <t>26</t>
  </si>
  <si>
    <t>Fabricación de productos informáticos, electrónicos y ópticos</t>
  </si>
  <si>
    <t>27</t>
  </si>
  <si>
    <t>Fabricación de material y equipo eléctrico</t>
  </si>
  <si>
    <t>28</t>
  </si>
  <si>
    <t>Fabricación de maquinaria y equipo n.c.o.p.</t>
  </si>
  <si>
    <t>29</t>
  </si>
  <si>
    <t>Fabricación de vehículos de motor, remolques y semirremolques</t>
  </si>
  <si>
    <t>30</t>
  </si>
  <si>
    <t>Fabricación de otro material de transporte</t>
  </si>
  <si>
    <t>31</t>
  </si>
  <si>
    <t>Fabricación de muebles</t>
  </si>
  <si>
    <t>32</t>
  </si>
  <si>
    <t>Otras industrias manufactureras</t>
  </si>
  <si>
    <t>33</t>
  </si>
  <si>
    <t>Reparación e instalación de maquinaria y equipo</t>
  </si>
  <si>
    <t>35</t>
  </si>
  <si>
    <t>Suministro de energía eléctrica, gas, vapor y aire acondicionado</t>
  </si>
  <si>
    <t>36</t>
  </si>
  <si>
    <t>Captación, depuración y distribución de agua</t>
  </si>
  <si>
    <t>37</t>
  </si>
  <si>
    <t>Recogida y tratamiento de aguas residuales</t>
  </si>
  <si>
    <t>38</t>
  </si>
  <si>
    <t>Recogida, tratamiento y eliminación de residuos; valorización</t>
  </si>
  <si>
    <t>39</t>
  </si>
  <si>
    <t>Actividades de descontaminación y otros servicios de gestión de residuos</t>
  </si>
  <si>
    <t>41</t>
  </si>
  <si>
    <t>Construcción de edificios</t>
  </si>
  <si>
    <t>42</t>
  </si>
  <si>
    <t>Ingeniería civil</t>
  </si>
  <si>
    <t>43</t>
  </si>
  <si>
    <t>Actividades de construcción especializada</t>
  </si>
  <si>
    <t>45</t>
  </si>
  <si>
    <t>Venta y reparación de vehículos de motor y motocicletas</t>
  </si>
  <si>
    <t>46</t>
  </si>
  <si>
    <t>Comercio al por mayor e intermediarios del comercio, excepto de vehículos de motor y motocicletas</t>
  </si>
  <si>
    <t>47</t>
  </si>
  <si>
    <t>Comercio al por menor, excepto de vehículos de motor y motocicletas</t>
  </si>
  <si>
    <t>49</t>
  </si>
  <si>
    <t>Transporte terrestre y por tubería</t>
  </si>
  <si>
    <t>50</t>
  </si>
  <si>
    <t>Transporte marítimo y por vías  navegables interiores</t>
  </si>
  <si>
    <t>51</t>
  </si>
  <si>
    <t>Transporte aéreo</t>
  </si>
  <si>
    <t>52</t>
  </si>
  <si>
    <t>Almacenamiento y actividades anexas al transporte</t>
  </si>
  <si>
    <t>53</t>
  </si>
  <si>
    <t>Actividades postales y de correos</t>
  </si>
  <si>
    <t>55</t>
  </si>
  <si>
    <t>Servicios de alojamiento</t>
  </si>
  <si>
    <t>56</t>
  </si>
  <si>
    <t>Servicios de comidas y bebidas</t>
  </si>
  <si>
    <t>58</t>
  </si>
  <si>
    <t>Edición</t>
  </si>
  <si>
    <t>59</t>
  </si>
  <si>
    <t>Actividades cinematográficas, de vídeo y de programas de televisión, grabación de sonido y edición musical</t>
  </si>
  <si>
    <t>60</t>
  </si>
  <si>
    <t>Actividades de programación y emisión  de radio y televisión</t>
  </si>
  <si>
    <t>61</t>
  </si>
  <si>
    <t>Telecomunicaciones</t>
  </si>
  <si>
    <t>62</t>
  </si>
  <si>
    <t>Programación, consultoría y otras actividades relacionadas con la informática</t>
  </si>
  <si>
    <t>63</t>
  </si>
  <si>
    <t>Servicios de información</t>
  </si>
  <si>
    <t>64</t>
  </si>
  <si>
    <t>Servicios financieros, excepto seguros y fondos de pensiones</t>
  </si>
  <si>
    <t>65</t>
  </si>
  <si>
    <t>Seguros, reaseguros y fondos de pensiones, excepto Seguridad Social obligatoria</t>
  </si>
  <si>
    <t>66</t>
  </si>
  <si>
    <t>Actividades auxiliares a los servicios financieros y a los seguros</t>
  </si>
  <si>
    <t>68</t>
  </si>
  <si>
    <t>Actividades inmobiliarias</t>
  </si>
  <si>
    <t>69</t>
  </si>
  <si>
    <t>Actividades jurídicas y de contabilidad</t>
  </si>
  <si>
    <t>70</t>
  </si>
  <si>
    <t>Actividades de las sedes centrales; actividades de consultoría de gestión empresarial</t>
  </si>
  <si>
    <t>71</t>
  </si>
  <si>
    <t>Servicios técnicos de arquitectura e ingeniería; ensayos y análisis técnicos</t>
  </si>
  <si>
    <t>72</t>
  </si>
  <si>
    <t>Investigación y desarrollo</t>
  </si>
  <si>
    <t>73</t>
  </si>
  <si>
    <t>Publicidad y estudios de mercado</t>
  </si>
  <si>
    <t>74</t>
  </si>
  <si>
    <t>Otras actividades profesionales, científicas y técnicas</t>
  </si>
  <si>
    <t>75</t>
  </si>
  <si>
    <t>Actividades veterinarias</t>
  </si>
  <si>
    <t>77</t>
  </si>
  <si>
    <t>Actividades de alquiler</t>
  </si>
  <si>
    <t>78</t>
  </si>
  <si>
    <t>Actividades relacionadas con el empleo</t>
  </si>
  <si>
    <t>79</t>
  </si>
  <si>
    <t>Actividades de agencias de viajes, operadores turísticos, servicios de reservas y actividades relacionadas con los mismos</t>
  </si>
  <si>
    <t>80</t>
  </si>
  <si>
    <t>Actividades de seguridad e investigación</t>
  </si>
  <si>
    <t>81</t>
  </si>
  <si>
    <t>Servicios a edificios y actividades de jardinería</t>
  </si>
  <si>
    <t>82</t>
  </si>
  <si>
    <t>Actividades administrativas de oficina y otras actividades auxiliares a las empresas</t>
  </si>
  <si>
    <t>84</t>
  </si>
  <si>
    <t>Administración Pública y defensa; Seguridad Social obligatoria</t>
  </si>
  <si>
    <t>85</t>
  </si>
  <si>
    <t>Educación</t>
  </si>
  <si>
    <t>86</t>
  </si>
  <si>
    <t>Actividades sanitarias</t>
  </si>
  <si>
    <t>87</t>
  </si>
  <si>
    <t>Asistencia en establecimientos residenciales</t>
  </si>
  <si>
    <t>88</t>
  </si>
  <si>
    <t>Actividades de servicios sociales sin alojamiento</t>
  </si>
  <si>
    <t>90</t>
  </si>
  <si>
    <t>Actividades de creación, artísticas y espectáculos</t>
  </si>
  <si>
    <t>91</t>
  </si>
  <si>
    <t>Actividades de bibliotecas, archivos, museos y otras actividades culturales</t>
  </si>
  <si>
    <t>92</t>
  </si>
  <si>
    <t>Actividades de juegos de azar y apuestas</t>
  </si>
  <si>
    <t>93</t>
  </si>
  <si>
    <t>Actividades deportivas, recreativas y de entretenimiento</t>
  </si>
  <si>
    <t>94</t>
  </si>
  <si>
    <t>Actividades asociativas</t>
  </si>
  <si>
    <t>95</t>
  </si>
  <si>
    <t>Reparación de ordenadores, efectos personales y artículos de uso doméstico</t>
  </si>
  <si>
    <t>96</t>
  </si>
  <si>
    <t>Otros servicios personales</t>
  </si>
  <si>
    <t>97</t>
  </si>
  <si>
    <t>Actividades de los hogares como empleadores de personal doméstico</t>
  </si>
  <si>
    <t>98</t>
  </si>
  <si>
    <t>Actividades de los hogares como productores de bienes y servicios para uso propio</t>
  </si>
  <si>
    <t>99</t>
  </si>
  <si>
    <t>Actividades de organizaciones y organismos extraterritoriales</t>
  </si>
  <si>
    <t>COMUNIDADES AUTÓNOMAS Y PROVINCIAS</t>
  </si>
  <si>
    <t xml:space="preserve">   T O T A L</t>
  </si>
  <si>
    <t xml:space="preserve">   ANDALUCÍA</t>
  </si>
  <si>
    <t xml:space="preserve">     Almería</t>
  </si>
  <si>
    <t xml:space="preserve">     Cádiz</t>
  </si>
  <si>
    <t xml:space="preserve">     Córdoba</t>
  </si>
  <si>
    <t xml:space="preserve">     Granada</t>
  </si>
  <si>
    <t xml:space="preserve">     Huelva</t>
  </si>
  <si>
    <t xml:space="preserve">     Jaén</t>
  </si>
  <si>
    <t xml:space="preserve">     Málaga</t>
  </si>
  <si>
    <t xml:space="preserve">     Sevilla</t>
  </si>
  <si>
    <t xml:space="preserve">   ARAGÓN</t>
  </si>
  <si>
    <t xml:space="preserve">     Huesca</t>
  </si>
  <si>
    <t xml:space="preserve">     Teruel</t>
  </si>
  <si>
    <t xml:space="preserve">     Zaragoza</t>
  </si>
  <si>
    <t xml:space="preserve">   ASTURIAS</t>
  </si>
  <si>
    <t xml:space="preserve">   BALEARES</t>
  </si>
  <si>
    <t xml:space="preserve">   CANARIAS</t>
  </si>
  <si>
    <t xml:space="preserve">     Las Palmas</t>
  </si>
  <si>
    <t xml:space="preserve">     S.C.Tenerife</t>
  </si>
  <si>
    <t xml:space="preserve">   CANTABRIA</t>
  </si>
  <si>
    <t xml:space="preserve">   CASTILLA-LA MANCHA</t>
  </si>
  <si>
    <t xml:space="preserve">     Albacete</t>
  </si>
  <si>
    <t xml:space="preserve">     Ciudad Real</t>
  </si>
  <si>
    <t xml:space="preserve">     Cuenca</t>
  </si>
  <si>
    <t xml:space="preserve">     Guadalajara</t>
  </si>
  <si>
    <t xml:space="preserve">     Toledo</t>
  </si>
  <si>
    <t xml:space="preserve">   CASTILLA Y LEÓN</t>
  </si>
  <si>
    <t xml:space="preserve">     Burgos</t>
  </si>
  <si>
    <t xml:space="preserve">     León</t>
  </si>
  <si>
    <t xml:space="preserve">     Palencia</t>
  </si>
  <si>
    <t xml:space="preserve">     Segovia</t>
  </si>
  <si>
    <t xml:space="preserve">     Soria</t>
  </si>
  <si>
    <t xml:space="preserve">     Valladolid</t>
  </si>
  <si>
    <t xml:space="preserve">     Zamora</t>
  </si>
  <si>
    <t xml:space="preserve">   CATALUÑA</t>
  </si>
  <si>
    <t xml:space="preserve">     Barcelona</t>
  </si>
  <si>
    <t xml:space="preserve">     Girona</t>
  </si>
  <si>
    <t xml:space="preserve">     Lleida</t>
  </si>
  <si>
    <t xml:space="preserve">     Tarragona</t>
  </si>
  <si>
    <t xml:space="preserve">   COMUNIDAD VALENCIANA</t>
  </si>
  <si>
    <t xml:space="preserve">     Alicante</t>
  </si>
  <si>
    <t xml:space="preserve">     Castellón</t>
  </si>
  <si>
    <t xml:space="preserve">     Valencia</t>
  </si>
  <si>
    <t xml:space="preserve">   EXTREMADURA</t>
  </si>
  <si>
    <t xml:space="preserve">     Badajoz</t>
  </si>
  <si>
    <t xml:space="preserve">     Cáceres</t>
  </si>
  <si>
    <t xml:space="preserve">   GALICIA</t>
  </si>
  <si>
    <t xml:space="preserve">     A Coruña</t>
  </si>
  <si>
    <t xml:space="preserve">     Lugo</t>
  </si>
  <si>
    <t xml:space="preserve">     Ourense</t>
  </si>
  <si>
    <t xml:space="preserve">     Pontevedra</t>
  </si>
  <si>
    <t xml:space="preserve">   MADRID</t>
  </si>
  <si>
    <t xml:space="preserve">   MURCIA</t>
  </si>
  <si>
    <t xml:space="preserve">   NAVARRA</t>
  </si>
  <si>
    <t xml:space="preserve">   PAÍS VASCO</t>
  </si>
  <si>
    <t xml:space="preserve">     Vizcaya</t>
  </si>
  <si>
    <t xml:space="preserve">   RIOJA (LA)</t>
  </si>
  <si>
    <t xml:space="preserve">   Ceuta</t>
  </si>
  <si>
    <t xml:space="preserve">   Melilla</t>
  </si>
  <si>
    <t>CON AVENENCIA</t>
  </si>
  <si>
    <t>SIN AVENENCIA</t>
  </si>
  <si>
    <t>INTENTADAS SIN EFECTO</t>
  </si>
  <si>
    <t>OTRAS (1)</t>
  </si>
  <si>
    <t xml:space="preserve">     Avila</t>
  </si>
  <si>
    <t xml:space="preserve">     Salamanca..</t>
  </si>
  <si>
    <t xml:space="preserve">     Álava</t>
  </si>
  <si>
    <t xml:space="preserve">     Guipúzcoa.</t>
  </si>
  <si>
    <t>EMPRESAS</t>
  </si>
  <si>
    <t>TRABAJADORES</t>
  </si>
  <si>
    <t xml:space="preserve">                                                         </t>
  </si>
  <si>
    <t xml:space="preserve">                         </t>
  </si>
  <si>
    <t xml:space="preserve">                    </t>
  </si>
  <si>
    <t xml:space="preserve">      CONCILIACIONES     </t>
  </si>
  <si>
    <t xml:space="preserve">       TOTAL        </t>
  </si>
  <si>
    <t xml:space="preserve">      DESPIDOS      </t>
  </si>
  <si>
    <t xml:space="preserve">   RECLAMACIONES    </t>
  </si>
  <si>
    <t xml:space="preserve">     SANCIONES      </t>
  </si>
  <si>
    <t xml:space="preserve">       INDIVIDUALES      </t>
  </si>
  <si>
    <t xml:space="preserve">    DE CANTIDAD     </t>
  </si>
  <si>
    <t xml:space="preserve"> TOTAL</t>
  </si>
  <si>
    <t xml:space="preserve"> Con avenencia</t>
  </si>
  <si>
    <t xml:space="preserve"> Cantidades acordadas-
   (millones de euros)</t>
  </si>
  <si>
    <t xml:space="preserve"> Sin avenencia</t>
  </si>
  <si>
    <t xml:space="preserve"> Intentadas sin efecto</t>
  </si>
  <si>
    <t xml:space="preserve"> Otras (1)</t>
  </si>
  <si>
    <t xml:space="preserve">                      </t>
  </si>
  <si>
    <t xml:space="preserve">                                                                                                                                    </t>
  </si>
  <si>
    <t xml:space="preserve">                     CONCILIACIONES COLECTIVAS           </t>
  </si>
  <si>
    <t xml:space="preserve">      EMPRESAS      </t>
  </si>
  <si>
    <t xml:space="preserve">    TRABAJADORES      </t>
  </si>
  <si>
    <t xml:space="preserve">     AFECTADAS      </t>
  </si>
  <si>
    <t xml:space="preserve">     AFECTADOS     </t>
  </si>
  <si>
    <t xml:space="preserve">                                         </t>
  </si>
  <si>
    <t xml:space="preserve">               MEDIACIONES               </t>
  </si>
  <si>
    <t xml:space="preserve">       TOTAL    </t>
  </si>
  <si>
    <t xml:space="preserve">       EMPRESAS   </t>
  </si>
  <si>
    <t xml:space="preserve">      AFECTADAS   </t>
  </si>
  <si>
    <t xml:space="preserve">                             </t>
  </si>
  <si>
    <t xml:space="preserve"> Con efecto</t>
  </si>
  <si>
    <t xml:space="preserve"> Sin efecto</t>
  </si>
  <si>
    <t xml:space="preserve"> No aceptadas</t>
  </si>
  <si>
    <t>Conciliaciones individuales en materia de despidos  con avenencia,  cantidades acordadas y cuantías medias, por comunidad autónoma.</t>
  </si>
  <si>
    <t>Conciliaciones individuales en materia de reclamaciones de cantidad con avenencia, cantidades acordadas y cuantías medias, por comunidad autónoma.</t>
  </si>
  <si>
    <t>Conciliaciones individuales en materia de sanciones y causas varias con avenencia,  cantidades acordadas y cuantías medias, por comunidad autónoma.</t>
  </si>
  <si>
    <t>MAC-23</t>
  </si>
  <si>
    <t>Conciliaciones colectivas y mediaciones y trabajadores afectados, según tipo de resolución, por secciones de actividad</t>
  </si>
  <si>
    <t>Conciliaciones individuales con avenencia, cantidades acordadas y cuantías medias, por comunidad autónoma y provincia</t>
  </si>
  <si>
    <t>MAC-1. CONCILIACIONES INDIVIDUALES, SEGÚN MOTIVACIÓN, POR TIPO DE RESOLUCIÓN Y CANTIDADES ACORDADAS EN CONCILIACIONES CON AVENENCIA</t>
  </si>
  <si>
    <t>Año 2012</t>
  </si>
  <si>
    <t>CAUSAS</t>
  </si>
  <si>
    <t>VARIAS (2)</t>
  </si>
  <si>
    <t xml:space="preserve">1) Se han agrupado las tenidas por no presentadas, desistidas y otros motivos     </t>
  </si>
  <si>
    <t xml:space="preserve">2) Comprende: reclamaciones por accidente de trabajo, clasificación profesional o laboral, por antiguedad, etc.      </t>
  </si>
  <si>
    <t>MAC-2. CONCILIACIONES INDIVIDUALES, SEGÚN TIPO DE RESOLUCIÓN, POR COMUNIDAD AUTONÓMA Y PROVINCIA</t>
  </si>
  <si>
    <t xml:space="preserve">   ASTURIAS (PRINCIPADO DE)</t>
  </si>
  <si>
    <t xml:space="preserve">   BALEARS (ILLES) (2)</t>
  </si>
  <si>
    <t xml:space="preserve">   CANTABRIA (2)</t>
  </si>
  <si>
    <t xml:space="preserve">     Ávila</t>
  </si>
  <si>
    <t xml:space="preserve">     Salamanca</t>
  </si>
  <si>
    <t xml:space="preserve">   COMUNITAT VALENCIANA</t>
  </si>
  <si>
    <t xml:space="preserve">   MADRID (COMUNIDAD DE)</t>
  </si>
  <si>
    <t xml:space="preserve">   MURCIA (REGIÓN DE)</t>
  </si>
  <si>
    <t xml:space="preserve">   NAVARRA (C. FORAL DE)</t>
  </si>
  <si>
    <t xml:space="preserve">    Álava</t>
  </si>
  <si>
    <t xml:space="preserve">     Guipúzcoa</t>
  </si>
  <si>
    <t xml:space="preserve"> (1) Se han agrupado las tenidas por no presentadas, desistidas y otros motivos                                               </t>
  </si>
  <si>
    <t xml:space="preserve"> (2) Véase nota a este cuadro en Fuentes y notas explicativas.</t>
  </si>
  <si>
    <t xml:space="preserve">                                                     </t>
  </si>
  <si>
    <t xml:space="preserve">     GRUPOS DE EDAD   </t>
  </si>
  <si>
    <t xml:space="preserve">                 </t>
  </si>
  <si>
    <t xml:space="preserve">      Total      </t>
  </si>
  <si>
    <t xml:space="preserve">     Varones     </t>
  </si>
  <si>
    <t xml:space="preserve">     Mujeres     </t>
  </si>
  <si>
    <t>VII.</t>
  </si>
  <si>
    <t xml:space="preserve"> MAC-3. CONCILIACIONES INDIVIDUALES, SEGÚN MOTIVACIÓN, POR SECTOR Y DIVISIÓN DE ACTIVIDAD</t>
  </si>
  <si>
    <t>CANTIDADES ACORDADAS
(euros)</t>
  </si>
  <si>
    <t>CUANTÍAS MEDIAS
(euros)</t>
  </si>
  <si>
    <t xml:space="preserve">   BALEARS (ILLES)</t>
  </si>
  <si>
    <t xml:space="preserve">   CANTABRIA </t>
  </si>
  <si>
    <t>..</t>
  </si>
  <si>
    <t>T O T A L</t>
  </si>
  <si>
    <t>Andalucía</t>
  </si>
  <si>
    <t>Aragón</t>
  </si>
  <si>
    <t>Asturias</t>
  </si>
  <si>
    <t>Balears (Illes)</t>
  </si>
  <si>
    <t>Canarias</t>
  </si>
  <si>
    <t>Cantabria</t>
  </si>
  <si>
    <t>Castilla-La Mancha</t>
  </si>
  <si>
    <t>Castilla y León</t>
  </si>
  <si>
    <t>Cataluña</t>
  </si>
  <si>
    <t>Comunidad Valenciana</t>
  </si>
  <si>
    <t>Extremadura</t>
  </si>
  <si>
    <t>Galicia</t>
  </si>
  <si>
    <t>Madrid</t>
  </si>
  <si>
    <t>Murcia</t>
  </si>
  <si>
    <t>Navarra</t>
  </si>
  <si>
    <t>País Vasco</t>
  </si>
  <si>
    <t>Rioja (La)</t>
  </si>
  <si>
    <t xml:space="preserve">Ceuta </t>
  </si>
  <si>
    <t>Melilla</t>
  </si>
  <si>
    <t>Interautonómicas(1)</t>
  </si>
  <si>
    <t xml:space="preserve">(1)  Resueltas por el órgano central.                                                                                </t>
  </si>
  <si>
    <t>1) Se han agrupado las tenidas por no presentadas, desistidas y otros motivos</t>
  </si>
  <si>
    <t>(1) La clasificación por actividades no incluye Cataluña ni Cantabria ya que no proporcionan la informacion completa, por lo que los totales no se corresponden con las sumas de los parciales.</t>
  </si>
  <si>
    <t xml:space="preserve">(1)  Se han agrupado las tenidas por no presentadas, desistidas y otros motivos                                              </t>
  </si>
  <si>
    <t xml:space="preserve">             MAC-5. CONCILIACIONES COLECTIVAS, EMPRESAS Y TRABAJADORES AFECTADOS, SEGÚN TIPO DE RESOLUCIÓN                 </t>
  </si>
  <si>
    <t xml:space="preserve">MAC-6. CONCILIACIONES COLECTIVAS, EMPRESAS Y TRABAJADORES AFECTADOS, POR COMUNIDAD AUTÓNOMA </t>
  </si>
  <si>
    <t>MAC-8. CONCILIACIONES INDIVIDUALES EN MATERIA DE DESPIDOS, SEGÚN TIPO DE RESOLUCIÓN, POR COMUNIDAD AUTÓNOMA Y PROVINCIA.</t>
  </si>
  <si>
    <t>MAC-9. CONCILIACIONES INDIVIDUALES EN MATERIA DE DESPIDOS CON AVENENCIA, CANTIDADES ACORDADAS Y CUANTÍAS MEDIAS , POR COMUNIDAD AUTONÓMA Y PROVINCIA</t>
  </si>
  <si>
    <t>-</t>
  </si>
  <si>
    <t xml:space="preserve">             MAC-7.  MEDIACIONES, EMPRESAS Y TRABAJADORES AFECTADOS, SEGUN TIPO DE RESOLUCION                </t>
  </si>
  <si>
    <t>MAC-10. CONCILIACIONES INDIVIDUALES EN MATERIA DE RECLAMACIONES DE CANTIDAD, SEGÚN TIPO DE RESOLUCIÓN, POR COMUNIDAD AUTÓNOMA Y PROVINCIA.</t>
  </si>
  <si>
    <t>MAC-11. CONCILIACIONES INDIVIDUALES EN MATERIA DE RECLAMACIONES DE CANTIDAD CON AVENENCIA, CANTIDADES ACORDADAS Y CUANTÍAS MEDIAS , POR COMUNIDAD AUTONÓMA Y PROVINCIA</t>
  </si>
  <si>
    <t>MAC-13. CONCILIACIONES INDIVIDUALES EN MATERIA DE SANCIONES Y CAUSAS VARIAS CON AVENENCIA, CANTIDADES ACORDADAS Y CUANTÍAS MEDIAS , POR COMUNIDAD AUTONÓMA Y PROVINCIA</t>
  </si>
  <si>
    <t>MAC-12. CONCILIACIONES INDIVIDUALES EN MATERIA DE SANCIONES Y CAUSAS VARIAS, SEGÚN TIPO DE RESOLUCIÓN, POR COMUNIDAD AUTONÓMA Y PROVINCIA</t>
  </si>
  <si>
    <t>MAC-14. TRABAJADORES AFECTADOS EN MATERIA DE DESPIDOS, SEGÚN SEXO Y EDAD. VALORES ABSOLUTOS Y DISTRIBUCIONES PORCENTUALES</t>
  </si>
  <si>
    <t>16 A 19 AÑOS</t>
  </si>
  <si>
    <t>20 A 24 AÑOS</t>
  </si>
  <si>
    <t>25 A 39 AÑOS</t>
  </si>
  <si>
    <t>40 A 54 AÑOS</t>
  </si>
  <si>
    <t>55 A 59 AÑOS</t>
  </si>
  <si>
    <t>60 Y MÁS AÑOS</t>
  </si>
  <si>
    <t>Y PROVINCIAS</t>
  </si>
  <si>
    <t>VARONES</t>
  </si>
  <si>
    <t>MUJERES</t>
  </si>
  <si>
    <t>Varon.</t>
  </si>
  <si>
    <t>Mujer.</t>
  </si>
  <si>
    <t>TÉCNICOS TITULADOS</t>
  </si>
  <si>
    <t>TÉCNICOS NO TITULADOS</t>
  </si>
  <si>
    <t>ADMINISTRAT. Y ASIMILADOS</t>
  </si>
  <si>
    <t>ESPECIALISTAS</t>
  </si>
  <si>
    <t>NO CUALIFIC.</t>
  </si>
  <si>
    <t>Varones</t>
  </si>
  <si>
    <t>Mujeres</t>
  </si>
  <si>
    <t>HASTA 1 AÑO</t>
  </si>
  <si>
    <t>1 A 5 AÑOS</t>
  </si>
  <si>
    <t>5 A 10 AÑOS</t>
  </si>
  <si>
    <t>MAS DE 10 AÑOS</t>
  </si>
  <si>
    <t>1 A 9 TRABAJADORES</t>
  </si>
  <si>
    <t>10 A 25 TRABAJADORES</t>
  </si>
  <si>
    <t>26 A 49 TRABAJADORES</t>
  </si>
  <si>
    <t>50 A 100 TRABAJADORES</t>
  </si>
  <si>
    <t>101 A 249 TRABAJADORES</t>
  </si>
  <si>
    <t>250 A 499 TRABAJADORES</t>
  </si>
  <si>
    <t>500 Y MÁS TRABAJADORES</t>
  </si>
  <si>
    <t>COMUNIDADES AUTÓNOMAS</t>
  </si>
  <si>
    <t xml:space="preserve">                    TOTAL  DESPIDOS                       </t>
  </si>
  <si>
    <t>% grupo edad</t>
  </si>
  <si>
    <t xml:space="preserve">                      DESPIDOS  CON AVENENCIA                     </t>
  </si>
  <si>
    <t>Técnicos titulados</t>
  </si>
  <si>
    <t>Técnicos no titulados</t>
  </si>
  <si>
    <t>Administr. y asimilados</t>
  </si>
  <si>
    <t>Especialistas</t>
  </si>
  <si>
    <t>No cualificados</t>
  </si>
  <si>
    <t>MAC-15. TRABAJADORES AFECTADOS EN MATERIA DE DESPIDOS, SEGÚN SEXO Y CATEGORÍA PROFESIONAL. VALORES ABSOLUTOS Y DISTRIBUCIONES PORCENTUALES</t>
  </si>
  <si>
    <t>DESPIDOS CON AVENENCIA</t>
  </si>
  <si>
    <t>Total</t>
  </si>
  <si>
    <t>CATEGORÍA</t>
  </si>
  <si>
    <t>PROFESIONAL</t>
  </si>
  <si>
    <t xml:space="preserve">                   </t>
  </si>
  <si>
    <t>Hasta 1 año</t>
  </si>
  <si>
    <t>De 1 a 5 años</t>
  </si>
  <si>
    <t>De 6 a 10 años</t>
  </si>
  <si>
    <t>Más de 10 años</t>
  </si>
  <si>
    <t>SEXO Y</t>
  </si>
  <si>
    <t>ANTIGÜEDAD</t>
  </si>
  <si>
    <t>MAC-16. TRABAJADORES AFECTADOS EN MATERIA DE DESPIDOS, SEGÚN SEXO Y ANTIGÜEDAD. VALORES ABSOLUTOS Y DISTRIBUCIONES PORCENTUALES</t>
  </si>
  <si>
    <t xml:space="preserve">DESPIDOS CON AVENENCIA </t>
  </si>
  <si>
    <t xml:space="preserve">TOTAL DESPIDOS </t>
  </si>
  <si>
    <t>% categoría profesional</t>
  </si>
  <si>
    <t>% antigüedad</t>
  </si>
  <si>
    <t xml:space="preserve">MAC-21. TRABAJADORES AFECTADOS EN MATERIA DE DESPIDOS, SEGÚN TAMAÑO DE EMPRESA, POR COMUNIDAD AUTÓNOMA Y PROVINCIA. </t>
  </si>
  <si>
    <t>MAC-20. TRABAJADORES AFECTADOS EN MATERIA DE DESPIDOS, SEGÚN SEXO Y ANTIGÜEDAD, POR COMUNIDAD AUTÓNOMA Y PROVINCIA.</t>
  </si>
  <si>
    <t>MAC-19. TRABAJADORES AFECTADOS EN MATERIA DE DESPIDOS, SEGÚN SEXO Y CATEGORÍA PROFESIONAL, POR COMUNIDAD AUTÓNOMA Y PROVINCIA.</t>
  </si>
  <si>
    <t>MAC-18. TRABAJADORES AFECTADOS EN MATERIA DE DESPIDOS, SEGÚN SEXO Y EDAD, POR COMUNIDAD AUTÓNOMA Y PROVINCIA</t>
  </si>
  <si>
    <t>TAMAÑO DE LA EMPRESA</t>
  </si>
  <si>
    <t>TOTAL DESPIDOS</t>
  </si>
  <si>
    <t>De 1a 9 trabajadores</t>
  </si>
  <si>
    <t>De 10 a 25 trabajadores</t>
  </si>
  <si>
    <t>De 26 a 49 trabajadores</t>
  </si>
  <si>
    <t>De 50 a 100 trabajadores</t>
  </si>
  <si>
    <t>De 101 a 249 trabajadores</t>
  </si>
  <si>
    <t>De 250 a 499 trabajadores</t>
  </si>
  <si>
    <t>De 500 y más trabajadores</t>
  </si>
  <si>
    <t>MAC-17. TRABAJADORES AFECTADOS EN MATERIA DE DESPIDOS, SEGÚN TAMAÑO DE LA EMPRESA. VALORES ABSOLUTOS Y DISTRIBUCIONES PORCENTUALES</t>
  </si>
  <si>
    <t>MAC-24</t>
  </si>
  <si>
    <t>Conciliaciones,  mediaciones y arbitrajes, por comunidad autónoma</t>
  </si>
  <si>
    <t xml:space="preserve">MAC-23.  CONCILIACIONES COLECTIVAS Y MEDIACIONES TERMINADAS EN LOS ÓRGANOS AUTONÓMICOS DE RESOLUCIÓN EXTRAJUDICIAL DE CONFLICTOS Y TRABAJADORES AFECTADOS, SEGÚN TIPO DE RESOLUCIÓN, POR COMUNIDAD AUTÓNOMA Y PROVINCIA
</t>
  </si>
  <si>
    <t>CONCILIACIONES COLECTIVAS
 Y MEDIACIONES</t>
  </si>
  <si>
    <t>TRABAJADORES AFECTADOS</t>
  </si>
  <si>
    <t>COMUNIDADES AUTÓNOMAS
 Y PROVINCIAS</t>
  </si>
  <si>
    <t>Total (1)</t>
  </si>
  <si>
    <t>Con acuerdo</t>
  </si>
  <si>
    <t>Sin acuerdo</t>
  </si>
  <si>
    <t xml:space="preserve">ANDALUCÍA </t>
  </si>
  <si>
    <t xml:space="preserve">Almería </t>
  </si>
  <si>
    <t xml:space="preserve">Cádiz </t>
  </si>
  <si>
    <t xml:space="preserve">Córdoba </t>
  </si>
  <si>
    <t xml:space="preserve">Granada </t>
  </si>
  <si>
    <t xml:space="preserve">Huelva </t>
  </si>
  <si>
    <t xml:space="preserve">Jaén </t>
  </si>
  <si>
    <t xml:space="preserve">Málaga </t>
  </si>
  <si>
    <t xml:space="preserve">Sevilla </t>
  </si>
  <si>
    <t>Interprovincial</t>
  </si>
  <si>
    <t>ARAGÓN</t>
  </si>
  <si>
    <t xml:space="preserve">Huesca </t>
  </si>
  <si>
    <t xml:space="preserve">Teruel </t>
  </si>
  <si>
    <t xml:space="preserve">Zaragoza </t>
  </si>
  <si>
    <t xml:space="preserve">ASTURIAS (PRINCIPADO DE) </t>
  </si>
  <si>
    <t>BALEARS (ILLES)</t>
  </si>
  <si>
    <t>CANARIAS</t>
  </si>
  <si>
    <t xml:space="preserve">Las Palmas </t>
  </si>
  <si>
    <t xml:space="preserve">S.C. Tenerife </t>
  </si>
  <si>
    <t>CANTABRIA</t>
  </si>
  <si>
    <t>CASTILLA-LA MANCHA</t>
  </si>
  <si>
    <t xml:space="preserve">Albacete </t>
  </si>
  <si>
    <t xml:space="preserve">Ciudad Real </t>
  </si>
  <si>
    <t xml:space="preserve">Cuenca </t>
  </si>
  <si>
    <t xml:space="preserve">Guadalajara </t>
  </si>
  <si>
    <t xml:space="preserve">Toledo </t>
  </si>
  <si>
    <t>CASTILLA Y LEÓN</t>
  </si>
  <si>
    <t xml:space="preserve">Ávila </t>
  </si>
  <si>
    <t xml:space="preserve">Burgos </t>
  </si>
  <si>
    <t xml:space="preserve">León </t>
  </si>
  <si>
    <t xml:space="preserve">Palencia </t>
  </si>
  <si>
    <t xml:space="preserve">Salamanca </t>
  </si>
  <si>
    <t xml:space="preserve">Segovia </t>
  </si>
  <si>
    <t xml:space="preserve">Soria </t>
  </si>
  <si>
    <t xml:space="preserve">Valladolid </t>
  </si>
  <si>
    <t xml:space="preserve">Zamora </t>
  </si>
  <si>
    <t>CATALUÑA</t>
  </si>
  <si>
    <t xml:space="preserve">Barcelona </t>
  </si>
  <si>
    <t xml:space="preserve">Girona </t>
  </si>
  <si>
    <t xml:space="preserve">Lleida </t>
  </si>
  <si>
    <t xml:space="preserve">Tarragona </t>
  </si>
  <si>
    <t>COMUNITAT VALENCIANA</t>
  </si>
  <si>
    <t xml:space="preserve">Alicante </t>
  </si>
  <si>
    <t xml:space="preserve">Castellón </t>
  </si>
  <si>
    <t xml:space="preserve">Valencia </t>
  </si>
  <si>
    <t>EXTREMADURA</t>
  </si>
  <si>
    <t xml:space="preserve">Badajoz </t>
  </si>
  <si>
    <t xml:space="preserve">Cáceres </t>
  </si>
  <si>
    <t>GALICIA</t>
  </si>
  <si>
    <t xml:space="preserve">A Coruña </t>
  </si>
  <si>
    <t xml:space="preserve">Lugo </t>
  </si>
  <si>
    <t xml:space="preserve">Ourense </t>
  </si>
  <si>
    <t xml:space="preserve">Pontevedra </t>
  </si>
  <si>
    <t>MADRID (COMUNIDAD DE)</t>
  </si>
  <si>
    <t>MURCIA (REGIÓN DE)</t>
  </si>
  <si>
    <t>NAVARRA (C. FORAL DE)</t>
  </si>
  <si>
    <t xml:space="preserve">PAÍS VASCO </t>
  </si>
  <si>
    <t xml:space="preserve">Álava </t>
  </si>
  <si>
    <t xml:space="preserve">Guipúzcoa </t>
  </si>
  <si>
    <t>Vizcaya</t>
  </si>
  <si>
    <t>RIOJA (LA)</t>
  </si>
  <si>
    <t xml:space="preserve">INTERAUTONÓMICO (SIMA) </t>
  </si>
  <si>
    <t>(1) Incluye las terminadas "con acuerdo", "sin acuerdo"," intentadas sin efecto", "archivadas" y "otras".</t>
  </si>
  <si>
    <t xml:space="preserve">         MAC-22. CONCILIACIONES, MEDIACIONES Y ARBITRAJES TERMINADOS EN LOS ÓRGANOS AUTONÓMICOS DE RESOLUCIÓN EXTRAJUDICIAL DE CONFLICTOS, POR COMUNIDAD AUTÓNOMA. </t>
  </si>
  <si>
    <t>CONCILIACIONES COLECTIVAS Y MEDIACIONES</t>
  </si>
  <si>
    <t>CONCILIACIONES INDIVIDUALES (2)</t>
  </si>
  <si>
    <t>ARBITRAJES</t>
  </si>
  <si>
    <t>Número</t>
  </si>
  <si>
    <t>Empresas afectadas</t>
  </si>
  <si>
    <t>Trabajadores afectados</t>
  </si>
  <si>
    <t xml:space="preserve">TOTAL </t>
  </si>
  <si>
    <t xml:space="preserve">Andalucía </t>
  </si>
  <si>
    <t xml:space="preserve">Asturias (Principado de) </t>
  </si>
  <si>
    <t>Balears (Illes) (1)</t>
  </si>
  <si>
    <t xml:space="preserve">Castilla-La Mancha </t>
  </si>
  <si>
    <t>Comunitat Valenciana</t>
  </si>
  <si>
    <t>Madrid (Comunidad de)</t>
  </si>
  <si>
    <t>Murcia (Región de)</t>
  </si>
  <si>
    <t>Navarra (C. Foral de) (1)</t>
  </si>
  <si>
    <t xml:space="preserve">País Vasco </t>
  </si>
  <si>
    <t>(1) El órgano autonómico de resolución extrajudicial de conflictos de Baleares no proporciona información sobre número de empresas y trabajadores afectados y los correspondientes a Navarra y País Vasco sobre trabajadores y empresas afectadas, respectivame</t>
  </si>
  <si>
    <t>(2) En las comunidades autónomas en las que no figura dato, los órganos de resolución extrajudicial de conflictos no dirimen casos en materia de conflictos individuales.</t>
  </si>
  <si>
    <t>Conciliaciones colectivas y mediaciones y trabajadores afectados, según tipo de resolución, por comunidad autónoma y provincia</t>
  </si>
  <si>
    <t xml:space="preserve">Interautonómico (SIMA) </t>
  </si>
  <si>
    <t>MAC-24.  CONCILIACIONES COLECTIVAS Y MEDIACIONES TERMINADAS EN LOS ÓRGANOS AUTONÓMICOS DE RESOLUCIÓN EXTRAJUDICIAL DE CONFLICTOS Y TRABAJADORES AFECTADOS, SEGÚN TIPO DE RESOLUCIÓN, POR SECCIONES DE ACTIVIDAD.</t>
  </si>
  <si>
    <t>Con acuerdo (2)</t>
  </si>
  <si>
    <t xml:space="preserve">Sin acuerdo (2)                            </t>
  </si>
  <si>
    <t>Total (3)</t>
  </si>
  <si>
    <t>Con acuerdo (4)</t>
  </si>
  <si>
    <t xml:space="preserve">Sin acuerdo (4)                            </t>
  </si>
  <si>
    <t>Agricultura, ganadería, silvicultura y pesca</t>
  </si>
  <si>
    <t>Industrias extractivas</t>
  </si>
  <si>
    <t>Industria manufacturera</t>
  </si>
  <si>
    <t>Sumin. energ. eléct.,gas,vapor, aire acondic.</t>
  </si>
  <si>
    <t>Sumin. agua, saneam. residuos, descontamin.</t>
  </si>
  <si>
    <t>Construcción</t>
  </si>
  <si>
    <t>Comercio mayor y menor, reparacion vehic.</t>
  </si>
  <si>
    <t xml:space="preserve">Transporte y almacenamiento </t>
  </si>
  <si>
    <t>Hostelería</t>
  </si>
  <si>
    <t>Información y comunicaciones</t>
  </si>
  <si>
    <t>Actividades financieras y de seguros</t>
  </si>
  <si>
    <t>Activ. profesionales, científicas y técnicas</t>
  </si>
  <si>
    <t>Activ. administrativas y servic. auxiliares</t>
  </si>
  <si>
    <t>Admón.Pública y Defensa.Seg.Soc.obligatoria</t>
  </si>
  <si>
    <t>Activ. sanitarias y de servicios sociales</t>
  </si>
  <si>
    <t>Activ. artíst. recreativas y entretenimiento</t>
  </si>
  <si>
    <t>Otros servicios</t>
  </si>
  <si>
    <t>Hogares emplead.y product. bienes uso propio</t>
  </si>
  <si>
    <t>Activ. organizac. y organismos extraterrit.</t>
  </si>
  <si>
    <t>Intersectorial (5)</t>
  </si>
  <si>
    <t>(1) No incluye la información de Madrid y Navarra</t>
  </si>
  <si>
    <t>(2) No incluye la información de Castilla-La Mancha, Madrid y Navarra</t>
  </si>
  <si>
    <t>(3) No incluye la información de Baleares, Madrid, Navarra y La Rioja</t>
  </si>
  <si>
    <t>(4) No incluye la información de Asturias, Baleares, Canarias, Castilla-La Mancha, Madrid, Navarra y La Rioja</t>
  </si>
  <si>
    <t>(5) Corresponde a procedimientos que afectan a varios sectores, como es el caso de los procedimientos derivados de las huelgas generales convocadas en 2012</t>
  </si>
  <si>
    <t>MEDIACIÓN, ARBITRAJE Y CONCILIACIÓN</t>
  </si>
  <si>
    <t>MAC</t>
  </si>
  <si>
    <t xml:space="preserve">  De 16  a  19 años</t>
  </si>
  <si>
    <t xml:space="preserve">  De 20  a  24 años</t>
  </si>
  <si>
    <t xml:space="preserve">  De 25  a  39 años</t>
  </si>
  <si>
    <t xml:space="preserve">  De 40  a  54 años</t>
  </si>
  <si>
    <t xml:space="preserve">  De 55  a  59 años</t>
  </si>
  <si>
    <t xml:space="preserve">  De 60  y  más años</t>
  </si>
  <si>
    <t xml:space="preserve">  T O T A L (1)</t>
  </si>
  <si>
    <t xml:space="preserve">No consta </t>
  </si>
  <si>
    <t>TOTAL DESPIDOS CON AVENENCIA</t>
  </si>
  <si>
    <t>TOTAL RECLAMACIONES DE CANTIDAD</t>
  </si>
  <si>
    <t>TOTAL RECLAMACIONES DE CANTIDAD CON AVENENCIA</t>
  </si>
  <si>
    <t>TOTAL SANCIONES Y CAUSAS VARIAS</t>
  </si>
  <si>
    <t>TOTAL SANCIONES Y CAUSAS VARIAS CON AVENENCIA</t>
  </si>
  <si>
    <t>CONCILIACIONES INDIVIDUALES CON AVENENCIA</t>
  </si>
  <si>
    <t>MAC-4. CONCILIACIONES INDIVIDUALES CON AVENENCIA, CANTIDADES ACORDADAS Y CUANTÍAS MEDIAS , POR COMUNIDAD AUTONÓMA Y PROVINCIA</t>
  </si>
  <si>
    <t>No consta</t>
  </si>
  <si>
    <t>T O T A L (1)</t>
  </si>
  <si>
    <t xml:space="preserve">   T O T A L (1)</t>
  </si>
  <si>
    <t>(1) No se dispone de la información desagregada por tamaño de la empresa relativa a las comunidades de Baleares, Cantabria, Cataluña y Madrid. El apartado No consta recoge el total de despidos de dichas comunidades.</t>
  </si>
  <si>
    <t>(1) La suma de Varones y Mujeres según categoría profesional no se corresponde con el Total ya que no se dispone de la información desagregada por sexo y categoría profesional relativa a las comunidades de Cantabria, Cataluña y Madrid.</t>
  </si>
  <si>
    <t>(1) La suma de Varones y Mujeres según edad no se corresponde con el Total ya que no se dispone de la información desagregada por sexo y edad relativa a las comunidades de Baleares, Cantabria, Cataluña, Madrid y Navarra.</t>
  </si>
  <si>
    <t>(1) La suma de Varones y Mujeres según antigüedad en la empresa no se corresponde con el Total ya que no se dispone de la información desagregada por sexo y antigüedad relativa a las comunidades de Cantabria, Cataluña y Madrid.</t>
  </si>
  <si>
    <t>(1) El Total no se corresponde con la suma de los parciales, ya que no se dispone de la información desagregada por tamaño de la empresa relativa a las comunidades de Baleares, Cantabria, Cataluña y Madrid.</t>
  </si>
  <si>
    <t>.. Dato no disponible</t>
  </si>
  <si>
    <t>CONCILIACIONES</t>
  </si>
  <si>
    <t>TOTAL CONCILIACIONES</t>
  </si>
  <si>
    <t>SUBSECRETARÍA DE EMPLEO Y SEGURIDAD SOCIAL</t>
  </si>
  <si>
    <t>SECRETARÍA GENERAL TÉCNICA</t>
  </si>
  <si>
    <t>SUBDIRECCIÓN GENERAL DE ESTADÍSTICA</t>
  </si>
  <si>
    <t>(2) La distribución porcentual se ha efectuado sobre el total de las CCAA que han remitido la información.</t>
  </si>
  <si>
    <t>% grupo edad (2)</t>
  </si>
  <si>
    <t xml:space="preserve">  No consta </t>
  </si>
  <si>
    <t>% categoría profesional (2)</t>
  </si>
  <si>
    <t>(1) La suma de Varones y Mujeres no se corresponde con el Total ya que no se dispone de la información desagregada por sexo y edad relativa a las comunidades de Baleares, Cantabria, Cataluña, Madrid y Navarra. El apartado No consta recoge el total de despidos de dichas comunidades.</t>
  </si>
  <si>
    <t>(1) La suma de Varones y Mujeres no se corresponde con el Total ya que no se dispone de la información desagregada por sexo y categoría profesional relativa a las comunidades de Cantabria, Cataluña y Madrid. El apartado No consta recoge el total de despidos de dichas comunidades.</t>
  </si>
  <si>
    <t>(1) La suma de Varones y Mujeres no se corresponde con el Total ya que no se dispone de la información desagregada por sexo y antigüedad relativa a las comunidades de Cantabria, Cataluña y Madrid. El apartado No consta recoge el total de despidos de dichas comunidades.</t>
  </si>
  <si>
    <t>% antigüedad
 (2)</t>
  </si>
  <si>
    <t>% tamaño de la empresa
 (2)</t>
  </si>
  <si>
    <t>CONCILIACIONES, MEDIACIONES Y ARBITRAJES TERMINADOS EN LOS ÓRGANOS AUTONÓMICOS DE RESOLUCIÓN EXTRAJUDICIAL DE CONFLICTOS</t>
  </si>
  <si>
    <t>(2) Información facilitada por los Organos Autonómicos de Resolución Extrajudicial de Baleares (TAMIB) y Cantabria (ORECLA)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</si>
</sst>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\-#,##0.00;\-"/>
    <numFmt numFmtId="165" formatCode="#,##0;\-#,##0;\-"/>
    <numFmt numFmtId="166" formatCode="#,##0.0"/>
    <numFmt numFmtId="167" formatCode="#,##0.0;\-#,##0.0;\-"/>
    <numFmt numFmtId="168" formatCode="#,##0\ &quot;pta&quot;;\-#,##0\ &quot;pta&quot;"/>
    <numFmt numFmtId="169" formatCode="#,##0\ &quot;pta&quot;;[Red]\-#,##0\ &quot;pta&quot;"/>
    <numFmt numFmtId="170" formatCode="#,##0.00\ &quot;pta&quot;;\-#,##0.00\ &quot;pta&quot;"/>
    <numFmt numFmtId="171" formatCode="#,##0.00\ &quot;pta&quot;;[Red]\-#,##0.00\ &quot;pta&quot;"/>
    <numFmt numFmtId="172" formatCode="_-* #,##0\ &quot;pta&quot;_-;\-* #,##0\ &quot;pta&quot;_-;_-* &quot;-&quot;\ &quot;pta&quot;_-;_-@_-"/>
    <numFmt numFmtId="173" formatCode="_-* #,##0\ _p_t_a_-;\-* #,##0\ _p_t_a_-;_-* &quot;-&quot;\ _p_t_a_-;_-@_-"/>
    <numFmt numFmtId="174" formatCode="_-* #,##0.00\ &quot;pta&quot;_-;\-* #,##0.00\ &quot;pta&quot;_-;_-* &quot;-&quot;??\ &quot;pta&quot;_-;_-@_-"/>
    <numFmt numFmtId="175" formatCode="_-* #,##0.00\ _p_t_a_-;\-* #,##0.00\ _p_t_a_-;_-* &quot;-&quot;??\ _p_t_a_-;_-@_-"/>
    <numFmt numFmtId="176" formatCode="#,##0\ &quot;Pts&quot;;\-#,##0\ &quot;Pts&quot;"/>
    <numFmt numFmtId="177" formatCode="#,##0\ &quot;Pts&quot;;[Red]\-#,##0\ &quot;Pts&quot;"/>
    <numFmt numFmtId="178" formatCode="#,##0.00\ &quot;Pts&quot;;\-#,##0.00\ &quot;Pts&quot;"/>
    <numFmt numFmtId="179" formatCode="#,##0.00\ &quot;Pts&quot;;[Red]\-#,##0.00\ &quot;Pts&quot;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#,##0;\-#,##0;"/>
  </numFmts>
  <fonts count="5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Formata Regular"/>
      <family val="2"/>
    </font>
    <font>
      <sz val="8"/>
      <name val="Arial"/>
      <family val="0"/>
    </font>
    <font>
      <sz val="10"/>
      <color indexed="57"/>
      <name val="Arial"/>
      <family val="2"/>
    </font>
    <font>
      <b/>
      <sz val="8"/>
      <color indexed="61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sz val="10"/>
      <color indexed="8"/>
      <name val="Arial"/>
      <family val="0"/>
    </font>
    <font>
      <b/>
      <sz val="8"/>
      <name val="Arial"/>
      <family val="2"/>
    </font>
    <font>
      <b/>
      <sz val="8"/>
      <name val="Courier New"/>
      <family val="3"/>
    </font>
    <font>
      <sz val="8"/>
      <name val="Courier New"/>
      <family val="3"/>
    </font>
    <font>
      <sz val="9"/>
      <name val="Courier New"/>
      <family val="3"/>
    </font>
    <font>
      <b/>
      <sz val="9"/>
      <name val="Courier New"/>
      <family val="3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25"/>
      <color indexed="8"/>
      <name val="Arial"/>
      <family val="2"/>
    </font>
    <font>
      <sz val="10"/>
      <name val="Courier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7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2"/>
      <name val="Courier New"/>
      <family val="3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19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452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 applyProtection="1">
      <alignment vertical="top" wrapText="1"/>
      <protection locked="0"/>
    </xf>
    <xf numFmtId="0" fontId="4" fillId="33" borderId="0" xfId="47" applyFont="1" applyFill="1" applyBorder="1" applyAlignment="1" applyProtection="1">
      <alignment horizontal="justify" vertical="top" wrapText="1"/>
      <protection locked="0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 vertical="center" wrapText="1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8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ont="1" applyFill="1" applyBorder="1" applyAlignment="1">
      <alignment/>
    </xf>
    <xf numFmtId="0" fontId="8" fillId="33" borderId="0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 vertical="center" wrapText="1"/>
    </xf>
    <xf numFmtId="165" fontId="11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49" fontId="8" fillId="0" borderId="10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/>
    </xf>
    <xf numFmtId="165" fontId="7" fillId="0" borderId="0" xfId="0" applyNumberFormat="1" applyFont="1" applyAlignment="1">
      <alignment/>
    </xf>
    <xf numFmtId="165" fontId="13" fillId="0" borderId="0" xfId="0" applyNumberFormat="1" applyFont="1" applyAlignment="1">
      <alignment/>
    </xf>
    <xf numFmtId="165" fontId="8" fillId="0" borderId="11" xfId="0" applyNumberFormat="1" applyFont="1" applyBorder="1" applyAlignment="1">
      <alignment/>
    </xf>
    <xf numFmtId="165" fontId="7" fillId="0" borderId="0" xfId="0" applyNumberFormat="1" applyFont="1" applyAlignment="1">
      <alignment/>
    </xf>
    <xf numFmtId="164" fontId="8" fillId="0" borderId="0" xfId="0" applyNumberFormat="1" applyFont="1" applyAlignment="1">
      <alignment wrapText="1"/>
    </xf>
    <xf numFmtId="165" fontId="8" fillId="0" borderId="11" xfId="0" applyNumberFormat="1" applyFont="1" applyBorder="1" applyAlignment="1">
      <alignment/>
    </xf>
    <xf numFmtId="165" fontId="8" fillId="0" borderId="0" xfId="0" applyNumberFormat="1" applyFont="1" applyAlignment="1">
      <alignment horizontal="left"/>
    </xf>
    <xf numFmtId="165" fontId="8" fillId="0" borderId="12" xfId="0" applyNumberFormat="1" applyFont="1" applyBorder="1" applyAlignment="1">
      <alignment/>
    </xf>
    <xf numFmtId="165" fontId="8" fillId="0" borderId="13" xfId="0" applyNumberFormat="1" applyFont="1" applyBorder="1" applyAlignment="1">
      <alignment/>
    </xf>
    <xf numFmtId="165" fontId="8" fillId="0" borderId="13" xfId="0" applyNumberFormat="1" applyFont="1" applyBorder="1" applyAlignment="1">
      <alignment/>
    </xf>
    <xf numFmtId="165" fontId="8" fillId="0" borderId="14" xfId="0" applyNumberFormat="1" applyFont="1" applyBorder="1" applyAlignment="1">
      <alignment/>
    </xf>
    <xf numFmtId="165" fontId="8" fillId="0" borderId="15" xfId="0" applyNumberFormat="1" applyFont="1" applyBorder="1" applyAlignment="1">
      <alignment/>
    </xf>
    <xf numFmtId="165" fontId="8" fillId="0" borderId="16" xfId="0" applyNumberFormat="1" applyFont="1" applyBorder="1" applyAlignment="1">
      <alignment/>
    </xf>
    <xf numFmtId="165" fontId="8" fillId="0" borderId="17" xfId="0" applyNumberFormat="1" applyFont="1" applyBorder="1" applyAlignment="1">
      <alignment/>
    </xf>
    <xf numFmtId="165" fontId="8" fillId="0" borderId="17" xfId="0" applyNumberFormat="1" applyFont="1" applyBorder="1" applyAlignment="1">
      <alignment/>
    </xf>
    <xf numFmtId="165" fontId="8" fillId="0" borderId="18" xfId="0" applyNumberFormat="1" applyFont="1" applyBorder="1" applyAlignment="1">
      <alignment/>
    </xf>
    <xf numFmtId="165" fontId="7" fillId="0" borderId="0" xfId="0" applyNumberFormat="1" applyFont="1" applyAlignment="1">
      <alignment horizontal="left"/>
    </xf>
    <xf numFmtId="165" fontId="7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165" fontId="8" fillId="0" borderId="0" xfId="0" applyNumberFormat="1" applyFont="1" applyAlignment="1">
      <alignment/>
    </xf>
    <xf numFmtId="165" fontId="8" fillId="0" borderId="19" xfId="0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165" fontId="8" fillId="0" borderId="20" xfId="0" applyNumberFormat="1" applyFont="1" applyBorder="1" applyAlignment="1">
      <alignment/>
    </xf>
    <xf numFmtId="165" fontId="8" fillId="0" borderId="21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5" fontId="8" fillId="0" borderId="18" xfId="0" applyNumberFormat="1" applyFont="1" applyBorder="1" applyAlignment="1">
      <alignment/>
    </xf>
    <xf numFmtId="165" fontId="14" fillId="0" borderId="0" xfId="0" applyNumberFormat="1" applyFont="1" applyAlignment="1">
      <alignment/>
    </xf>
    <xf numFmtId="165" fontId="13" fillId="0" borderId="0" xfId="0" applyNumberFormat="1" applyFont="1" applyBorder="1" applyAlignment="1">
      <alignment/>
    </xf>
    <xf numFmtId="165" fontId="13" fillId="0" borderId="11" xfId="0" applyNumberFormat="1" applyFont="1" applyBorder="1" applyAlignment="1">
      <alignment/>
    </xf>
    <xf numFmtId="165" fontId="8" fillId="0" borderId="17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65" fontId="13" fillId="0" borderId="0" xfId="0" applyNumberFormat="1" applyFont="1" applyAlignment="1">
      <alignment horizontal="center" vertical="center"/>
    </xf>
    <xf numFmtId="165" fontId="13" fillId="0" borderId="0" xfId="0" applyNumberFormat="1" applyFont="1" applyAlignment="1">
      <alignment wrapText="1"/>
    </xf>
    <xf numFmtId="0" fontId="17" fillId="33" borderId="22" xfId="0" applyFont="1" applyFill="1" applyBorder="1" applyAlignment="1" applyProtection="1">
      <alignment vertical="top" wrapText="1"/>
      <protection locked="0"/>
    </xf>
    <xf numFmtId="0" fontId="17" fillId="33" borderId="0" xfId="0" applyFont="1" applyFill="1" applyBorder="1" applyAlignment="1" applyProtection="1">
      <alignment vertical="top" wrapText="1"/>
      <protection locked="0"/>
    </xf>
    <xf numFmtId="0" fontId="17" fillId="33" borderId="23" xfId="0" applyFont="1" applyFill="1" applyBorder="1" applyAlignment="1" applyProtection="1">
      <alignment vertical="top" wrapText="1"/>
      <protection locked="0"/>
    </xf>
    <xf numFmtId="0" fontId="4" fillId="33" borderId="24" xfId="47" applyFont="1" applyFill="1" applyBorder="1" applyAlignment="1" applyProtection="1">
      <alignment horizontal="justify" vertical="top" wrapText="1"/>
      <protection locked="0"/>
    </xf>
    <xf numFmtId="0" fontId="16" fillId="33" borderId="25" xfId="57" applyFont="1" applyFill="1" applyBorder="1" applyAlignment="1" applyProtection="1">
      <alignment vertical="top" wrapText="1"/>
      <protection locked="0"/>
    </xf>
    <xf numFmtId="0" fontId="16" fillId="33" borderId="25" xfId="0" applyFont="1" applyFill="1" applyBorder="1" applyAlignment="1">
      <alignment vertical="top" wrapText="1"/>
    </xf>
    <xf numFmtId="0" fontId="16" fillId="33" borderId="25" xfId="57" applyFont="1" applyFill="1" applyBorder="1" applyAlignment="1" applyProtection="1">
      <alignment vertical="center" wrapText="1"/>
      <protection locked="0"/>
    </xf>
    <xf numFmtId="0" fontId="16" fillId="33" borderId="25" xfId="0" applyFont="1" applyFill="1" applyBorder="1" applyAlignment="1">
      <alignment vertical="center" wrapText="1"/>
    </xf>
    <xf numFmtId="0" fontId="17" fillId="33" borderId="26" xfId="0" applyFont="1" applyFill="1" applyBorder="1" applyAlignment="1" applyProtection="1">
      <alignment vertical="top" wrapText="1"/>
      <protection locked="0"/>
    </xf>
    <xf numFmtId="0" fontId="17" fillId="33" borderId="24" xfId="0" applyFont="1" applyFill="1" applyBorder="1" applyAlignment="1" applyProtection="1">
      <alignment vertical="top" wrapText="1"/>
      <protection locked="0"/>
    </xf>
    <xf numFmtId="0" fontId="16" fillId="33" borderId="25" xfId="0" applyFont="1" applyFill="1" applyBorder="1" applyAlignment="1">
      <alignment vertical="center"/>
    </xf>
    <xf numFmtId="0" fontId="15" fillId="33" borderId="25" xfId="0" applyFont="1" applyFill="1" applyBorder="1" applyAlignment="1">
      <alignment vertical="center"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vertical="top"/>
    </xf>
    <xf numFmtId="49" fontId="8" fillId="0" borderId="0" xfId="0" applyNumberFormat="1" applyFont="1" applyAlignment="1">
      <alignment horizontal="center" vertical="top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top" wrapText="1"/>
    </xf>
    <xf numFmtId="165" fontId="8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49" fontId="7" fillId="0" borderId="0" xfId="0" applyNumberFormat="1" applyFont="1" applyAlignment="1">
      <alignment horizontal="left" vertical="top" wrapText="1"/>
    </xf>
    <xf numFmtId="165" fontId="8" fillId="0" borderId="0" xfId="0" applyNumberFormat="1" applyFont="1" applyAlignment="1" applyProtection="1">
      <alignment vertical="top"/>
      <protection locked="0"/>
    </xf>
    <xf numFmtId="49" fontId="8" fillId="0" borderId="0" xfId="0" applyNumberFormat="1" applyFont="1" applyAlignment="1">
      <alignment horizontal="left" vertical="top" wrapText="1"/>
    </xf>
    <xf numFmtId="0" fontId="8" fillId="0" borderId="0" xfId="56" applyFont="1" applyFill="1" applyBorder="1" applyAlignment="1">
      <alignment horizontal="right" vertical="top" wrapText="1"/>
      <protection/>
    </xf>
    <xf numFmtId="0" fontId="8" fillId="0" borderId="0" xfId="56" applyFont="1" applyFill="1" applyBorder="1" applyAlignment="1">
      <alignment horizontal="left" vertical="top" wrapText="1"/>
      <protection/>
    </xf>
    <xf numFmtId="0" fontId="8" fillId="0" borderId="27" xfId="56" applyFont="1" applyFill="1" applyBorder="1" applyAlignment="1">
      <alignment horizontal="left" vertical="top" wrapText="1"/>
      <protection/>
    </xf>
    <xf numFmtId="165" fontId="8" fillId="0" borderId="27" xfId="0" applyNumberFormat="1" applyFont="1" applyBorder="1" applyAlignment="1" applyProtection="1">
      <alignment vertical="top"/>
      <protection locked="0"/>
    </xf>
    <xf numFmtId="0" fontId="8" fillId="0" borderId="0" xfId="0" applyFont="1" applyBorder="1" applyAlignment="1">
      <alignment vertical="top"/>
    </xf>
    <xf numFmtId="165" fontId="8" fillId="0" borderId="0" xfId="0" applyNumberFormat="1" applyFont="1" applyBorder="1" applyAlignment="1" applyProtection="1">
      <alignment vertical="top"/>
      <protection locked="0"/>
    </xf>
    <xf numFmtId="0" fontId="8" fillId="0" borderId="28" xfId="56" applyFont="1" applyFill="1" applyBorder="1" applyAlignment="1">
      <alignment horizontal="left" vertical="top" wrapText="1"/>
      <protection/>
    </xf>
    <xf numFmtId="165" fontId="8" fillId="0" borderId="28" xfId="0" applyNumberFormat="1" applyFont="1" applyBorder="1" applyAlignment="1" applyProtection="1">
      <alignment vertical="top"/>
      <protection locked="0"/>
    </xf>
    <xf numFmtId="0" fontId="8" fillId="0" borderId="29" xfId="56" applyFont="1" applyFill="1" applyBorder="1" applyAlignment="1">
      <alignment horizontal="left" vertical="top" wrapText="1"/>
      <protection/>
    </xf>
    <xf numFmtId="165" fontId="8" fillId="0" borderId="29" xfId="0" applyNumberFormat="1" applyFont="1" applyBorder="1" applyAlignment="1" applyProtection="1">
      <alignment vertical="top"/>
      <protection locked="0"/>
    </xf>
    <xf numFmtId="0" fontId="8" fillId="0" borderId="11" xfId="0" applyFont="1" applyBorder="1" applyAlignment="1">
      <alignment vertical="top"/>
    </xf>
    <xf numFmtId="0" fontId="8" fillId="0" borderId="11" xfId="0" applyFont="1" applyBorder="1" applyAlignment="1">
      <alignment horizontal="justify" vertical="top"/>
    </xf>
    <xf numFmtId="165" fontId="8" fillId="0" borderId="11" xfId="0" applyNumberFormat="1" applyFont="1" applyBorder="1" applyAlignment="1">
      <alignment vertical="top"/>
    </xf>
    <xf numFmtId="164" fontId="8" fillId="0" borderId="11" xfId="0" applyNumberFormat="1" applyFont="1" applyBorder="1" applyAlignment="1">
      <alignment vertical="top"/>
    </xf>
    <xf numFmtId="0" fontId="8" fillId="0" borderId="0" xfId="0" applyFont="1" applyAlignment="1">
      <alignment horizontal="justify" vertical="top"/>
    </xf>
    <xf numFmtId="164" fontId="8" fillId="0" borderId="0" xfId="0" applyNumberFormat="1" applyFont="1" applyAlignment="1">
      <alignment vertical="top"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0" fontId="18" fillId="33" borderId="30" xfId="0" applyFont="1" applyFill="1" applyBorder="1" applyAlignment="1" applyProtection="1">
      <alignment vertical="top"/>
      <protection locked="0"/>
    </xf>
    <xf numFmtId="0" fontId="5" fillId="33" borderId="30" xfId="0" applyFont="1" applyFill="1" applyBorder="1" applyAlignment="1" applyProtection="1">
      <alignment vertical="top"/>
      <protection locked="0"/>
    </xf>
    <xf numFmtId="165" fontId="7" fillId="0" borderId="11" xfId="0" applyNumberFormat="1" applyFont="1" applyBorder="1" applyAlignment="1">
      <alignment/>
    </xf>
    <xf numFmtId="165" fontId="8" fillId="0" borderId="14" xfId="0" applyNumberFormat="1" applyFont="1" applyBorder="1" applyAlignment="1">
      <alignment horizontal="center"/>
    </xf>
    <xf numFmtId="165" fontId="8" fillId="0" borderId="15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 vertical="center"/>
    </xf>
    <xf numFmtId="3" fontId="7" fillId="0" borderId="11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165" fontId="8" fillId="0" borderId="13" xfId="0" applyNumberFormat="1" applyFont="1" applyBorder="1" applyAlignment="1">
      <alignment horizontal="center"/>
    </xf>
    <xf numFmtId="165" fontId="8" fillId="0" borderId="17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3" fontId="13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66" fontId="8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right"/>
    </xf>
    <xf numFmtId="165" fontId="8" fillId="0" borderId="18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left"/>
    </xf>
    <xf numFmtId="3" fontId="8" fillId="0" borderId="11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3" fontId="8" fillId="0" borderId="13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49" fontId="8" fillId="0" borderId="17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165" fontId="8" fillId="0" borderId="0" xfId="0" applyNumberFormat="1" applyFont="1" applyBorder="1" applyAlignment="1">
      <alignment horizontal="right"/>
    </xf>
    <xf numFmtId="165" fontId="8" fillId="0" borderId="11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3" fontId="7" fillId="0" borderId="11" xfId="0" applyNumberFormat="1" applyFont="1" applyBorder="1" applyAlignment="1">
      <alignment horizontal="left"/>
    </xf>
    <xf numFmtId="49" fontId="8" fillId="0" borderId="13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3" fontId="8" fillId="0" borderId="11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166" fontId="7" fillId="0" borderId="0" xfId="0" applyNumberFormat="1" applyFont="1" applyAlignment="1">
      <alignment horizontal="center" vertical="center" wrapText="1"/>
    </xf>
    <xf numFmtId="3" fontId="8" fillId="0" borderId="19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166" fontId="8" fillId="0" borderId="12" xfId="0" applyNumberFormat="1" applyFont="1" applyBorder="1" applyAlignment="1">
      <alignment/>
    </xf>
    <xf numFmtId="166" fontId="8" fillId="0" borderId="18" xfId="0" applyNumberFormat="1" applyFont="1" applyBorder="1" applyAlignment="1">
      <alignment/>
    </xf>
    <xf numFmtId="166" fontId="8" fillId="0" borderId="16" xfId="0" applyNumberFormat="1" applyFont="1" applyBorder="1" applyAlignment="1">
      <alignment/>
    </xf>
    <xf numFmtId="166" fontId="8" fillId="0" borderId="11" xfId="0" applyNumberFormat="1" applyFont="1" applyBorder="1" applyAlignment="1">
      <alignment/>
    </xf>
    <xf numFmtId="166" fontId="8" fillId="0" borderId="0" xfId="0" applyNumberFormat="1" applyFont="1" applyBorder="1" applyAlignment="1">
      <alignment horizontal="center"/>
    </xf>
    <xf numFmtId="166" fontId="8" fillId="0" borderId="0" xfId="0" applyNumberFormat="1" applyFont="1" applyAlignment="1">
      <alignment horizontal="left"/>
    </xf>
    <xf numFmtId="166" fontId="8" fillId="0" borderId="0" xfId="0" applyNumberFormat="1" applyFont="1" applyAlignment="1">
      <alignment horizontal="center"/>
    </xf>
    <xf numFmtId="166" fontId="8" fillId="0" borderId="0" xfId="0" applyNumberFormat="1" applyFont="1" applyBorder="1" applyAlignment="1">
      <alignment/>
    </xf>
    <xf numFmtId="166" fontId="7" fillId="0" borderId="11" xfId="0" applyNumberFormat="1" applyFont="1" applyBorder="1" applyAlignment="1">
      <alignment/>
    </xf>
    <xf numFmtId="166" fontId="8" fillId="0" borderId="11" xfId="0" applyNumberFormat="1" applyFont="1" applyBorder="1" applyAlignment="1">
      <alignment/>
    </xf>
    <xf numFmtId="167" fontId="8" fillId="0" borderId="0" xfId="0" applyNumberFormat="1" applyFont="1" applyBorder="1" applyAlignment="1">
      <alignment horizontal="right"/>
    </xf>
    <xf numFmtId="167" fontId="8" fillId="0" borderId="18" xfId="0" applyNumberFormat="1" applyFont="1" applyBorder="1" applyAlignment="1">
      <alignment horizontal="right"/>
    </xf>
    <xf numFmtId="166" fontId="8" fillId="0" borderId="11" xfId="0" applyNumberFormat="1" applyFont="1" applyBorder="1" applyAlignment="1">
      <alignment horizontal="left" vertical="top"/>
    </xf>
    <xf numFmtId="166" fontId="8" fillId="0" borderId="14" xfId="0" applyNumberFormat="1" applyFont="1" applyBorder="1" applyAlignment="1">
      <alignment/>
    </xf>
    <xf numFmtId="166" fontId="8" fillId="0" borderId="0" xfId="0" applyNumberFormat="1" applyFont="1" applyBorder="1" applyAlignment="1">
      <alignment/>
    </xf>
    <xf numFmtId="167" fontId="8" fillId="0" borderId="0" xfId="0" applyNumberFormat="1" applyFont="1" applyAlignment="1">
      <alignment/>
    </xf>
    <xf numFmtId="165" fontId="13" fillId="0" borderId="14" xfId="0" applyNumberFormat="1" applyFont="1" applyBorder="1" applyAlignment="1">
      <alignment/>
    </xf>
    <xf numFmtId="166" fontId="7" fillId="0" borderId="11" xfId="0" applyNumberFormat="1" applyFont="1" applyBorder="1" applyAlignment="1">
      <alignment horizontal="left" vertical="top"/>
    </xf>
    <xf numFmtId="166" fontId="7" fillId="0" borderId="0" xfId="0" applyNumberFormat="1" applyFont="1" applyAlignment="1">
      <alignment horizontal="left"/>
    </xf>
    <xf numFmtId="166" fontId="13" fillId="0" borderId="0" xfId="0" applyNumberFormat="1" applyFont="1" applyAlignment="1">
      <alignment/>
    </xf>
    <xf numFmtId="166" fontId="8" fillId="0" borderId="13" xfId="0" applyNumberFormat="1" applyFont="1" applyBorder="1" applyAlignment="1">
      <alignment/>
    </xf>
    <xf numFmtId="166" fontId="8" fillId="0" borderId="17" xfId="0" applyNumberFormat="1" applyFont="1" applyBorder="1" applyAlignment="1">
      <alignment/>
    </xf>
    <xf numFmtId="166" fontId="8" fillId="0" borderId="0" xfId="0" applyNumberFormat="1" applyFont="1" applyAlignment="1">
      <alignment horizontal="center" vertical="top"/>
    </xf>
    <xf numFmtId="166" fontId="13" fillId="0" borderId="0" xfId="0" applyNumberFormat="1" applyFont="1" applyBorder="1" applyAlignment="1">
      <alignment/>
    </xf>
    <xf numFmtId="165" fontId="12" fillId="0" borderId="0" xfId="0" applyNumberFormat="1" applyFont="1" applyBorder="1" applyAlignment="1">
      <alignment horizontal="right"/>
    </xf>
    <xf numFmtId="166" fontId="8" fillId="0" borderId="15" xfId="0" applyNumberFormat="1" applyFont="1" applyBorder="1" applyAlignment="1">
      <alignment horizontal="center"/>
    </xf>
    <xf numFmtId="166" fontId="7" fillId="0" borderId="0" xfId="0" applyNumberFormat="1" applyFont="1" applyAlignment="1">
      <alignment horizontal="left" vertical="top"/>
    </xf>
    <xf numFmtId="166" fontId="12" fillId="0" borderId="0" xfId="0" applyNumberFormat="1" applyFont="1" applyAlignment="1">
      <alignment/>
    </xf>
    <xf numFmtId="166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/>
    </xf>
    <xf numFmtId="166" fontId="0" fillId="0" borderId="11" xfId="0" applyNumberFormat="1" applyFont="1" applyBorder="1" applyAlignment="1">
      <alignment/>
    </xf>
    <xf numFmtId="166" fontId="0" fillId="0" borderId="0" xfId="0" applyNumberFormat="1" applyFont="1" applyAlignment="1">
      <alignment horizontal="center" vertical="top"/>
    </xf>
    <xf numFmtId="166" fontId="12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/>
    </xf>
    <xf numFmtId="166" fontId="7" fillId="0" borderId="0" xfId="0" applyNumberFormat="1" applyFont="1" applyBorder="1" applyAlignment="1">
      <alignment horizontal="left" vertical="top"/>
    </xf>
    <xf numFmtId="166" fontId="0" fillId="0" borderId="0" xfId="0" applyNumberFormat="1" applyFont="1" applyBorder="1" applyAlignment="1">
      <alignment/>
    </xf>
    <xf numFmtId="166" fontId="7" fillId="0" borderId="0" xfId="0" applyNumberFormat="1" applyFont="1" applyBorder="1" applyAlignment="1">
      <alignment/>
    </xf>
    <xf numFmtId="167" fontId="8" fillId="0" borderId="0" xfId="0" applyNumberFormat="1" applyFont="1" applyBorder="1" applyAlignment="1">
      <alignment/>
    </xf>
    <xf numFmtId="166" fontId="0" fillId="0" borderId="11" xfId="0" applyNumberFormat="1" applyFont="1" applyBorder="1" applyAlignment="1">
      <alignment horizontal="center" vertical="top"/>
    </xf>
    <xf numFmtId="166" fontId="8" fillId="0" borderId="11" xfId="0" applyNumberFormat="1" applyFont="1" applyBorder="1" applyAlignment="1">
      <alignment horizontal="right" vertical="top"/>
    </xf>
    <xf numFmtId="0" fontId="8" fillId="0" borderId="10" xfId="0" applyFont="1" applyBorder="1" applyAlignment="1">
      <alignment horizontal="center" vertical="center"/>
    </xf>
    <xf numFmtId="166" fontId="12" fillId="0" borderId="11" xfId="0" applyNumberFormat="1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1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3" fontId="4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3" fontId="10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lef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8" fillId="0" borderId="11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horizontal="center" vertical="center"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3" fontId="8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3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11" xfId="0" applyFont="1" applyBorder="1" applyAlignment="1" applyProtection="1">
      <alignment horizontal="left" vertical="center"/>
      <protection/>
    </xf>
    <xf numFmtId="0" fontId="8" fillId="0" borderId="0" xfId="0" applyFont="1" applyFill="1" applyAlignment="1">
      <alignment vertical="center"/>
    </xf>
    <xf numFmtId="0" fontId="8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7" xfId="0" applyFont="1" applyBorder="1" applyAlignment="1">
      <alignment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Fill="1" applyAlignment="1">
      <alignment/>
    </xf>
    <xf numFmtId="3" fontId="7" fillId="0" borderId="0" xfId="0" applyNumberFormat="1" applyFont="1" applyAlignment="1">
      <alignment horizontal="right"/>
    </xf>
    <xf numFmtId="0" fontId="8" fillId="0" borderId="13" xfId="0" applyFont="1" applyBorder="1" applyAlignment="1">
      <alignment horizontal="left"/>
    </xf>
    <xf numFmtId="3" fontId="8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left" vertical="center"/>
    </xf>
    <xf numFmtId="0" fontId="17" fillId="33" borderId="31" xfId="0" applyFont="1" applyFill="1" applyBorder="1" applyAlignment="1">
      <alignment vertical="top"/>
    </xf>
    <xf numFmtId="0" fontId="17" fillId="33" borderId="0" xfId="0" applyFont="1" applyFill="1" applyAlignment="1">
      <alignment vertical="top"/>
    </xf>
    <xf numFmtId="0" fontId="0" fillId="0" borderId="0" xfId="0" applyFill="1" applyAlignment="1">
      <alignment vertical="center"/>
    </xf>
    <xf numFmtId="0" fontId="23" fillId="34" borderId="0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23" fillId="35" borderId="0" xfId="0" applyFont="1" applyFill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165" fontId="13" fillId="34" borderId="0" xfId="0" applyNumberFormat="1" applyFont="1" applyFill="1" applyAlignment="1">
      <alignment/>
    </xf>
    <xf numFmtId="165" fontId="13" fillId="0" borderId="0" xfId="0" applyNumberFormat="1" applyFont="1" applyFill="1" applyAlignment="1">
      <alignment/>
    </xf>
    <xf numFmtId="165" fontId="12" fillId="34" borderId="0" xfId="0" applyNumberFormat="1" applyFont="1" applyFill="1" applyAlignment="1">
      <alignment/>
    </xf>
    <xf numFmtId="49" fontId="8" fillId="0" borderId="18" xfId="0" applyNumberFormat="1" applyFont="1" applyBorder="1" applyAlignment="1">
      <alignment horizontal="center" vertical="center"/>
    </xf>
    <xf numFmtId="0" fontId="4" fillId="33" borderId="23" xfId="47" applyFont="1" applyFill="1" applyBorder="1" applyAlignment="1" applyProtection="1">
      <alignment vertical="center"/>
      <protection/>
    </xf>
    <xf numFmtId="0" fontId="4" fillId="0" borderId="23" xfId="47" applyFont="1" applyBorder="1" applyAlignment="1" applyProtection="1">
      <alignment vertical="center"/>
      <protection/>
    </xf>
    <xf numFmtId="0" fontId="4" fillId="0" borderId="0" xfId="47" applyFont="1" applyAlignment="1" applyProtection="1">
      <alignment vertical="center" wrapText="1"/>
      <protection/>
    </xf>
    <xf numFmtId="0" fontId="4" fillId="0" borderId="23" xfId="47" applyFont="1" applyBorder="1" applyAlignment="1" applyProtection="1" quotePrefix="1">
      <alignment vertical="center" wrapText="1"/>
      <protection/>
    </xf>
    <xf numFmtId="0" fontId="4" fillId="0" borderId="0" xfId="47" applyFont="1" applyAlignment="1" applyProtection="1" quotePrefix="1">
      <alignment vertical="center" wrapText="1"/>
      <protection/>
    </xf>
    <xf numFmtId="0" fontId="4" fillId="0" borderId="31" xfId="47" applyFont="1" applyBorder="1" applyAlignment="1" applyProtection="1">
      <alignment vertical="center" wrapText="1"/>
      <protection/>
    </xf>
    <xf numFmtId="0" fontId="4" fillId="0" borderId="0" xfId="47" applyFont="1" applyBorder="1" applyAlignment="1" applyProtection="1">
      <alignment/>
      <protection/>
    </xf>
    <xf numFmtId="0" fontId="4" fillId="0" borderId="23" xfId="47" applyFont="1" applyBorder="1" applyAlignment="1" applyProtection="1">
      <alignment vertical="center" wrapText="1"/>
      <protection/>
    </xf>
    <xf numFmtId="0" fontId="4" fillId="0" borderId="31" xfId="47" applyFont="1" applyBorder="1" applyAlignment="1" applyProtection="1" quotePrefix="1">
      <alignment vertical="center"/>
      <protection/>
    </xf>
    <xf numFmtId="0" fontId="4" fillId="0" borderId="23" xfId="47" applyFont="1" applyBorder="1" applyAlignment="1" applyProtection="1" quotePrefix="1">
      <alignment vertical="center"/>
      <protection/>
    </xf>
    <xf numFmtId="0" fontId="8" fillId="0" borderId="20" xfId="0" applyFont="1" applyBorder="1" applyAlignment="1">
      <alignment horizontal="center" vertical="center"/>
    </xf>
    <xf numFmtId="166" fontId="4" fillId="0" borderId="0" xfId="0" applyNumberFormat="1" applyFont="1" applyAlignment="1">
      <alignment/>
    </xf>
    <xf numFmtId="3" fontId="8" fillId="0" borderId="13" xfId="0" applyNumberFormat="1" applyFont="1" applyBorder="1" applyAlignment="1">
      <alignment/>
    </xf>
    <xf numFmtId="49" fontId="8" fillId="0" borderId="19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 quotePrefix="1">
      <alignment horizontal="center"/>
    </xf>
    <xf numFmtId="3" fontId="4" fillId="0" borderId="0" xfId="0" applyNumberFormat="1" applyFont="1" applyAlignment="1">
      <alignment/>
    </xf>
    <xf numFmtId="164" fontId="7" fillId="0" borderId="0" xfId="0" applyNumberFormat="1" applyFont="1" applyAlignment="1">
      <alignment horizontal="right"/>
    </xf>
    <xf numFmtId="0" fontId="22" fillId="0" borderId="0" xfId="0" applyFont="1" applyAlignment="1">
      <alignment vertical="center"/>
    </xf>
    <xf numFmtId="165" fontId="7" fillId="0" borderId="0" xfId="0" applyNumberFormat="1" applyFont="1" applyBorder="1" applyAlignment="1">
      <alignment horizontal="right"/>
    </xf>
    <xf numFmtId="165" fontId="7" fillId="0" borderId="0" xfId="0" applyNumberFormat="1" applyFont="1" applyBorder="1" applyAlignment="1">
      <alignment horizontal="right" vertical="center"/>
    </xf>
    <xf numFmtId="0" fontId="7" fillId="0" borderId="11" xfId="0" applyFont="1" applyBorder="1" applyAlignment="1" applyProtection="1">
      <alignment horizontal="left" vertical="center"/>
      <protection/>
    </xf>
    <xf numFmtId="3" fontId="7" fillId="0" borderId="11" xfId="0" applyNumberFormat="1" applyFont="1" applyBorder="1" applyAlignment="1">
      <alignment/>
    </xf>
    <xf numFmtId="3" fontId="7" fillId="0" borderId="11" xfId="0" applyNumberFormat="1" applyFont="1" applyFill="1" applyBorder="1" applyAlignment="1">
      <alignment/>
    </xf>
    <xf numFmtId="165" fontId="4" fillId="0" borderId="18" xfId="0" applyNumberFormat="1" applyFont="1" applyBorder="1" applyAlignment="1">
      <alignment/>
    </xf>
    <xf numFmtId="165" fontId="7" fillId="0" borderId="0" xfId="0" applyNumberFormat="1" applyFont="1" applyAlignment="1" applyProtection="1">
      <alignment vertical="top"/>
      <protection locked="0"/>
    </xf>
    <xf numFmtId="164" fontId="4" fillId="0" borderId="0" xfId="0" applyNumberFormat="1" applyFont="1" applyAlignment="1">
      <alignment horizontal="left"/>
    </xf>
    <xf numFmtId="165" fontId="4" fillId="0" borderId="0" xfId="0" applyNumberFormat="1" applyFont="1" applyAlignment="1">
      <alignment vertical="center"/>
    </xf>
    <xf numFmtId="165" fontId="12" fillId="0" borderId="0" xfId="0" applyNumberFormat="1" applyFont="1" applyAlignment="1">
      <alignment vertical="center"/>
    </xf>
    <xf numFmtId="165" fontId="12" fillId="0" borderId="0" xfId="0" applyNumberFormat="1" applyFont="1" applyAlignment="1">
      <alignment wrapText="1"/>
    </xf>
    <xf numFmtId="3" fontId="1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2" fillId="36" borderId="0" xfId="0" applyFont="1" applyFill="1" applyAlignment="1">
      <alignment/>
    </xf>
    <xf numFmtId="0" fontId="0" fillId="36" borderId="0" xfId="0" applyFill="1" applyAlignment="1">
      <alignment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166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0" fontId="4" fillId="0" borderId="0" xfId="47" applyFont="1" applyAlignment="1" applyProtection="1" quotePrefix="1">
      <alignment vertical="center"/>
      <protection/>
    </xf>
    <xf numFmtId="0" fontId="4" fillId="33" borderId="31" xfId="47" applyFont="1" applyFill="1" applyBorder="1" applyAlignment="1" applyProtection="1" quotePrefix="1">
      <alignment vertical="center" wrapText="1"/>
      <protection/>
    </xf>
    <xf numFmtId="0" fontId="16" fillId="33" borderId="25" xfId="57" applyFont="1" applyFill="1" applyBorder="1" applyAlignment="1" applyProtection="1">
      <alignment horizontal="justify" vertical="top" wrapText="1"/>
      <protection locked="0"/>
    </xf>
    <xf numFmtId="0" fontId="16" fillId="33" borderId="25" xfId="0" applyFont="1" applyFill="1" applyBorder="1" applyAlignment="1">
      <alignment horizontal="justify" vertical="center" wrapText="1"/>
    </xf>
    <xf numFmtId="0" fontId="4" fillId="37" borderId="23" xfId="47" applyFont="1" applyFill="1" applyBorder="1" applyAlignment="1" applyProtection="1" quotePrefix="1">
      <alignment vertical="center" wrapText="1"/>
      <protection/>
    </xf>
    <xf numFmtId="0" fontId="8" fillId="0" borderId="0" xfId="0" applyFont="1" applyAlignment="1">
      <alignment vertical="center"/>
    </xf>
    <xf numFmtId="3" fontId="8" fillId="0" borderId="18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49" fontId="8" fillId="0" borderId="18" xfId="0" applyNumberFormat="1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left" vertical="center"/>
      <protection/>
    </xf>
    <xf numFmtId="3" fontId="7" fillId="0" borderId="0" xfId="0" applyNumberFormat="1" applyFont="1" applyFill="1" applyBorder="1" applyAlignment="1">
      <alignment/>
    </xf>
    <xf numFmtId="166" fontId="25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165" fontId="8" fillId="0" borderId="18" xfId="0" applyNumberFormat="1" applyFont="1" applyBorder="1" applyAlignment="1">
      <alignment horizontal="center" vertical="center" wrapText="1"/>
    </xf>
    <xf numFmtId="165" fontId="7" fillId="0" borderId="0" xfId="0" applyNumberFormat="1" applyFont="1" applyAlignment="1">
      <alignment horizontal="right"/>
    </xf>
    <xf numFmtId="165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5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5" fontId="4" fillId="0" borderId="18" xfId="0" applyNumberFormat="1" applyFont="1" applyBorder="1" applyAlignment="1">
      <alignment/>
    </xf>
    <xf numFmtId="165" fontId="7" fillId="0" borderId="0" xfId="0" applyNumberFormat="1" applyFont="1" applyAlignment="1">
      <alignment horizontal="center" vertical="top" wrapText="1"/>
    </xf>
    <xf numFmtId="165" fontId="7" fillId="0" borderId="11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center"/>
    </xf>
    <xf numFmtId="49" fontId="7" fillId="0" borderId="11" xfId="0" applyNumberFormat="1" applyFont="1" applyBorder="1" applyAlignment="1">
      <alignment horizontal="left"/>
    </xf>
    <xf numFmtId="0" fontId="4" fillId="0" borderId="0" xfId="0" applyFont="1" applyAlignment="1">
      <alignment horizontal="justify" vertical="center" wrapText="1"/>
    </xf>
    <xf numFmtId="0" fontId="23" fillId="34" borderId="0" xfId="0" applyFont="1" applyFill="1" applyBorder="1" applyAlignment="1">
      <alignment vertical="center"/>
    </xf>
    <xf numFmtId="0" fontId="0" fillId="0" borderId="0" xfId="0" applyAlignment="1">
      <alignment/>
    </xf>
    <xf numFmtId="165" fontId="8" fillId="0" borderId="0" xfId="0" applyNumberFormat="1" applyFont="1" applyBorder="1" applyAlignment="1">
      <alignment/>
    </xf>
    <xf numFmtId="165" fontId="8" fillId="0" borderId="12" xfId="0" applyNumberFormat="1" applyFont="1" applyBorder="1" applyAlignment="1">
      <alignment/>
    </xf>
    <xf numFmtId="165" fontId="8" fillId="0" borderId="18" xfId="0" applyNumberFormat="1" applyFont="1" applyBorder="1" applyAlignment="1">
      <alignment/>
    </xf>
    <xf numFmtId="165" fontId="8" fillId="0" borderId="19" xfId="0" applyNumberFormat="1" applyFont="1" applyBorder="1" applyAlignment="1">
      <alignment/>
    </xf>
    <xf numFmtId="165" fontId="7" fillId="0" borderId="0" xfId="0" applyNumberFormat="1" applyFont="1" applyAlignment="1">
      <alignment horizontal="center" vertical="center"/>
    </xf>
    <xf numFmtId="165" fontId="8" fillId="0" borderId="11" xfId="0" applyNumberFormat="1" applyFont="1" applyBorder="1" applyAlignment="1">
      <alignment/>
    </xf>
    <xf numFmtId="165" fontId="8" fillId="0" borderId="14" xfId="0" applyNumberFormat="1" applyFont="1" applyBorder="1" applyAlignment="1">
      <alignment/>
    </xf>
    <xf numFmtId="165" fontId="8" fillId="0" borderId="20" xfId="0" applyNumberFormat="1" applyFont="1" applyBorder="1" applyAlignment="1">
      <alignment/>
    </xf>
    <xf numFmtId="165" fontId="8" fillId="0" borderId="16" xfId="0" applyNumberFormat="1" applyFont="1" applyBorder="1" applyAlignment="1">
      <alignment/>
    </xf>
    <xf numFmtId="165" fontId="8" fillId="0" borderId="21" xfId="0" applyNumberFormat="1" applyFont="1" applyBorder="1" applyAlignment="1">
      <alignment/>
    </xf>
    <xf numFmtId="165" fontId="8" fillId="0" borderId="18" xfId="0" applyNumberFormat="1" applyFont="1" applyBorder="1" applyAlignment="1">
      <alignment horizontal="right"/>
    </xf>
    <xf numFmtId="165" fontId="8" fillId="0" borderId="0" xfId="0" applyNumberFormat="1" applyFont="1" applyAlignment="1">
      <alignment horizontal="left"/>
    </xf>
    <xf numFmtId="3" fontId="4" fillId="0" borderId="0" xfId="0" applyNumberFormat="1" applyFont="1" applyAlignment="1">
      <alignment/>
    </xf>
    <xf numFmtId="3" fontId="7" fillId="0" borderId="0" xfId="0" applyNumberFormat="1" applyFont="1" applyAlignment="1">
      <alignment horizontal="center" vertical="center"/>
    </xf>
    <xf numFmtId="3" fontId="8" fillId="0" borderId="11" xfId="0" applyNumberFormat="1" applyFont="1" applyBorder="1" applyAlignment="1">
      <alignment horizontal="right"/>
    </xf>
    <xf numFmtId="165" fontId="8" fillId="0" borderId="0" xfId="0" applyNumberFormat="1" applyFont="1" applyAlignment="1">
      <alignment/>
    </xf>
    <xf numFmtId="165" fontId="8" fillId="0" borderId="12" xfId="0" applyNumberFormat="1" applyFont="1" applyBorder="1" applyAlignment="1">
      <alignment/>
    </xf>
    <xf numFmtId="165" fontId="8" fillId="0" borderId="18" xfId="0" applyNumberFormat="1" applyFont="1" applyBorder="1" applyAlignment="1">
      <alignment/>
    </xf>
    <xf numFmtId="165" fontId="8" fillId="0" borderId="19" xfId="0" applyNumberFormat="1" applyFont="1" applyBorder="1" applyAlignment="1">
      <alignment/>
    </xf>
    <xf numFmtId="165" fontId="8" fillId="0" borderId="14" xfId="0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165" fontId="8" fillId="0" borderId="20" xfId="0" applyNumberFormat="1" applyFont="1" applyBorder="1" applyAlignment="1">
      <alignment/>
    </xf>
    <xf numFmtId="165" fontId="8" fillId="0" borderId="16" xfId="0" applyNumberFormat="1" applyFont="1" applyBorder="1" applyAlignment="1">
      <alignment/>
    </xf>
    <xf numFmtId="165" fontId="8" fillId="0" borderId="11" xfId="0" applyNumberFormat="1" applyFont="1" applyBorder="1" applyAlignment="1">
      <alignment/>
    </xf>
    <xf numFmtId="165" fontId="8" fillId="0" borderId="21" xfId="0" applyNumberFormat="1" applyFont="1" applyBorder="1" applyAlignment="1">
      <alignment/>
    </xf>
    <xf numFmtId="3" fontId="7" fillId="0" borderId="0" xfId="0" applyNumberFormat="1" applyFont="1" applyAlignment="1">
      <alignment horizontal="center" vertical="top" wrapText="1"/>
    </xf>
    <xf numFmtId="0" fontId="0" fillId="0" borderId="0" xfId="0" applyAlignment="1">
      <alignment vertical="center"/>
    </xf>
    <xf numFmtId="3" fontId="4" fillId="0" borderId="0" xfId="0" applyNumberFormat="1" applyFont="1" applyAlignment="1">
      <alignment vertical="center"/>
    </xf>
    <xf numFmtId="166" fontId="8" fillId="0" borderId="0" xfId="0" applyNumberFormat="1" applyFont="1" applyBorder="1" applyAlignment="1">
      <alignment horizontal="justify" vertical="center" wrapText="1"/>
    </xf>
    <xf numFmtId="166" fontId="8" fillId="0" borderId="13" xfId="0" applyNumberFormat="1" applyFont="1" applyBorder="1" applyAlignment="1">
      <alignment horizontal="center" vertical="center" wrapText="1"/>
    </xf>
    <xf numFmtId="166" fontId="8" fillId="0" borderId="15" xfId="0" applyNumberFormat="1" applyFont="1" applyBorder="1" applyAlignment="1">
      <alignment horizontal="center" vertical="center" wrapText="1"/>
    </xf>
    <xf numFmtId="166" fontId="8" fillId="0" borderId="17" xfId="0" applyNumberFormat="1" applyFont="1" applyBorder="1" applyAlignment="1">
      <alignment horizontal="center" vertical="center" wrapText="1"/>
    </xf>
    <xf numFmtId="166" fontId="7" fillId="0" borderId="0" xfId="0" applyNumberFormat="1" applyFont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166" fontId="8" fillId="0" borderId="12" xfId="0" applyNumberFormat="1" applyFont="1" applyBorder="1" applyAlignment="1">
      <alignment/>
    </xf>
    <xf numFmtId="166" fontId="8" fillId="0" borderId="18" xfId="0" applyNumberFormat="1" applyFont="1" applyBorder="1" applyAlignment="1">
      <alignment/>
    </xf>
    <xf numFmtId="166" fontId="8" fillId="0" borderId="19" xfId="0" applyNumberFormat="1" applyFont="1" applyBorder="1" applyAlignment="1">
      <alignment/>
    </xf>
    <xf numFmtId="166" fontId="8" fillId="0" borderId="16" xfId="0" applyNumberFormat="1" applyFont="1" applyBorder="1" applyAlignment="1">
      <alignment/>
    </xf>
    <xf numFmtId="166" fontId="8" fillId="0" borderId="11" xfId="0" applyNumberFormat="1" applyFont="1" applyBorder="1" applyAlignment="1">
      <alignment/>
    </xf>
    <xf numFmtId="166" fontId="8" fillId="0" borderId="21" xfId="0" applyNumberFormat="1" applyFont="1" applyBorder="1" applyAlignment="1">
      <alignment/>
    </xf>
    <xf numFmtId="166" fontId="8" fillId="0" borderId="14" xfId="0" applyNumberFormat="1" applyFont="1" applyBorder="1" applyAlignment="1">
      <alignment horizontal="center"/>
    </xf>
    <xf numFmtId="166" fontId="8" fillId="0" borderId="0" xfId="0" applyNumberFormat="1" applyFont="1" applyBorder="1" applyAlignment="1">
      <alignment horizontal="center"/>
    </xf>
    <xf numFmtId="166" fontId="8" fillId="0" borderId="20" xfId="0" applyNumberFormat="1" applyFont="1" applyBorder="1" applyAlignment="1">
      <alignment horizontal="center"/>
    </xf>
    <xf numFmtId="166" fontId="8" fillId="0" borderId="13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166" fontId="8" fillId="0" borderId="12" xfId="0" applyNumberFormat="1" applyFont="1" applyBorder="1" applyAlignment="1">
      <alignment horizontal="center" vertical="center"/>
    </xf>
    <xf numFmtId="166" fontId="8" fillId="0" borderId="18" xfId="0" applyNumberFormat="1" applyFont="1" applyBorder="1" applyAlignment="1">
      <alignment horizontal="center" vertical="center"/>
    </xf>
    <xf numFmtId="166" fontId="8" fillId="0" borderId="19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justify" vertical="center" wrapText="1"/>
    </xf>
    <xf numFmtId="166" fontId="8" fillId="0" borderId="0" xfId="0" applyNumberFormat="1" applyFont="1" applyAlignment="1">
      <alignment/>
    </xf>
    <xf numFmtId="166" fontId="8" fillId="0" borderId="0" xfId="0" applyNumberFormat="1" applyFont="1" applyAlignment="1">
      <alignment horizontal="center" vertical="center"/>
    </xf>
    <xf numFmtId="0" fontId="0" fillId="0" borderId="0" xfId="0" applyBorder="1" applyAlignment="1">
      <alignment/>
    </xf>
    <xf numFmtId="166" fontId="0" fillId="0" borderId="0" xfId="0" applyNumberFormat="1" applyFont="1" applyAlignment="1">
      <alignment horizontal="center" vertical="center"/>
    </xf>
    <xf numFmtId="166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0" borderId="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166" fontId="8" fillId="0" borderId="0" xfId="0" applyNumberFormat="1" applyFont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49" fontId="8" fillId="0" borderId="12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left" vertical="center" wrapText="1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" fontId="8" fillId="0" borderId="12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23" fillId="35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right"/>
    </xf>
    <xf numFmtId="0" fontId="8" fillId="0" borderId="11" xfId="0" applyFont="1" applyBorder="1" applyAlignment="1">
      <alignment horizontal="right"/>
    </xf>
    <xf numFmtId="49" fontId="8" fillId="0" borderId="15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justify" vertical="center" wrapText="1"/>
    </xf>
    <xf numFmtId="3" fontId="8" fillId="0" borderId="17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8" fillId="0" borderId="11" xfId="0" applyFont="1" applyBorder="1" applyAlignment="1">
      <alignment/>
    </xf>
    <xf numFmtId="3" fontId="4" fillId="0" borderId="18" xfId="0" applyNumberFormat="1" applyFont="1" applyBorder="1" applyAlignment="1">
      <alignment horizontal="justify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13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justify" wrapText="1"/>
    </xf>
    <xf numFmtId="0" fontId="4" fillId="0" borderId="0" xfId="0" applyFont="1" applyAlignment="1">
      <alignment horizontal="justify" wrapText="1"/>
    </xf>
    <xf numFmtId="0" fontId="7" fillId="0" borderId="0" xfId="0" applyFont="1" applyAlignment="1">
      <alignment horizontal="center" vertical="justify" wrapText="1"/>
    </xf>
    <xf numFmtId="0" fontId="8" fillId="0" borderId="0" xfId="0" applyFont="1" applyAlignment="1">
      <alignment horizontal="center" vertical="justify"/>
    </xf>
    <xf numFmtId="0" fontId="8" fillId="0" borderId="0" xfId="0" applyFont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-definido" xfId="55"/>
    <cellStyle name="Normal_Hoja1" xfId="56"/>
    <cellStyle name="Normal_Tablas_PR_31-12-2010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12</xdr:row>
      <xdr:rowOff>47625</xdr:rowOff>
    </xdr:from>
    <xdr:to>
      <xdr:col>8</xdr:col>
      <xdr:colOff>9525</xdr:colOff>
      <xdr:row>55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90725"/>
          <a:ext cx="5991225" cy="7067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152400</xdr:rowOff>
    </xdr:from>
    <xdr:to>
      <xdr:col>4</xdr:col>
      <xdr:colOff>28575</xdr:colOff>
      <xdr:row>5</xdr:row>
      <xdr:rowOff>38100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52400"/>
          <a:ext cx="23050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G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57421875" style="5" customWidth="1"/>
    <col min="2" max="5" width="11.421875" style="5" customWidth="1"/>
    <col min="6" max="6" width="20.00390625" style="5" customWidth="1"/>
    <col min="7" max="8" width="11.421875" style="5" customWidth="1"/>
    <col min="9" max="9" width="0.5625" style="5" customWidth="1"/>
    <col min="10" max="22" width="11.421875" style="5" customWidth="1"/>
  </cols>
  <sheetData>
    <row r="1" ht="12.75"/>
    <row r="2" spans="5:7" ht="12.75">
      <c r="E2" s="288" t="s">
        <v>634</v>
      </c>
      <c r="F2" s="289"/>
      <c r="G2" s="289"/>
    </row>
    <row r="3" spans="5:7" ht="17.25" customHeight="1">
      <c r="E3" s="288" t="s">
        <v>635</v>
      </c>
      <c r="F3" s="289"/>
      <c r="G3" s="289"/>
    </row>
    <row r="4" ht="8.25" customHeight="1">
      <c r="E4" s="290"/>
    </row>
    <row r="5" ht="12.75">
      <c r="E5" s="291" t="s">
        <v>636</v>
      </c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2.25" customHeight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</sheetData>
  <sheetProtection/>
  <printOptions/>
  <pageMargins left="0.3937007874015748" right="0.3937007874015748" top="0.984251968503937" bottom="0.984251968503937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2"/>
  <sheetViews>
    <sheetView showGridLines="0" zoomScalePageLayoutView="0" workbookViewId="0" topLeftCell="A1">
      <selection activeCell="A1" sqref="A1:C1"/>
    </sheetView>
  </sheetViews>
  <sheetFormatPr defaultColWidth="11.421875" defaultRowHeight="12.75"/>
  <cols>
    <col min="1" max="1" width="24.28125" style="108" bestFit="1" customWidth="1"/>
    <col min="2" max="2" width="14.421875" style="108" customWidth="1"/>
    <col min="3" max="4" width="14.28125" style="108" customWidth="1"/>
    <col min="5" max="5" width="14.57421875" style="108" customWidth="1"/>
    <col min="6" max="6" width="14.421875" style="108" customWidth="1"/>
    <col min="7" max="16384" width="11.421875" style="108" customWidth="1"/>
  </cols>
  <sheetData>
    <row r="1" spans="1:6" ht="18" customHeight="1">
      <c r="A1" s="323" t="s">
        <v>606</v>
      </c>
      <c r="B1" s="351"/>
      <c r="C1" s="351"/>
      <c r="F1" s="249" t="s">
        <v>607</v>
      </c>
    </row>
    <row r="3" spans="1:6" ht="29.25" customHeight="1">
      <c r="A3" s="350" t="s">
        <v>404</v>
      </c>
      <c r="B3" s="350"/>
      <c r="C3" s="350"/>
      <c r="D3" s="350"/>
      <c r="E3" s="350"/>
      <c r="F3" s="350"/>
    </row>
    <row r="4" spans="1:6" ht="12" customHeight="1">
      <c r="A4" s="103" t="s">
        <v>345</v>
      </c>
      <c r="B4" s="339"/>
      <c r="C4" s="339"/>
      <c r="D4" s="339"/>
      <c r="E4" s="339"/>
      <c r="F4" s="339"/>
    </row>
    <row r="5" spans="1:6" s="109" customFormat="1" ht="34.5" customHeight="1">
      <c r="A5" s="54" t="s">
        <v>236</v>
      </c>
      <c r="B5" s="54" t="s">
        <v>473</v>
      </c>
      <c r="C5" s="54" t="s">
        <v>296</v>
      </c>
      <c r="D5" s="54" t="s">
        <v>297</v>
      </c>
      <c r="E5" s="54" t="s">
        <v>298</v>
      </c>
      <c r="F5" s="54" t="s">
        <v>299</v>
      </c>
    </row>
    <row r="6" spans="1:6" s="109" customFormat="1" ht="7.5" customHeight="1">
      <c r="A6" s="294"/>
      <c r="B6" s="294"/>
      <c r="C6" s="294"/>
      <c r="D6" s="294"/>
      <c r="E6" s="294"/>
      <c r="F6" s="294"/>
    </row>
    <row r="7" spans="1:6" s="111" customFormat="1" ht="12.75" customHeight="1">
      <c r="A7" s="110" t="s">
        <v>237</v>
      </c>
      <c r="B7" s="26">
        <v>207894</v>
      </c>
      <c r="C7" s="26">
        <v>72362</v>
      </c>
      <c r="D7" s="26">
        <v>77668</v>
      </c>
      <c r="E7" s="26">
        <v>49804</v>
      </c>
      <c r="F7" s="26">
        <v>8060</v>
      </c>
    </row>
    <row r="8" spans="1:6" s="111" customFormat="1" ht="10.5" customHeight="1">
      <c r="A8" s="110" t="s">
        <v>238</v>
      </c>
      <c r="B8" s="26">
        <v>29281</v>
      </c>
      <c r="C8" s="26">
        <v>7139</v>
      </c>
      <c r="D8" s="26">
        <v>12380</v>
      </c>
      <c r="E8" s="26">
        <v>8860</v>
      </c>
      <c r="F8" s="26">
        <v>902</v>
      </c>
    </row>
    <row r="9" spans="1:6" ht="10.5" customHeight="1">
      <c r="A9" s="20" t="s">
        <v>239</v>
      </c>
      <c r="B9" s="19">
        <v>2724</v>
      </c>
      <c r="C9" s="19">
        <v>342</v>
      </c>
      <c r="D9" s="19">
        <v>1457</v>
      </c>
      <c r="E9" s="19">
        <v>829</v>
      </c>
      <c r="F9" s="19">
        <v>96</v>
      </c>
    </row>
    <row r="10" spans="1:6" ht="10.5" customHeight="1">
      <c r="A10" s="20" t="s">
        <v>240</v>
      </c>
      <c r="B10" s="19">
        <v>3697</v>
      </c>
      <c r="C10" s="19">
        <v>1076</v>
      </c>
      <c r="D10" s="19">
        <v>1576</v>
      </c>
      <c r="E10" s="19">
        <v>954</v>
      </c>
      <c r="F10" s="19">
        <v>91</v>
      </c>
    </row>
    <row r="11" spans="1:6" ht="10.5" customHeight="1">
      <c r="A11" s="20" t="s">
        <v>241</v>
      </c>
      <c r="B11" s="19">
        <v>1889</v>
      </c>
      <c r="C11" s="19">
        <v>379</v>
      </c>
      <c r="D11" s="19">
        <v>910</v>
      </c>
      <c r="E11" s="19">
        <v>536</v>
      </c>
      <c r="F11" s="19">
        <v>64</v>
      </c>
    </row>
    <row r="12" spans="1:6" ht="10.5" customHeight="1">
      <c r="A12" s="20" t="s">
        <v>242</v>
      </c>
      <c r="B12" s="19">
        <v>3312</v>
      </c>
      <c r="C12" s="19">
        <v>662</v>
      </c>
      <c r="D12" s="19">
        <v>1619</v>
      </c>
      <c r="E12" s="19">
        <v>958</v>
      </c>
      <c r="F12" s="19">
        <v>73</v>
      </c>
    </row>
    <row r="13" spans="1:6" ht="10.5" customHeight="1">
      <c r="A13" s="20" t="s">
        <v>243</v>
      </c>
      <c r="B13" s="19">
        <v>1838</v>
      </c>
      <c r="C13" s="19">
        <v>376</v>
      </c>
      <c r="D13" s="19">
        <v>716</v>
      </c>
      <c r="E13" s="19">
        <v>700</v>
      </c>
      <c r="F13" s="19">
        <v>46</v>
      </c>
    </row>
    <row r="14" spans="1:6" ht="10.5" customHeight="1">
      <c r="A14" s="20" t="s">
        <v>244</v>
      </c>
      <c r="B14" s="19">
        <v>1641</v>
      </c>
      <c r="C14" s="19">
        <v>394</v>
      </c>
      <c r="D14" s="19">
        <v>814</v>
      </c>
      <c r="E14" s="19">
        <v>394</v>
      </c>
      <c r="F14" s="19">
        <v>39</v>
      </c>
    </row>
    <row r="15" spans="1:6" ht="10.5" customHeight="1">
      <c r="A15" s="20" t="s">
        <v>245</v>
      </c>
      <c r="B15" s="19">
        <v>5666</v>
      </c>
      <c r="C15" s="19">
        <v>1401</v>
      </c>
      <c r="D15" s="19">
        <v>2173</v>
      </c>
      <c r="E15" s="19">
        <v>1953</v>
      </c>
      <c r="F15" s="19">
        <v>139</v>
      </c>
    </row>
    <row r="16" spans="1:6" ht="10.5" customHeight="1">
      <c r="A16" s="20" t="s">
        <v>246</v>
      </c>
      <c r="B16" s="19">
        <v>8514</v>
      </c>
      <c r="C16" s="19">
        <v>2509</v>
      </c>
      <c r="D16" s="19">
        <v>3115</v>
      </c>
      <c r="E16" s="19">
        <v>2536</v>
      </c>
      <c r="F16" s="19">
        <v>354</v>
      </c>
    </row>
    <row r="17" spans="1:6" s="111" customFormat="1" ht="10.5" customHeight="1">
      <c r="A17" s="110" t="s">
        <v>247</v>
      </c>
      <c r="B17" s="26">
        <v>506</v>
      </c>
      <c r="C17" s="26">
        <v>243</v>
      </c>
      <c r="D17" s="26">
        <v>125</v>
      </c>
      <c r="E17" s="26">
        <v>83</v>
      </c>
      <c r="F17" s="26">
        <v>55</v>
      </c>
    </row>
    <row r="18" spans="1:6" ht="10.5" customHeight="1">
      <c r="A18" s="20" t="s">
        <v>248</v>
      </c>
      <c r="B18" s="19">
        <v>22</v>
      </c>
      <c r="C18" s="19">
        <v>7</v>
      </c>
      <c r="D18" s="19">
        <v>9</v>
      </c>
      <c r="E18" s="19">
        <v>3</v>
      </c>
      <c r="F18" s="19">
        <v>3</v>
      </c>
    </row>
    <row r="19" spans="1:6" ht="10.5" customHeight="1">
      <c r="A19" s="20" t="s">
        <v>249</v>
      </c>
      <c r="B19" s="19">
        <v>1</v>
      </c>
      <c r="C19" s="19">
        <v>0</v>
      </c>
      <c r="D19" s="19">
        <v>1</v>
      </c>
      <c r="E19" s="19">
        <v>0</v>
      </c>
      <c r="F19" s="19">
        <v>0</v>
      </c>
    </row>
    <row r="20" spans="1:6" ht="10.5" customHeight="1">
      <c r="A20" s="20" t="s">
        <v>250</v>
      </c>
      <c r="B20" s="19">
        <v>483</v>
      </c>
      <c r="C20" s="19">
        <v>236</v>
      </c>
      <c r="D20" s="19">
        <v>115</v>
      </c>
      <c r="E20" s="19">
        <v>80</v>
      </c>
      <c r="F20" s="19">
        <v>52</v>
      </c>
    </row>
    <row r="21" spans="1:6" s="111" customFormat="1" ht="10.5" customHeight="1">
      <c r="A21" s="110" t="s">
        <v>251</v>
      </c>
      <c r="B21" s="26">
        <v>3602</v>
      </c>
      <c r="C21" s="26">
        <v>1053</v>
      </c>
      <c r="D21" s="26">
        <v>1598</v>
      </c>
      <c r="E21" s="26">
        <v>857</v>
      </c>
      <c r="F21" s="26">
        <v>94</v>
      </c>
    </row>
    <row r="22" spans="1:6" s="111" customFormat="1" ht="10.5" customHeight="1">
      <c r="A22" s="110" t="s">
        <v>252</v>
      </c>
      <c r="B22" s="26">
        <v>5765</v>
      </c>
      <c r="C22" s="26">
        <v>3003</v>
      </c>
      <c r="D22" s="26">
        <v>1775</v>
      </c>
      <c r="E22" s="26">
        <v>755</v>
      </c>
      <c r="F22" s="26">
        <v>232</v>
      </c>
    </row>
    <row r="23" spans="1:6" s="111" customFormat="1" ht="10.5" customHeight="1">
      <c r="A23" s="110" t="s">
        <v>253</v>
      </c>
      <c r="B23" s="26">
        <v>12065</v>
      </c>
      <c r="C23" s="26">
        <v>4020</v>
      </c>
      <c r="D23" s="26">
        <v>5040</v>
      </c>
      <c r="E23" s="26">
        <v>2803</v>
      </c>
      <c r="F23" s="26">
        <v>202</v>
      </c>
    </row>
    <row r="24" spans="1:6" ht="10.5" customHeight="1">
      <c r="A24" s="20" t="s">
        <v>254</v>
      </c>
      <c r="B24" s="19">
        <v>6966</v>
      </c>
      <c r="C24" s="19">
        <v>2336</v>
      </c>
      <c r="D24" s="19">
        <v>2865</v>
      </c>
      <c r="E24" s="19">
        <v>1652</v>
      </c>
      <c r="F24" s="19">
        <v>113</v>
      </c>
    </row>
    <row r="25" spans="1:6" ht="10.5" customHeight="1">
      <c r="A25" s="20" t="s">
        <v>255</v>
      </c>
      <c r="B25" s="19">
        <v>5099</v>
      </c>
      <c r="C25" s="19">
        <v>1684</v>
      </c>
      <c r="D25" s="19">
        <v>2175</v>
      </c>
      <c r="E25" s="19">
        <v>1151</v>
      </c>
      <c r="F25" s="19">
        <v>89</v>
      </c>
    </row>
    <row r="26" spans="1:6" s="111" customFormat="1" ht="10.5" customHeight="1">
      <c r="A26" s="110" t="s">
        <v>256</v>
      </c>
      <c r="B26" s="26">
        <v>2101</v>
      </c>
      <c r="C26" s="26">
        <v>841</v>
      </c>
      <c r="D26" s="26">
        <v>906</v>
      </c>
      <c r="E26" s="26">
        <v>305</v>
      </c>
      <c r="F26" s="26">
        <v>49</v>
      </c>
    </row>
    <row r="27" spans="1:6" s="111" customFormat="1" ht="10.5" customHeight="1">
      <c r="A27" s="110" t="s">
        <v>257</v>
      </c>
      <c r="B27" s="26">
        <v>7952</v>
      </c>
      <c r="C27" s="26">
        <v>1996</v>
      </c>
      <c r="D27" s="26">
        <v>3668</v>
      </c>
      <c r="E27" s="26">
        <v>1989</v>
      </c>
      <c r="F27" s="26">
        <v>299</v>
      </c>
    </row>
    <row r="28" spans="1:6" ht="10.5" customHeight="1">
      <c r="A28" s="20" t="s">
        <v>258</v>
      </c>
      <c r="B28" s="19">
        <v>1091</v>
      </c>
      <c r="C28" s="19">
        <v>234</v>
      </c>
      <c r="D28" s="19">
        <v>541</v>
      </c>
      <c r="E28" s="19">
        <v>261</v>
      </c>
      <c r="F28" s="19">
        <v>55</v>
      </c>
    </row>
    <row r="29" spans="1:6" ht="10.5" customHeight="1">
      <c r="A29" s="20" t="s">
        <v>259</v>
      </c>
      <c r="B29" s="19">
        <v>1475</v>
      </c>
      <c r="C29" s="19">
        <v>349</v>
      </c>
      <c r="D29" s="19">
        <v>639</v>
      </c>
      <c r="E29" s="19">
        <v>426</v>
      </c>
      <c r="F29" s="19">
        <v>61</v>
      </c>
    </row>
    <row r="30" spans="1:6" ht="10.5" customHeight="1">
      <c r="A30" s="20" t="s">
        <v>260</v>
      </c>
      <c r="B30" s="19">
        <v>718</v>
      </c>
      <c r="C30" s="19">
        <v>128</v>
      </c>
      <c r="D30" s="19">
        <v>407</v>
      </c>
      <c r="E30" s="19">
        <v>144</v>
      </c>
      <c r="F30" s="19">
        <v>39</v>
      </c>
    </row>
    <row r="31" spans="1:6" ht="10.5" customHeight="1">
      <c r="A31" s="20" t="s">
        <v>261</v>
      </c>
      <c r="B31" s="19">
        <v>1106</v>
      </c>
      <c r="C31" s="19">
        <v>455</v>
      </c>
      <c r="D31" s="19">
        <v>370</v>
      </c>
      <c r="E31" s="19">
        <v>253</v>
      </c>
      <c r="F31" s="19">
        <v>28</v>
      </c>
    </row>
    <row r="32" spans="1:6" ht="10.5" customHeight="1">
      <c r="A32" s="20" t="s">
        <v>262</v>
      </c>
      <c r="B32" s="19">
        <v>3562</v>
      </c>
      <c r="C32" s="19">
        <v>830</v>
      </c>
      <c r="D32" s="19">
        <v>1711</v>
      </c>
      <c r="E32" s="19">
        <v>905</v>
      </c>
      <c r="F32" s="19">
        <v>116</v>
      </c>
    </row>
    <row r="33" spans="1:6" s="111" customFormat="1" ht="10.5" customHeight="1">
      <c r="A33" s="110" t="s">
        <v>263</v>
      </c>
      <c r="B33" s="26">
        <v>10236</v>
      </c>
      <c r="C33" s="26">
        <v>2760</v>
      </c>
      <c r="D33" s="26">
        <v>4710</v>
      </c>
      <c r="E33" s="26">
        <v>2411</v>
      </c>
      <c r="F33" s="26">
        <v>355</v>
      </c>
    </row>
    <row r="34" spans="1:6" ht="10.5" customHeight="1">
      <c r="A34" s="20" t="s">
        <v>300</v>
      </c>
      <c r="B34" s="19">
        <v>337</v>
      </c>
      <c r="C34" s="19">
        <v>103</v>
      </c>
      <c r="D34" s="19">
        <v>134</v>
      </c>
      <c r="E34" s="19">
        <v>93</v>
      </c>
      <c r="F34" s="19">
        <v>7</v>
      </c>
    </row>
    <row r="35" spans="1:6" ht="10.5" customHeight="1">
      <c r="A35" s="20" t="s">
        <v>264</v>
      </c>
      <c r="B35" s="19">
        <v>1570</v>
      </c>
      <c r="C35" s="19">
        <v>456</v>
      </c>
      <c r="D35" s="19">
        <v>719</v>
      </c>
      <c r="E35" s="19">
        <v>331</v>
      </c>
      <c r="F35" s="19">
        <v>64</v>
      </c>
    </row>
    <row r="36" spans="1:6" ht="10.5" customHeight="1">
      <c r="A36" s="20" t="s">
        <v>265</v>
      </c>
      <c r="B36" s="19">
        <v>2213</v>
      </c>
      <c r="C36" s="19">
        <v>504</v>
      </c>
      <c r="D36" s="19">
        <v>1134</v>
      </c>
      <c r="E36" s="19">
        <v>523</v>
      </c>
      <c r="F36" s="19">
        <v>52</v>
      </c>
    </row>
    <row r="37" spans="1:6" ht="10.5" customHeight="1">
      <c r="A37" s="20" t="s">
        <v>266</v>
      </c>
      <c r="B37" s="19">
        <v>702</v>
      </c>
      <c r="C37" s="19">
        <v>175</v>
      </c>
      <c r="D37" s="19">
        <v>319</v>
      </c>
      <c r="E37" s="19">
        <v>194</v>
      </c>
      <c r="F37" s="19">
        <v>14</v>
      </c>
    </row>
    <row r="38" spans="1:6" ht="10.5" customHeight="1">
      <c r="A38" s="20" t="s">
        <v>355</v>
      </c>
      <c r="B38" s="19">
        <v>1423</v>
      </c>
      <c r="C38" s="19">
        <v>261</v>
      </c>
      <c r="D38" s="19">
        <v>594</v>
      </c>
      <c r="E38" s="19">
        <v>504</v>
      </c>
      <c r="F38" s="19">
        <v>64</v>
      </c>
    </row>
    <row r="39" spans="1:6" ht="10.5" customHeight="1">
      <c r="A39" s="20" t="s">
        <v>267</v>
      </c>
      <c r="B39" s="19">
        <v>505</v>
      </c>
      <c r="C39" s="19">
        <v>127</v>
      </c>
      <c r="D39" s="19">
        <v>278</v>
      </c>
      <c r="E39" s="19">
        <v>76</v>
      </c>
      <c r="F39" s="19">
        <v>24</v>
      </c>
    </row>
    <row r="40" spans="1:6" ht="10.5" customHeight="1">
      <c r="A40" s="20" t="s">
        <v>268</v>
      </c>
      <c r="B40" s="19">
        <v>251</v>
      </c>
      <c r="C40" s="19">
        <v>100</v>
      </c>
      <c r="D40" s="19">
        <v>94</v>
      </c>
      <c r="E40" s="19">
        <v>42</v>
      </c>
      <c r="F40" s="19">
        <v>15</v>
      </c>
    </row>
    <row r="41" spans="1:6" ht="10.5" customHeight="1">
      <c r="A41" s="20" t="s">
        <v>269</v>
      </c>
      <c r="B41" s="19">
        <v>2729</v>
      </c>
      <c r="C41" s="19">
        <v>944</v>
      </c>
      <c r="D41" s="19">
        <v>1184</v>
      </c>
      <c r="E41" s="19">
        <v>522</v>
      </c>
      <c r="F41" s="19">
        <v>79</v>
      </c>
    </row>
    <row r="42" spans="1:6" ht="10.5" customHeight="1">
      <c r="A42" s="20" t="s">
        <v>270</v>
      </c>
      <c r="B42" s="19">
        <v>506</v>
      </c>
      <c r="C42" s="19">
        <v>90</v>
      </c>
      <c r="D42" s="19">
        <v>254</v>
      </c>
      <c r="E42" s="19">
        <v>126</v>
      </c>
      <c r="F42" s="19">
        <v>36</v>
      </c>
    </row>
    <row r="43" spans="1:6" s="111" customFormat="1" ht="10.5" customHeight="1">
      <c r="A43" s="110" t="s">
        <v>271</v>
      </c>
      <c r="B43" s="26">
        <v>36559</v>
      </c>
      <c r="C43" s="26">
        <v>17103</v>
      </c>
      <c r="D43" s="26">
        <v>11236</v>
      </c>
      <c r="E43" s="26">
        <v>6334</v>
      </c>
      <c r="F43" s="26">
        <v>1886</v>
      </c>
    </row>
    <row r="44" spans="1:6" ht="10.5" customHeight="1">
      <c r="A44" s="20" t="s">
        <v>272</v>
      </c>
      <c r="B44" s="19">
        <v>30411</v>
      </c>
      <c r="C44" s="19">
        <v>14724</v>
      </c>
      <c r="D44" s="19">
        <v>8931</v>
      </c>
      <c r="E44" s="19">
        <v>5223</v>
      </c>
      <c r="F44" s="19">
        <v>1533</v>
      </c>
    </row>
    <row r="45" spans="1:6" ht="10.5" customHeight="1">
      <c r="A45" s="20" t="s">
        <v>273</v>
      </c>
      <c r="B45" s="19">
        <v>2265</v>
      </c>
      <c r="C45" s="19">
        <v>841</v>
      </c>
      <c r="D45" s="19">
        <v>937</v>
      </c>
      <c r="E45" s="19">
        <v>393</v>
      </c>
      <c r="F45" s="19">
        <v>94</v>
      </c>
    </row>
    <row r="46" spans="1:6" ht="10.5" customHeight="1">
      <c r="A46" s="20" t="s">
        <v>274</v>
      </c>
      <c r="B46" s="19">
        <v>1212</v>
      </c>
      <c r="C46" s="19">
        <v>468</v>
      </c>
      <c r="D46" s="19">
        <v>428</v>
      </c>
      <c r="E46" s="19">
        <v>220</v>
      </c>
      <c r="F46" s="19">
        <v>96</v>
      </c>
    </row>
    <row r="47" spans="1:6" ht="10.5" customHeight="1">
      <c r="A47" s="20" t="s">
        <v>275</v>
      </c>
      <c r="B47" s="19">
        <v>2671</v>
      </c>
      <c r="C47" s="19">
        <v>1070</v>
      </c>
      <c r="D47" s="19">
        <v>940</v>
      </c>
      <c r="E47" s="19">
        <v>498</v>
      </c>
      <c r="F47" s="19">
        <v>163</v>
      </c>
    </row>
    <row r="48" spans="1:6" s="111" customFormat="1" ht="10.5" customHeight="1">
      <c r="A48" s="110" t="s">
        <v>276</v>
      </c>
      <c r="B48" s="26">
        <v>19397</v>
      </c>
      <c r="C48" s="26">
        <v>5690</v>
      </c>
      <c r="D48" s="26">
        <v>6249</v>
      </c>
      <c r="E48" s="26">
        <v>6360</v>
      </c>
      <c r="F48" s="26">
        <v>1098</v>
      </c>
    </row>
    <row r="49" spans="1:6" ht="10.5" customHeight="1">
      <c r="A49" s="20" t="s">
        <v>277</v>
      </c>
      <c r="B49" s="19">
        <v>8937</v>
      </c>
      <c r="C49" s="19">
        <v>3019</v>
      </c>
      <c r="D49" s="19">
        <v>2508</v>
      </c>
      <c r="E49" s="19">
        <v>3142</v>
      </c>
      <c r="F49" s="19">
        <v>268</v>
      </c>
    </row>
    <row r="50" spans="1:6" ht="10.5" customHeight="1">
      <c r="A50" s="20" t="s">
        <v>278</v>
      </c>
      <c r="B50" s="19">
        <v>2183</v>
      </c>
      <c r="C50" s="19">
        <v>609</v>
      </c>
      <c r="D50" s="19">
        <v>803</v>
      </c>
      <c r="E50" s="19">
        <v>652</v>
      </c>
      <c r="F50" s="19">
        <v>119</v>
      </c>
    </row>
    <row r="51" spans="1:6" ht="10.5" customHeight="1">
      <c r="A51" s="20" t="s">
        <v>279</v>
      </c>
      <c r="B51" s="19">
        <v>8277</v>
      </c>
      <c r="C51" s="19">
        <v>2062</v>
      </c>
      <c r="D51" s="19">
        <v>2938</v>
      </c>
      <c r="E51" s="19">
        <v>2566</v>
      </c>
      <c r="F51" s="19">
        <v>711</v>
      </c>
    </row>
    <row r="52" spans="1:6" s="111" customFormat="1" ht="10.5" customHeight="1">
      <c r="A52" s="110" t="s">
        <v>280</v>
      </c>
      <c r="B52" s="26">
        <v>3081</v>
      </c>
      <c r="C52" s="26">
        <v>777</v>
      </c>
      <c r="D52" s="26">
        <v>1425</v>
      </c>
      <c r="E52" s="26">
        <v>776</v>
      </c>
      <c r="F52" s="26">
        <v>103</v>
      </c>
    </row>
    <row r="53" spans="1:6" ht="10.5" customHeight="1">
      <c r="A53" s="20" t="s">
        <v>281</v>
      </c>
      <c r="B53" s="19">
        <v>2105</v>
      </c>
      <c r="C53" s="19">
        <v>489</v>
      </c>
      <c r="D53" s="19">
        <v>980</v>
      </c>
      <c r="E53" s="19">
        <v>565</v>
      </c>
      <c r="F53" s="19">
        <v>71</v>
      </c>
    </row>
    <row r="54" spans="1:6" ht="10.5" customHeight="1">
      <c r="A54" s="20" t="s">
        <v>282</v>
      </c>
      <c r="B54" s="19">
        <v>976</v>
      </c>
      <c r="C54" s="19">
        <v>288</v>
      </c>
      <c r="D54" s="19">
        <v>445</v>
      </c>
      <c r="E54" s="19">
        <v>211</v>
      </c>
      <c r="F54" s="19">
        <v>32</v>
      </c>
    </row>
    <row r="55" spans="1:6" s="111" customFormat="1" ht="10.5" customHeight="1">
      <c r="A55" s="110" t="s">
        <v>283</v>
      </c>
      <c r="B55" s="26">
        <v>11404</v>
      </c>
      <c r="C55" s="26">
        <v>3235</v>
      </c>
      <c r="D55" s="26">
        <v>4997</v>
      </c>
      <c r="E55" s="26">
        <v>2892</v>
      </c>
      <c r="F55" s="26">
        <v>280</v>
      </c>
    </row>
    <row r="56" spans="1:6" ht="10.5" customHeight="1">
      <c r="A56" s="20" t="s">
        <v>284</v>
      </c>
      <c r="B56" s="19">
        <v>5033</v>
      </c>
      <c r="C56" s="19">
        <v>1548</v>
      </c>
      <c r="D56" s="19">
        <v>2259</v>
      </c>
      <c r="E56" s="19">
        <v>1094</v>
      </c>
      <c r="F56" s="19">
        <v>132</v>
      </c>
    </row>
    <row r="57" spans="1:6" ht="10.5" customHeight="1">
      <c r="A57" s="20" t="s">
        <v>285</v>
      </c>
      <c r="B57" s="19">
        <v>1203</v>
      </c>
      <c r="C57" s="19">
        <v>349</v>
      </c>
      <c r="D57" s="19">
        <v>565</v>
      </c>
      <c r="E57" s="19">
        <v>238</v>
      </c>
      <c r="F57" s="19">
        <v>51</v>
      </c>
    </row>
    <row r="58" spans="1:6" ht="10.5" customHeight="1">
      <c r="A58" s="20" t="s">
        <v>286</v>
      </c>
      <c r="B58" s="19">
        <v>844</v>
      </c>
      <c r="C58" s="19">
        <v>238</v>
      </c>
      <c r="D58" s="19">
        <v>413</v>
      </c>
      <c r="E58" s="19">
        <v>175</v>
      </c>
      <c r="F58" s="19">
        <v>18</v>
      </c>
    </row>
    <row r="59" spans="1:6" ht="10.5" customHeight="1">
      <c r="A59" s="20" t="s">
        <v>287</v>
      </c>
      <c r="B59" s="19">
        <v>4324</v>
      </c>
      <c r="C59" s="19">
        <v>1100</v>
      </c>
      <c r="D59" s="19">
        <v>1760</v>
      </c>
      <c r="E59" s="19">
        <v>1385</v>
      </c>
      <c r="F59" s="19">
        <v>79</v>
      </c>
    </row>
    <row r="60" spans="1:6" s="111" customFormat="1" ht="10.5" customHeight="1">
      <c r="A60" s="110" t="s">
        <v>288</v>
      </c>
      <c r="B60" s="26">
        <v>47680</v>
      </c>
      <c r="C60" s="26">
        <v>19570</v>
      </c>
      <c r="D60" s="26">
        <v>15890</v>
      </c>
      <c r="E60" s="26">
        <v>10367</v>
      </c>
      <c r="F60" s="26">
        <v>1853</v>
      </c>
    </row>
    <row r="61" spans="1:6" s="111" customFormat="1" ht="10.5" customHeight="1">
      <c r="A61" s="110" t="s">
        <v>289</v>
      </c>
      <c r="B61" s="26">
        <v>6939</v>
      </c>
      <c r="C61" s="26">
        <v>1594</v>
      </c>
      <c r="D61" s="26">
        <v>2671</v>
      </c>
      <c r="E61" s="26">
        <v>2481</v>
      </c>
      <c r="F61" s="26">
        <v>193</v>
      </c>
    </row>
    <row r="62" spans="1:6" s="111" customFormat="1" ht="10.5" customHeight="1">
      <c r="A62" s="110" t="s">
        <v>290</v>
      </c>
      <c r="B62" s="26">
        <v>1126</v>
      </c>
      <c r="C62" s="26">
        <v>444</v>
      </c>
      <c r="D62" s="26">
        <v>514</v>
      </c>
      <c r="E62" s="26">
        <v>143</v>
      </c>
      <c r="F62" s="26">
        <v>25</v>
      </c>
    </row>
    <row r="63" spans="1:6" s="111" customFormat="1" ht="10.5" customHeight="1">
      <c r="A63" s="110" t="s">
        <v>291</v>
      </c>
      <c r="B63" s="26">
        <v>8596</v>
      </c>
      <c r="C63" s="26">
        <v>2248</v>
      </c>
      <c r="D63" s="26">
        <v>3947</v>
      </c>
      <c r="E63" s="26">
        <v>2035</v>
      </c>
      <c r="F63" s="26">
        <v>366</v>
      </c>
    </row>
    <row r="64" spans="1:6" ht="10.5" customHeight="1">
      <c r="A64" s="20" t="s">
        <v>302</v>
      </c>
      <c r="B64" s="19">
        <v>1485</v>
      </c>
      <c r="C64" s="19">
        <v>445</v>
      </c>
      <c r="D64" s="19">
        <v>675</v>
      </c>
      <c r="E64" s="19">
        <v>293</v>
      </c>
      <c r="F64" s="19">
        <v>72</v>
      </c>
    </row>
    <row r="65" spans="1:6" ht="10.5" customHeight="1">
      <c r="A65" s="20" t="s">
        <v>303</v>
      </c>
      <c r="B65" s="19">
        <v>1921</v>
      </c>
      <c r="C65" s="19">
        <v>461</v>
      </c>
      <c r="D65" s="19">
        <v>856</v>
      </c>
      <c r="E65" s="19">
        <v>521</v>
      </c>
      <c r="F65" s="19">
        <v>83</v>
      </c>
    </row>
    <row r="66" spans="1:6" ht="10.5" customHeight="1">
      <c r="A66" s="20" t="s">
        <v>292</v>
      </c>
      <c r="B66" s="19">
        <v>5190</v>
      </c>
      <c r="C66" s="19">
        <v>1342</v>
      </c>
      <c r="D66" s="19">
        <v>2416</v>
      </c>
      <c r="E66" s="19">
        <v>1221</v>
      </c>
      <c r="F66" s="19">
        <v>211</v>
      </c>
    </row>
    <row r="67" spans="1:6" s="111" customFormat="1" ht="10.5" customHeight="1">
      <c r="A67" s="110" t="s">
        <v>293</v>
      </c>
      <c r="B67" s="26">
        <v>1207</v>
      </c>
      <c r="C67" s="26">
        <v>593</v>
      </c>
      <c r="D67" s="26">
        <v>346</v>
      </c>
      <c r="E67" s="26">
        <v>226</v>
      </c>
      <c r="F67" s="26">
        <v>42</v>
      </c>
    </row>
    <row r="68" spans="1:6" ht="10.5" customHeight="1">
      <c r="A68" s="20" t="s">
        <v>294</v>
      </c>
      <c r="B68" s="19">
        <v>167</v>
      </c>
      <c r="C68" s="19">
        <v>23</v>
      </c>
      <c r="D68" s="19">
        <v>68</v>
      </c>
      <c r="E68" s="19">
        <v>57</v>
      </c>
      <c r="F68" s="19">
        <v>19</v>
      </c>
    </row>
    <row r="69" spans="1:6" ht="10.5" customHeight="1">
      <c r="A69" s="20" t="s">
        <v>295</v>
      </c>
      <c r="B69" s="19">
        <v>230</v>
      </c>
      <c r="C69" s="19">
        <v>30</v>
      </c>
      <c r="D69" s="19">
        <v>123</v>
      </c>
      <c r="E69" s="19">
        <v>70</v>
      </c>
      <c r="F69" s="19">
        <v>7</v>
      </c>
    </row>
    <row r="70" spans="1:6" ht="9" customHeight="1">
      <c r="A70" s="22"/>
      <c r="B70" s="22"/>
      <c r="C70" s="22"/>
      <c r="D70" s="22"/>
      <c r="E70" s="22"/>
      <c r="F70" s="22"/>
    </row>
    <row r="71" spans="1:6" ht="12" customHeight="1">
      <c r="A71" s="337" t="s">
        <v>401</v>
      </c>
      <c r="B71" s="337"/>
      <c r="C71" s="337"/>
      <c r="D71" s="337"/>
      <c r="E71" s="337"/>
      <c r="F71" s="337"/>
    </row>
    <row r="72" spans="1:6" ht="12">
      <c r="A72" s="20"/>
      <c r="B72" s="20"/>
      <c r="C72" s="20"/>
      <c r="D72" s="20"/>
      <c r="E72" s="20"/>
      <c r="F72" s="20"/>
    </row>
  </sheetData>
  <sheetProtection/>
  <mergeCells count="4">
    <mergeCell ref="A71:F71"/>
    <mergeCell ref="A3:F3"/>
    <mergeCell ref="B4:F4"/>
    <mergeCell ref="A1:C1"/>
  </mergeCells>
  <printOptions/>
  <pageMargins left="0.5905511811023623" right="0.3937007874015748" top="0.3937007874015748" bottom="0.5118110236220472" header="0" footer="0"/>
  <pageSetup fitToHeight="0"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M72"/>
  <sheetViews>
    <sheetView showGridLines="0" zoomScalePageLayoutView="0" workbookViewId="0" topLeftCell="A1">
      <selection activeCell="A1" sqref="A1:B1"/>
    </sheetView>
  </sheetViews>
  <sheetFormatPr defaultColWidth="11.421875" defaultRowHeight="12.75"/>
  <cols>
    <col min="1" max="1" width="32.00390625" style="24" customWidth="1"/>
    <col min="2" max="2" width="22.28125" style="24" customWidth="1"/>
    <col min="3" max="3" width="23.57421875" style="24" customWidth="1"/>
    <col min="4" max="4" width="21.00390625" style="24" customWidth="1"/>
    <col min="5" max="16384" width="11.421875" style="24" customWidth="1"/>
  </cols>
  <sheetData>
    <row r="1" spans="1:4" ht="18" customHeight="1">
      <c r="A1" s="323" t="s">
        <v>606</v>
      </c>
      <c r="B1" s="351"/>
      <c r="C1" s="193"/>
      <c r="D1" s="249" t="s">
        <v>607</v>
      </c>
    </row>
    <row r="3" spans="1:4" s="50" customFormat="1" ht="25.5" customHeight="1">
      <c r="A3" s="318" t="s">
        <v>405</v>
      </c>
      <c r="B3" s="318"/>
      <c r="C3" s="318"/>
      <c r="D3" s="318"/>
    </row>
    <row r="4" spans="1:195" s="52" customFormat="1" ht="12" customHeight="1">
      <c r="A4" s="99" t="s">
        <v>345</v>
      </c>
      <c r="B4" s="319"/>
      <c r="C4" s="319"/>
      <c r="D4" s="319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</row>
    <row r="5" spans="1:4" s="55" customFormat="1" ht="42" customHeight="1">
      <c r="A5" s="53" t="s">
        <v>236</v>
      </c>
      <c r="B5" s="54" t="s">
        <v>616</v>
      </c>
      <c r="C5" s="54" t="s">
        <v>372</v>
      </c>
      <c r="D5" s="54" t="s">
        <v>373</v>
      </c>
    </row>
    <row r="6" spans="1:4" s="50" customFormat="1" ht="18" customHeight="1">
      <c r="A6" s="26" t="s">
        <v>237</v>
      </c>
      <c r="B6" s="26">
        <v>72362</v>
      </c>
      <c r="C6" s="112">
        <v>2403078995.6800003</v>
      </c>
      <c r="D6" s="113">
        <f aca="true" t="shared" si="0" ref="D6:D17">C6/B6</f>
        <v>33209.12904120948</v>
      </c>
    </row>
    <row r="7" spans="1:4" s="50" customFormat="1" ht="12.75" customHeight="1">
      <c r="A7" s="26" t="s">
        <v>238</v>
      </c>
      <c r="B7" s="26">
        <v>7139</v>
      </c>
      <c r="C7" s="112">
        <v>148895047.44</v>
      </c>
      <c r="D7" s="113">
        <f t="shared" si="0"/>
        <v>20856.56918896204</v>
      </c>
    </row>
    <row r="8" spans="1:4" ht="12.75" customHeight="1">
      <c r="A8" s="19" t="s">
        <v>239</v>
      </c>
      <c r="B8" s="19">
        <v>342</v>
      </c>
      <c r="C8" s="96">
        <v>4935319.84</v>
      </c>
      <c r="D8" s="114">
        <f t="shared" si="0"/>
        <v>14430.75976608187</v>
      </c>
    </row>
    <row r="9" spans="1:4" ht="12.75" customHeight="1">
      <c r="A9" s="19" t="s">
        <v>240</v>
      </c>
      <c r="B9" s="19">
        <v>1076</v>
      </c>
      <c r="C9" s="96">
        <v>22598829.97</v>
      </c>
      <c r="D9" s="114">
        <f t="shared" si="0"/>
        <v>21002.630083643122</v>
      </c>
    </row>
    <row r="10" spans="1:4" ht="12.75" customHeight="1">
      <c r="A10" s="19" t="s">
        <v>241</v>
      </c>
      <c r="B10" s="19">
        <v>379</v>
      </c>
      <c r="C10" s="96">
        <v>10233752.65</v>
      </c>
      <c r="D10" s="114">
        <f t="shared" si="0"/>
        <v>27001.985883905014</v>
      </c>
    </row>
    <row r="11" spans="1:4" ht="12.75" customHeight="1">
      <c r="A11" s="19" t="s">
        <v>242</v>
      </c>
      <c r="B11" s="19">
        <v>662</v>
      </c>
      <c r="C11" s="96">
        <v>14749021.77</v>
      </c>
      <c r="D11" s="114">
        <f t="shared" si="0"/>
        <v>22279.489078549846</v>
      </c>
    </row>
    <row r="12" spans="1:4" ht="12.75" customHeight="1">
      <c r="A12" s="19" t="s">
        <v>243</v>
      </c>
      <c r="B12" s="19">
        <v>376</v>
      </c>
      <c r="C12" s="96">
        <v>8626590.11</v>
      </c>
      <c r="D12" s="114">
        <f t="shared" si="0"/>
        <v>22943.05880319149</v>
      </c>
    </row>
    <row r="13" spans="1:4" ht="12.75" customHeight="1">
      <c r="A13" s="19" t="s">
        <v>244</v>
      </c>
      <c r="B13" s="19">
        <v>394</v>
      </c>
      <c r="C13" s="96">
        <v>3464099.18</v>
      </c>
      <c r="D13" s="114">
        <f t="shared" si="0"/>
        <v>8792.129898477158</v>
      </c>
    </row>
    <row r="14" spans="1:4" ht="12.75" customHeight="1">
      <c r="A14" s="19" t="s">
        <v>245</v>
      </c>
      <c r="B14" s="19">
        <v>1401</v>
      </c>
      <c r="C14" s="96">
        <v>32750678.74</v>
      </c>
      <c r="D14" s="114">
        <f t="shared" si="0"/>
        <v>23376.644354032833</v>
      </c>
    </row>
    <row r="15" spans="1:4" ht="12.75" customHeight="1">
      <c r="A15" s="19" t="s">
        <v>246</v>
      </c>
      <c r="B15" s="19">
        <v>2509</v>
      </c>
      <c r="C15" s="96">
        <v>51536755.18</v>
      </c>
      <c r="D15" s="114">
        <f t="shared" si="0"/>
        <v>20540.75535273017</v>
      </c>
    </row>
    <row r="16" spans="1:4" s="50" customFormat="1" ht="12.75" customHeight="1">
      <c r="A16" s="26" t="s">
        <v>247</v>
      </c>
      <c r="B16" s="26">
        <v>243</v>
      </c>
      <c r="C16" s="112">
        <v>12925480.29</v>
      </c>
      <c r="D16" s="113">
        <f t="shared" si="0"/>
        <v>53191.276913580245</v>
      </c>
    </row>
    <row r="17" spans="1:4" ht="12.75" customHeight="1">
      <c r="A17" s="19" t="s">
        <v>248</v>
      </c>
      <c r="B17" s="19">
        <v>7</v>
      </c>
      <c r="C17" s="96">
        <v>261362.59</v>
      </c>
      <c r="D17" s="114">
        <f t="shared" si="0"/>
        <v>37337.51285714286</v>
      </c>
    </row>
    <row r="18" spans="1:4" ht="12.75" customHeight="1">
      <c r="A18" s="19" t="s">
        <v>249</v>
      </c>
      <c r="B18" s="19">
        <v>0</v>
      </c>
      <c r="C18" s="96">
        <v>0</v>
      </c>
      <c r="D18" s="115" t="s">
        <v>406</v>
      </c>
    </row>
    <row r="19" spans="1:4" ht="12.75" customHeight="1">
      <c r="A19" s="19" t="s">
        <v>250</v>
      </c>
      <c r="B19" s="19">
        <v>236</v>
      </c>
      <c r="C19" s="96">
        <v>12664117.7</v>
      </c>
      <c r="D19" s="114">
        <f aca="true" t="shared" si="1" ref="D19:D24">C19/B19</f>
        <v>53661.5156779661</v>
      </c>
    </row>
    <row r="20" spans="1:4" s="50" customFormat="1" ht="12.75" customHeight="1">
      <c r="A20" s="26" t="s">
        <v>351</v>
      </c>
      <c r="B20" s="26">
        <v>1053</v>
      </c>
      <c r="C20" s="112">
        <v>38528936.69</v>
      </c>
      <c r="D20" s="113">
        <f t="shared" si="1"/>
        <v>36589.6834662868</v>
      </c>
    </row>
    <row r="21" spans="1:4" s="50" customFormat="1" ht="12.75" customHeight="1">
      <c r="A21" s="26" t="s">
        <v>374</v>
      </c>
      <c r="B21" s="26">
        <v>3003</v>
      </c>
      <c r="C21" s="112">
        <v>49921774.54</v>
      </c>
      <c r="D21" s="113">
        <f t="shared" si="1"/>
        <v>16623.967545787546</v>
      </c>
    </row>
    <row r="22" spans="1:4" s="50" customFormat="1" ht="12.75" customHeight="1">
      <c r="A22" s="26" t="s">
        <v>253</v>
      </c>
      <c r="B22" s="26">
        <v>4020</v>
      </c>
      <c r="C22" s="112">
        <v>71815389.88</v>
      </c>
      <c r="D22" s="113">
        <f t="shared" si="1"/>
        <v>17864.524845771142</v>
      </c>
    </row>
    <row r="23" spans="1:4" ht="12.75" customHeight="1">
      <c r="A23" s="19" t="s">
        <v>254</v>
      </c>
      <c r="B23" s="19">
        <v>2336</v>
      </c>
      <c r="C23" s="96">
        <v>31695055.67</v>
      </c>
      <c r="D23" s="114">
        <f t="shared" si="1"/>
        <v>13568.088899828768</v>
      </c>
    </row>
    <row r="24" spans="1:4" ht="12.75" customHeight="1">
      <c r="A24" s="19" t="s">
        <v>255</v>
      </c>
      <c r="B24" s="19">
        <v>1684</v>
      </c>
      <c r="C24" s="96">
        <v>40120334.21</v>
      </c>
      <c r="D24" s="114">
        <f t="shared" si="1"/>
        <v>23824.426490498812</v>
      </c>
    </row>
    <row r="25" spans="1:4" s="50" customFormat="1" ht="12.75" customHeight="1">
      <c r="A25" s="26" t="s">
        <v>375</v>
      </c>
      <c r="B25" s="26">
        <v>841</v>
      </c>
      <c r="C25" s="116" t="s">
        <v>376</v>
      </c>
      <c r="D25" s="116" t="s">
        <v>376</v>
      </c>
    </row>
    <row r="26" spans="1:4" s="50" customFormat="1" ht="12.75" customHeight="1">
      <c r="A26" s="26" t="s">
        <v>257</v>
      </c>
      <c r="B26" s="26">
        <v>1996</v>
      </c>
      <c r="C26" s="112">
        <v>41866815.54</v>
      </c>
      <c r="D26" s="113">
        <f aca="true" t="shared" si="2" ref="D26:D68">C26/B26</f>
        <v>20975.358486973946</v>
      </c>
    </row>
    <row r="27" spans="1:4" ht="12.75" customHeight="1">
      <c r="A27" s="19" t="s">
        <v>258</v>
      </c>
      <c r="B27" s="19">
        <v>234</v>
      </c>
      <c r="C27" s="96">
        <v>4891148.58</v>
      </c>
      <c r="D27" s="114">
        <f t="shared" si="2"/>
        <v>20902.34435897436</v>
      </c>
    </row>
    <row r="28" spans="1:4" ht="12.75" customHeight="1">
      <c r="A28" s="19" t="s">
        <v>259</v>
      </c>
      <c r="B28" s="19">
        <v>349</v>
      </c>
      <c r="C28" s="96">
        <v>5733367.34</v>
      </c>
      <c r="D28" s="114">
        <f t="shared" si="2"/>
        <v>16427.98664756447</v>
      </c>
    </row>
    <row r="29" spans="1:4" ht="12.75" customHeight="1">
      <c r="A29" s="19" t="s">
        <v>260</v>
      </c>
      <c r="B29" s="19">
        <v>128</v>
      </c>
      <c r="C29" s="96">
        <v>1261520.62</v>
      </c>
      <c r="D29" s="114">
        <f t="shared" si="2"/>
        <v>9855.62984375</v>
      </c>
    </row>
    <row r="30" spans="1:4" ht="12.75" customHeight="1">
      <c r="A30" s="19" t="s">
        <v>261</v>
      </c>
      <c r="B30" s="19">
        <v>455</v>
      </c>
      <c r="C30" s="96">
        <v>13027354.83</v>
      </c>
      <c r="D30" s="114">
        <f t="shared" si="2"/>
        <v>28631.54907692308</v>
      </c>
    </row>
    <row r="31" spans="1:4" ht="12.75" customHeight="1">
      <c r="A31" s="19" t="s">
        <v>262</v>
      </c>
      <c r="B31" s="19">
        <v>830</v>
      </c>
      <c r="C31" s="96">
        <v>16953424.17</v>
      </c>
      <c r="D31" s="114">
        <f t="shared" si="2"/>
        <v>20425.81225301205</v>
      </c>
    </row>
    <row r="32" spans="1:4" s="50" customFormat="1" ht="12.75" customHeight="1">
      <c r="A32" s="26" t="s">
        <v>263</v>
      </c>
      <c r="B32" s="26">
        <v>2760</v>
      </c>
      <c r="C32" s="112">
        <v>94066685.25</v>
      </c>
      <c r="D32" s="113">
        <f t="shared" si="2"/>
        <v>34082.13233695652</v>
      </c>
    </row>
    <row r="33" spans="1:4" ht="12.75" customHeight="1">
      <c r="A33" s="19" t="s">
        <v>354</v>
      </c>
      <c r="B33" s="19">
        <v>103</v>
      </c>
      <c r="C33" s="96">
        <v>4430861.28</v>
      </c>
      <c r="D33" s="114">
        <f t="shared" si="2"/>
        <v>43018.07067961165</v>
      </c>
    </row>
    <row r="34" spans="1:4" ht="12.75" customHeight="1">
      <c r="A34" s="19" t="s">
        <v>264</v>
      </c>
      <c r="B34" s="19">
        <v>456</v>
      </c>
      <c r="C34" s="96">
        <v>15592166.01</v>
      </c>
      <c r="D34" s="114">
        <f t="shared" si="2"/>
        <v>34193.34651315789</v>
      </c>
    </row>
    <row r="35" spans="1:4" ht="12.75" customHeight="1">
      <c r="A35" s="19" t="s">
        <v>265</v>
      </c>
      <c r="B35" s="19">
        <v>504</v>
      </c>
      <c r="C35" s="96">
        <v>8957856.63</v>
      </c>
      <c r="D35" s="114">
        <f t="shared" si="2"/>
        <v>17773.52505952381</v>
      </c>
    </row>
    <row r="36" spans="1:4" ht="12.75" customHeight="1">
      <c r="A36" s="19" t="s">
        <v>266</v>
      </c>
      <c r="B36" s="19">
        <v>175</v>
      </c>
      <c r="C36" s="96">
        <v>3557960.14</v>
      </c>
      <c r="D36" s="114">
        <f t="shared" si="2"/>
        <v>20331.200800000002</v>
      </c>
    </row>
    <row r="37" spans="1:4" ht="12.75" customHeight="1">
      <c r="A37" s="19" t="s">
        <v>355</v>
      </c>
      <c r="B37" s="19">
        <v>261</v>
      </c>
      <c r="C37" s="96">
        <v>6704217.48</v>
      </c>
      <c r="D37" s="114">
        <f t="shared" si="2"/>
        <v>25686.657011494255</v>
      </c>
    </row>
    <row r="38" spans="1:4" ht="12.75" customHeight="1">
      <c r="A38" s="19" t="s">
        <v>267</v>
      </c>
      <c r="B38" s="19">
        <v>127</v>
      </c>
      <c r="C38" s="96">
        <v>2872611.48</v>
      </c>
      <c r="D38" s="114">
        <f t="shared" si="2"/>
        <v>22618.988031496065</v>
      </c>
    </row>
    <row r="39" spans="1:4" ht="12.75" customHeight="1">
      <c r="A39" s="19" t="s">
        <v>268</v>
      </c>
      <c r="B39" s="19">
        <v>100</v>
      </c>
      <c r="C39" s="96">
        <v>2348205.44</v>
      </c>
      <c r="D39" s="114">
        <f t="shared" si="2"/>
        <v>23482.0544</v>
      </c>
    </row>
    <row r="40" spans="1:4" ht="12.75" customHeight="1">
      <c r="A40" s="19" t="s">
        <v>269</v>
      </c>
      <c r="B40" s="19">
        <v>944</v>
      </c>
      <c r="C40" s="96">
        <v>48409187.32</v>
      </c>
      <c r="D40" s="114">
        <f t="shared" si="2"/>
        <v>51280.91877118644</v>
      </c>
    </row>
    <row r="41" spans="1:4" ht="12.75" customHeight="1">
      <c r="A41" s="19" t="s">
        <v>270</v>
      </c>
      <c r="B41" s="19">
        <v>90</v>
      </c>
      <c r="C41" s="96">
        <v>1193619.47</v>
      </c>
      <c r="D41" s="114">
        <f t="shared" si="2"/>
        <v>13262.438555555555</v>
      </c>
    </row>
    <row r="42" spans="1:4" s="50" customFormat="1" ht="12.75" customHeight="1">
      <c r="A42" s="26" t="s">
        <v>271</v>
      </c>
      <c r="B42" s="26">
        <v>17103</v>
      </c>
      <c r="C42" s="112">
        <v>575685392.15</v>
      </c>
      <c r="D42" s="113">
        <f t="shared" si="2"/>
        <v>33659.90715956265</v>
      </c>
    </row>
    <row r="43" spans="1:4" ht="12.75" customHeight="1">
      <c r="A43" s="19" t="s">
        <v>272</v>
      </c>
      <c r="B43" s="19">
        <v>14724</v>
      </c>
      <c r="C43" s="96">
        <v>515162033.89</v>
      </c>
      <c r="D43" s="114">
        <f t="shared" si="2"/>
        <v>34987.91319546319</v>
      </c>
    </row>
    <row r="44" spans="1:4" ht="12.75" customHeight="1">
      <c r="A44" s="19" t="s">
        <v>273</v>
      </c>
      <c r="B44" s="19">
        <v>841</v>
      </c>
      <c r="C44" s="96">
        <v>16554426.53</v>
      </c>
      <c r="D44" s="114">
        <f t="shared" si="2"/>
        <v>19684.217039239</v>
      </c>
    </row>
    <row r="45" spans="1:4" ht="12.75" customHeight="1">
      <c r="A45" s="19" t="s">
        <v>274</v>
      </c>
      <c r="B45" s="19">
        <v>468</v>
      </c>
      <c r="C45" s="96">
        <v>8906784.95</v>
      </c>
      <c r="D45" s="114">
        <f t="shared" si="2"/>
        <v>19031.59177350427</v>
      </c>
    </row>
    <row r="46" spans="1:4" ht="12.75" customHeight="1">
      <c r="A46" s="19" t="s">
        <v>275</v>
      </c>
      <c r="B46" s="19">
        <v>1070</v>
      </c>
      <c r="C46" s="96">
        <v>35062146.78</v>
      </c>
      <c r="D46" s="114">
        <f t="shared" si="2"/>
        <v>32768.36147663552</v>
      </c>
    </row>
    <row r="47" spans="1:4" s="50" customFormat="1" ht="12.75" customHeight="1">
      <c r="A47" s="26" t="s">
        <v>356</v>
      </c>
      <c r="B47" s="26">
        <v>5690</v>
      </c>
      <c r="C47" s="112">
        <v>134687836.65</v>
      </c>
      <c r="D47" s="113">
        <f t="shared" si="2"/>
        <v>23670.97304920914</v>
      </c>
    </row>
    <row r="48" spans="1:4" ht="12.75" customHeight="1">
      <c r="A48" s="19" t="s">
        <v>277</v>
      </c>
      <c r="B48" s="19">
        <v>3019</v>
      </c>
      <c r="C48" s="96">
        <v>50681848.13</v>
      </c>
      <c r="D48" s="114">
        <f t="shared" si="2"/>
        <v>16787.627734349124</v>
      </c>
    </row>
    <row r="49" spans="1:4" ht="12.75" customHeight="1">
      <c r="A49" s="19" t="s">
        <v>278</v>
      </c>
      <c r="B49" s="19">
        <v>609</v>
      </c>
      <c r="C49" s="96">
        <v>13467519.14</v>
      </c>
      <c r="D49" s="114">
        <f t="shared" si="2"/>
        <v>22114.152939244665</v>
      </c>
    </row>
    <row r="50" spans="1:4" ht="12.75" customHeight="1">
      <c r="A50" s="19" t="s">
        <v>279</v>
      </c>
      <c r="B50" s="19">
        <v>2062</v>
      </c>
      <c r="C50" s="96">
        <v>70538469.38</v>
      </c>
      <c r="D50" s="114">
        <f t="shared" si="2"/>
        <v>34208.76303588749</v>
      </c>
    </row>
    <row r="51" spans="1:4" s="50" customFormat="1" ht="12.75" customHeight="1">
      <c r="A51" s="26" t="s">
        <v>280</v>
      </c>
      <c r="B51" s="26">
        <v>777</v>
      </c>
      <c r="C51" s="112">
        <v>15592228.879999999</v>
      </c>
      <c r="D51" s="113">
        <f t="shared" si="2"/>
        <v>20067.218635778634</v>
      </c>
    </row>
    <row r="52" spans="1:4" ht="12.75" customHeight="1">
      <c r="A52" s="19" t="s">
        <v>281</v>
      </c>
      <c r="B52" s="19">
        <v>489</v>
      </c>
      <c r="C52" s="96">
        <v>10832581.92</v>
      </c>
      <c r="D52" s="114">
        <f t="shared" si="2"/>
        <v>22152.519263803682</v>
      </c>
    </row>
    <row r="53" spans="1:4" ht="12.75" customHeight="1">
      <c r="A53" s="19" t="s">
        <v>282</v>
      </c>
      <c r="B53" s="19">
        <v>288</v>
      </c>
      <c r="C53" s="96">
        <v>4759646.96</v>
      </c>
      <c r="D53" s="114">
        <f t="shared" si="2"/>
        <v>16526.551944444444</v>
      </c>
    </row>
    <row r="54" spans="1:4" s="50" customFormat="1" ht="12.75" customHeight="1">
      <c r="A54" s="26" t="s">
        <v>283</v>
      </c>
      <c r="B54" s="26">
        <v>3235</v>
      </c>
      <c r="C54" s="112">
        <v>84681374.42999999</v>
      </c>
      <c r="D54" s="113">
        <f t="shared" si="2"/>
        <v>26176.62269860896</v>
      </c>
    </row>
    <row r="55" spans="1:4" ht="12.75" customHeight="1">
      <c r="A55" s="19" t="s">
        <v>284</v>
      </c>
      <c r="B55" s="19">
        <v>1548</v>
      </c>
      <c r="C55" s="96">
        <v>44822615.83</v>
      </c>
      <c r="D55" s="114">
        <f t="shared" si="2"/>
        <v>28955.17818475452</v>
      </c>
    </row>
    <row r="56" spans="1:4" ht="12.75" customHeight="1">
      <c r="A56" s="19" t="s">
        <v>285</v>
      </c>
      <c r="B56" s="19">
        <v>349</v>
      </c>
      <c r="C56" s="96">
        <v>6174223.12</v>
      </c>
      <c r="D56" s="114">
        <f t="shared" si="2"/>
        <v>17691.183724928367</v>
      </c>
    </row>
    <row r="57" spans="1:4" ht="12.75" customHeight="1">
      <c r="A57" s="19" t="s">
        <v>286</v>
      </c>
      <c r="B57" s="19">
        <v>238</v>
      </c>
      <c r="C57" s="96">
        <v>4134962.43</v>
      </c>
      <c r="D57" s="114">
        <f t="shared" si="2"/>
        <v>17373.791722689075</v>
      </c>
    </row>
    <row r="58" spans="1:4" ht="12.75" customHeight="1">
      <c r="A58" s="19" t="s">
        <v>287</v>
      </c>
      <c r="B58" s="19">
        <v>1100</v>
      </c>
      <c r="C58" s="96">
        <v>29549573.05</v>
      </c>
      <c r="D58" s="114">
        <f t="shared" si="2"/>
        <v>26863.24822727273</v>
      </c>
    </row>
    <row r="59" spans="1:4" s="50" customFormat="1" ht="12.75" customHeight="1">
      <c r="A59" s="26" t="s">
        <v>357</v>
      </c>
      <c r="B59" s="26">
        <v>19570</v>
      </c>
      <c r="C59" s="112">
        <v>987611297.96</v>
      </c>
      <c r="D59" s="113">
        <f t="shared" si="2"/>
        <v>50465.57475523761</v>
      </c>
    </row>
    <row r="60" spans="1:4" s="50" customFormat="1" ht="12.75" customHeight="1">
      <c r="A60" s="26" t="s">
        <v>358</v>
      </c>
      <c r="B60" s="26">
        <v>1594</v>
      </c>
      <c r="C60" s="112">
        <v>27125865.16</v>
      </c>
      <c r="D60" s="113">
        <f t="shared" si="2"/>
        <v>17017.48127979925</v>
      </c>
    </row>
    <row r="61" spans="1:4" s="50" customFormat="1" ht="12.75" customHeight="1">
      <c r="A61" s="26" t="s">
        <v>359</v>
      </c>
      <c r="B61" s="26">
        <v>444</v>
      </c>
      <c r="C61" s="112">
        <v>15001260</v>
      </c>
      <c r="D61" s="113">
        <f t="shared" si="2"/>
        <v>33786.62162162162</v>
      </c>
    </row>
    <row r="62" spans="1:4" s="50" customFormat="1" ht="12.75" customHeight="1">
      <c r="A62" s="26" t="s">
        <v>291</v>
      </c>
      <c r="B62" s="26">
        <v>2248</v>
      </c>
      <c r="C62" s="112">
        <v>96155948.65</v>
      </c>
      <c r="D62" s="113">
        <f t="shared" si="2"/>
        <v>42773.99850978648</v>
      </c>
    </row>
    <row r="63" spans="1:4" ht="12.75" customHeight="1">
      <c r="A63" s="19" t="s">
        <v>360</v>
      </c>
      <c r="B63" s="19">
        <v>445</v>
      </c>
      <c r="C63" s="96">
        <v>12691454.38</v>
      </c>
      <c r="D63" s="114">
        <f t="shared" si="2"/>
        <v>28520.122202247192</v>
      </c>
    </row>
    <row r="64" spans="1:4" ht="12.75" customHeight="1">
      <c r="A64" s="19" t="s">
        <v>361</v>
      </c>
      <c r="B64" s="19">
        <v>461</v>
      </c>
      <c r="C64" s="96">
        <v>16903847.51</v>
      </c>
      <c r="D64" s="114">
        <f t="shared" si="2"/>
        <v>36667.78201735358</v>
      </c>
    </row>
    <row r="65" spans="1:4" ht="12.75" customHeight="1">
      <c r="A65" s="19" t="s">
        <v>292</v>
      </c>
      <c r="B65" s="19">
        <v>1342</v>
      </c>
      <c r="C65" s="96">
        <v>66560646.76</v>
      </c>
      <c r="D65" s="114">
        <f t="shared" si="2"/>
        <v>49598.097436661694</v>
      </c>
    </row>
    <row r="66" spans="1:4" s="50" customFormat="1" ht="12.75" customHeight="1">
      <c r="A66" s="26" t="s">
        <v>293</v>
      </c>
      <c r="B66" s="26">
        <v>593</v>
      </c>
      <c r="C66" s="112">
        <v>7951515.41</v>
      </c>
      <c r="D66" s="113">
        <f t="shared" si="2"/>
        <v>13408.963591905565</v>
      </c>
    </row>
    <row r="67" spans="1:4" ht="12.75" customHeight="1">
      <c r="A67" s="19" t="s">
        <v>294</v>
      </c>
      <c r="B67" s="19">
        <v>23</v>
      </c>
      <c r="C67" s="96">
        <v>232623.56</v>
      </c>
      <c r="D67" s="114">
        <f t="shared" si="2"/>
        <v>10114.067826086957</v>
      </c>
    </row>
    <row r="68" spans="1:4" ht="12.75" customHeight="1">
      <c r="A68" s="19" t="s">
        <v>295</v>
      </c>
      <c r="B68" s="19">
        <v>30</v>
      </c>
      <c r="C68" s="96">
        <v>333523.2</v>
      </c>
      <c r="D68" s="114">
        <f t="shared" si="2"/>
        <v>11117.44</v>
      </c>
    </row>
    <row r="69" spans="1:4" ht="9" customHeight="1">
      <c r="A69" s="28"/>
      <c r="B69" s="28"/>
      <c r="C69" s="28"/>
      <c r="D69" s="28"/>
    </row>
    <row r="70" spans="1:4" s="285" customFormat="1" ht="12" customHeight="1">
      <c r="A70" s="317" t="s">
        <v>362</v>
      </c>
      <c r="B70" s="317"/>
      <c r="C70" s="317"/>
      <c r="D70" s="317"/>
    </row>
    <row r="71" spans="1:4" s="18" customFormat="1" ht="12" customHeight="1">
      <c r="A71" s="282" t="s">
        <v>631</v>
      </c>
      <c r="B71" s="17"/>
      <c r="C71" s="17"/>
      <c r="D71" s="17"/>
    </row>
    <row r="72" spans="1:4" ht="12">
      <c r="A72" s="19"/>
      <c r="B72" s="19"/>
      <c r="C72" s="19"/>
      <c r="D72" s="19"/>
    </row>
  </sheetData>
  <sheetProtection/>
  <mergeCells count="4">
    <mergeCell ref="A70:D70"/>
    <mergeCell ref="A3:D3"/>
    <mergeCell ref="B4:D4"/>
    <mergeCell ref="A1:B1"/>
  </mergeCells>
  <printOptions/>
  <pageMargins left="0.984251968503937" right="0.3937007874015748" top="0.3937007874015748" bottom="0" header="0" footer="0"/>
  <pageSetup fitToHeight="0"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zoomScalePageLayoutView="0" workbookViewId="0" topLeftCell="A1">
      <selection activeCell="A1" sqref="A1:C1"/>
    </sheetView>
  </sheetViews>
  <sheetFormatPr defaultColWidth="11.421875" defaultRowHeight="12.75"/>
  <cols>
    <col min="1" max="1" width="24.28125" style="108" bestFit="1" customWidth="1"/>
    <col min="2" max="2" width="15.421875" style="108" customWidth="1"/>
    <col min="3" max="6" width="14.00390625" style="108" customWidth="1"/>
    <col min="7" max="16384" width="11.421875" style="108" customWidth="1"/>
  </cols>
  <sheetData>
    <row r="1" spans="1:6" ht="18" customHeight="1">
      <c r="A1" s="323" t="s">
        <v>606</v>
      </c>
      <c r="B1" s="351"/>
      <c r="C1" s="324"/>
      <c r="F1" s="249" t="s">
        <v>607</v>
      </c>
    </row>
    <row r="2" ht="18" customHeight="1"/>
    <row r="3" spans="1:6" ht="30" customHeight="1">
      <c r="A3" s="350" t="s">
        <v>408</v>
      </c>
      <c r="B3" s="350"/>
      <c r="C3" s="350"/>
      <c r="D3" s="350"/>
      <c r="E3" s="350"/>
      <c r="F3" s="350"/>
    </row>
    <row r="4" spans="1:6" ht="16.5" customHeight="1">
      <c r="A4" s="103" t="s">
        <v>345</v>
      </c>
      <c r="B4" s="339"/>
      <c r="C4" s="339"/>
      <c r="D4" s="339"/>
      <c r="E4" s="339"/>
      <c r="F4" s="339"/>
    </row>
    <row r="5" spans="1:6" s="109" customFormat="1" ht="34.5" customHeight="1">
      <c r="A5" s="54" t="s">
        <v>236</v>
      </c>
      <c r="B5" s="54" t="s">
        <v>617</v>
      </c>
      <c r="C5" s="54" t="s">
        <v>296</v>
      </c>
      <c r="D5" s="54" t="s">
        <v>297</v>
      </c>
      <c r="E5" s="54" t="s">
        <v>298</v>
      </c>
      <c r="F5" s="54" t="s">
        <v>299</v>
      </c>
    </row>
    <row r="6" spans="1:6" s="109" customFormat="1" ht="9" customHeight="1">
      <c r="A6" s="294"/>
      <c r="B6" s="294"/>
      <c r="C6" s="294"/>
      <c r="D6" s="294"/>
      <c r="E6" s="294"/>
      <c r="F6" s="294"/>
    </row>
    <row r="7" spans="1:6" s="111" customFormat="1" ht="12.75" customHeight="1">
      <c r="A7" s="110" t="s">
        <v>237</v>
      </c>
      <c r="B7" s="26">
        <v>228672</v>
      </c>
      <c r="C7" s="26">
        <v>18097</v>
      </c>
      <c r="D7" s="26">
        <v>85504</v>
      </c>
      <c r="E7" s="26">
        <v>100614</v>
      </c>
      <c r="F7" s="26">
        <v>24457</v>
      </c>
    </row>
    <row r="8" spans="1:6" s="111" customFormat="1" ht="10.5" customHeight="1">
      <c r="A8" s="110" t="s">
        <v>238</v>
      </c>
      <c r="B8" s="26">
        <v>31903</v>
      </c>
      <c r="C8" s="26">
        <v>2143</v>
      </c>
      <c r="D8" s="26">
        <v>12819</v>
      </c>
      <c r="E8" s="26">
        <v>15128</v>
      </c>
      <c r="F8" s="26">
        <v>1813</v>
      </c>
    </row>
    <row r="9" spans="1:6" ht="10.5" customHeight="1">
      <c r="A9" s="20" t="s">
        <v>239</v>
      </c>
      <c r="B9" s="19">
        <v>3174</v>
      </c>
      <c r="C9" s="19">
        <v>348</v>
      </c>
      <c r="D9" s="19">
        <v>1262</v>
      </c>
      <c r="E9" s="19">
        <v>1435</v>
      </c>
      <c r="F9" s="19">
        <v>129</v>
      </c>
    </row>
    <row r="10" spans="1:6" ht="10.5" customHeight="1">
      <c r="A10" s="20" t="s">
        <v>240</v>
      </c>
      <c r="B10" s="19">
        <v>5647</v>
      </c>
      <c r="C10" s="19">
        <v>475</v>
      </c>
      <c r="D10" s="19">
        <v>2461</v>
      </c>
      <c r="E10" s="19">
        <v>2247</v>
      </c>
      <c r="F10" s="19">
        <v>464</v>
      </c>
    </row>
    <row r="11" spans="1:6" ht="10.5" customHeight="1">
      <c r="A11" s="20" t="s">
        <v>241</v>
      </c>
      <c r="B11" s="19">
        <v>2873</v>
      </c>
      <c r="C11" s="19">
        <v>278</v>
      </c>
      <c r="D11" s="19">
        <v>1021</v>
      </c>
      <c r="E11" s="19">
        <v>1384</v>
      </c>
      <c r="F11" s="19">
        <v>190</v>
      </c>
    </row>
    <row r="12" spans="1:6" ht="10.5" customHeight="1">
      <c r="A12" s="20" t="s">
        <v>242</v>
      </c>
      <c r="B12" s="19">
        <v>3860</v>
      </c>
      <c r="C12" s="19">
        <v>292</v>
      </c>
      <c r="D12" s="19">
        <v>1863</v>
      </c>
      <c r="E12" s="19">
        <v>1576</v>
      </c>
      <c r="F12" s="19">
        <v>129</v>
      </c>
    </row>
    <row r="13" spans="1:6" ht="10.5" customHeight="1">
      <c r="A13" s="20" t="s">
        <v>243</v>
      </c>
      <c r="B13" s="19">
        <v>1881</v>
      </c>
      <c r="C13" s="19">
        <v>115</v>
      </c>
      <c r="D13" s="19">
        <v>640</v>
      </c>
      <c r="E13" s="19">
        <v>1021</v>
      </c>
      <c r="F13" s="19">
        <v>105</v>
      </c>
    </row>
    <row r="14" spans="1:6" ht="10.5" customHeight="1">
      <c r="A14" s="20" t="s">
        <v>244</v>
      </c>
      <c r="B14" s="19">
        <v>3068</v>
      </c>
      <c r="C14" s="19">
        <v>217</v>
      </c>
      <c r="D14" s="19">
        <v>1608</v>
      </c>
      <c r="E14" s="19">
        <v>1128</v>
      </c>
      <c r="F14" s="19">
        <v>115</v>
      </c>
    </row>
    <row r="15" spans="1:6" ht="10.5" customHeight="1">
      <c r="A15" s="20" t="s">
        <v>245</v>
      </c>
      <c r="B15" s="19">
        <v>5336</v>
      </c>
      <c r="C15" s="19">
        <v>189</v>
      </c>
      <c r="D15" s="19">
        <v>1834</v>
      </c>
      <c r="E15" s="19">
        <v>3062</v>
      </c>
      <c r="F15" s="19">
        <v>251</v>
      </c>
    </row>
    <row r="16" spans="1:6" ht="10.5" customHeight="1">
      <c r="A16" s="20" t="s">
        <v>246</v>
      </c>
      <c r="B16" s="19">
        <v>6064</v>
      </c>
      <c r="C16" s="19">
        <v>229</v>
      </c>
      <c r="D16" s="19">
        <v>2130</v>
      </c>
      <c r="E16" s="19">
        <v>3275</v>
      </c>
      <c r="F16" s="19">
        <v>430</v>
      </c>
    </row>
    <row r="17" spans="1:6" s="111" customFormat="1" ht="10.5" customHeight="1">
      <c r="A17" s="110" t="s">
        <v>247</v>
      </c>
      <c r="B17" s="26">
        <v>8024</v>
      </c>
      <c r="C17" s="26">
        <v>487</v>
      </c>
      <c r="D17" s="26">
        <v>3266</v>
      </c>
      <c r="E17" s="26">
        <v>3755</v>
      </c>
      <c r="F17" s="26">
        <v>516</v>
      </c>
    </row>
    <row r="18" spans="1:6" ht="10.5" customHeight="1">
      <c r="A18" s="20" t="s">
        <v>248</v>
      </c>
      <c r="B18" s="19">
        <v>582</v>
      </c>
      <c r="C18" s="19">
        <v>62</v>
      </c>
      <c r="D18" s="19">
        <v>189</v>
      </c>
      <c r="E18" s="19">
        <v>295</v>
      </c>
      <c r="F18" s="19">
        <v>36</v>
      </c>
    </row>
    <row r="19" spans="1:6" ht="10.5" customHeight="1">
      <c r="A19" s="20" t="s">
        <v>249</v>
      </c>
      <c r="B19" s="19">
        <v>372</v>
      </c>
      <c r="C19" s="19">
        <v>50</v>
      </c>
      <c r="D19" s="19">
        <v>104</v>
      </c>
      <c r="E19" s="19">
        <v>203</v>
      </c>
      <c r="F19" s="19">
        <v>15</v>
      </c>
    </row>
    <row r="20" spans="1:6" ht="10.5" customHeight="1">
      <c r="A20" s="20" t="s">
        <v>250</v>
      </c>
      <c r="B20" s="19">
        <v>7070</v>
      </c>
      <c r="C20" s="19">
        <v>375</v>
      </c>
      <c r="D20" s="19">
        <v>2973</v>
      </c>
      <c r="E20" s="19">
        <v>3257</v>
      </c>
      <c r="F20" s="19">
        <v>465</v>
      </c>
    </row>
    <row r="21" spans="1:6" s="111" customFormat="1" ht="10.5" customHeight="1">
      <c r="A21" s="110" t="s">
        <v>251</v>
      </c>
      <c r="B21" s="26">
        <v>7651</v>
      </c>
      <c r="C21" s="26">
        <v>570</v>
      </c>
      <c r="D21" s="26">
        <v>3192</v>
      </c>
      <c r="E21" s="26">
        <v>3614</v>
      </c>
      <c r="F21" s="26">
        <v>275</v>
      </c>
    </row>
    <row r="22" spans="1:6" s="111" customFormat="1" ht="10.5" customHeight="1">
      <c r="A22" s="110" t="s">
        <v>252</v>
      </c>
      <c r="B22" s="26">
        <v>4174</v>
      </c>
      <c r="C22" s="26">
        <v>736</v>
      </c>
      <c r="D22" s="26">
        <v>1340</v>
      </c>
      <c r="E22" s="26">
        <v>1713</v>
      </c>
      <c r="F22" s="26">
        <v>385</v>
      </c>
    </row>
    <row r="23" spans="1:6" s="111" customFormat="1" ht="10.5" customHeight="1">
      <c r="A23" s="110" t="s">
        <v>253</v>
      </c>
      <c r="B23" s="26">
        <v>8990</v>
      </c>
      <c r="C23" s="26">
        <v>415</v>
      </c>
      <c r="D23" s="26">
        <v>4500</v>
      </c>
      <c r="E23" s="26">
        <v>3782</v>
      </c>
      <c r="F23" s="26">
        <v>293</v>
      </c>
    </row>
    <row r="24" spans="1:6" ht="10.5" customHeight="1">
      <c r="A24" s="20" t="s">
        <v>254</v>
      </c>
      <c r="B24" s="19">
        <v>4718</v>
      </c>
      <c r="C24" s="19">
        <v>202</v>
      </c>
      <c r="D24" s="19">
        <v>2429</v>
      </c>
      <c r="E24" s="19">
        <v>1949</v>
      </c>
      <c r="F24" s="19">
        <v>138</v>
      </c>
    </row>
    <row r="25" spans="1:6" ht="10.5" customHeight="1">
      <c r="A25" s="20" t="s">
        <v>255</v>
      </c>
      <c r="B25" s="19">
        <v>4272</v>
      </c>
      <c r="C25" s="19">
        <v>213</v>
      </c>
      <c r="D25" s="19">
        <v>2071</v>
      </c>
      <c r="E25" s="19">
        <v>1833</v>
      </c>
      <c r="F25" s="19">
        <v>155</v>
      </c>
    </row>
    <row r="26" spans="1:6" s="111" customFormat="1" ht="10.5" customHeight="1">
      <c r="A26" s="110" t="s">
        <v>256</v>
      </c>
      <c r="B26" s="26">
        <v>2558</v>
      </c>
      <c r="C26" s="26">
        <v>542</v>
      </c>
      <c r="D26" s="26">
        <v>1140</v>
      </c>
      <c r="E26" s="26">
        <v>790</v>
      </c>
      <c r="F26" s="26">
        <v>86</v>
      </c>
    </row>
    <row r="27" spans="1:6" s="111" customFormat="1" ht="10.5" customHeight="1">
      <c r="A27" s="110" t="s">
        <v>257</v>
      </c>
      <c r="B27" s="26">
        <v>10701</v>
      </c>
      <c r="C27" s="26">
        <v>1146</v>
      </c>
      <c r="D27" s="26">
        <v>4593</v>
      </c>
      <c r="E27" s="26">
        <v>4340</v>
      </c>
      <c r="F27" s="26">
        <v>622</v>
      </c>
    </row>
    <row r="28" spans="1:6" ht="10.5" customHeight="1">
      <c r="A28" s="20" t="s">
        <v>258</v>
      </c>
      <c r="B28" s="19">
        <v>1617</v>
      </c>
      <c r="C28" s="19">
        <v>126</v>
      </c>
      <c r="D28" s="19">
        <v>588</v>
      </c>
      <c r="E28" s="19">
        <v>830</v>
      </c>
      <c r="F28" s="19">
        <v>73</v>
      </c>
    </row>
    <row r="29" spans="1:6" ht="10.5" customHeight="1">
      <c r="A29" s="20" t="s">
        <v>259</v>
      </c>
      <c r="B29" s="19">
        <v>1728</v>
      </c>
      <c r="C29" s="19">
        <v>284</v>
      </c>
      <c r="D29" s="19">
        <v>722</v>
      </c>
      <c r="E29" s="19">
        <v>621</v>
      </c>
      <c r="F29" s="19">
        <v>101</v>
      </c>
    </row>
    <row r="30" spans="1:6" ht="10.5" customHeight="1">
      <c r="A30" s="20" t="s">
        <v>260</v>
      </c>
      <c r="B30" s="19">
        <v>1084</v>
      </c>
      <c r="C30" s="19">
        <v>78</v>
      </c>
      <c r="D30" s="19">
        <v>581</v>
      </c>
      <c r="E30" s="19">
        <v>343</v>
      </c>
      <c r="F30" s="19">
        <v>82</v>
      </c>
    </row>
    <row r="31" spans="1:6" ht="10.5" customHeight="1">
      <c r="A31" s="20" t="s">
        <v>261</v>
      </c>
      <c r="B31" s="19">
        <v>1600</v>
      </c>
      <c r="C31" s="19">
        <v>156</v>
      </c>
      <c r="D31" s="19">
        <v>644</v>
      </c>
      <c r="E31" s="19">
        <v>697</v>
      </c>
      <c r="F31" s="19">
        <v>103</v>
      </c>
    </row>
    <row r="32" spans="1:6" ht="10.5" customHeight="1">
      <c r="A32" s="20" t="s">
        <v>262</v>
      </c>
      <c r="B32" s="19">
        <v>4672</v>
      </c>
      <c r="C32" s="19">
        <v>502</v>
      </c>
      <c r="D32" s="19">
        <v>2058</v>
      </c>
      <c r="E32" s="19">
        <v>1849</v>
      </c>
      <c r="F32" s="19">
        <v>263</v>
      </c>
    </row>
    <row r="33" spans="1:6" s="111" customFormat="1" ht="10.5" customHeight="1">
      <c r="A33" s="110" t="s">
        <v>263</v>
      </c>
      <c r="B33" s="26">
        <v>13054</v>
      </c>
      <c r="C33" s="26">
        <v>1318</v>
      </c>
      <c r="D33" s="26">
        <v>5504</v>
      </c>
      <c r="E33" s="26">
        <v>5510</v>
      </c>
      <c r="F33" s="26">
        <v>722</v>
      </c>
    </row>
    <row r="34" spans="1:6" ht="10.5" customHeight="1">
      <c r="A34" s="20" t="s">
        <v>300</v>
      </c>
      <c r="B34" s="19">
        <v>673</v>
      </c>
      <c r="C34" s="19">
        <v>56</v>
      </c>
      <c r="D34" s="19">
        <v>317</v>
      </c>
      <c r="E34" s="19">
        <v>284</v>
      </c>
      <c r="F34" s="19">
        <v>16</v>
      </c>
    </row>
    <row r="35" spans="1:6" ht="10.5" customHeight="1">
      <c r="A35" s="20" t="s">
        <v>264</v>
      </c>
      <c r="B35" s="19">
        <v>2377</v>
      </c>
      <c r="C35" s="19">
        <v>318</v>
      </c>
      <c r="D35" s="19">
        <v>1008</v>
      </c>
      <c r="E35" s="19">
        <v>886</v>
      </c>
      <c r="F35" s="19">
        <v>165</v>
      </c>
    </row>
    <row r="36" spans="1:6" ht="10.5" customHeight="1">
      <c r="A36" s="20" t="s">
        <v>265</v>
      </c>
      <c r="B36" s="19">
        <v>2782</v>
      </c>
      <c r="C36" s="19">
        <v>276</v>
      </c>
      <c r="D36" s="19">
        <v>1033</v>
      </c>
      <c r="E36" s="19">
        <v>1294</v>
      </c>
      <c r="F36" s="19">
        <v>179</v>
      </c>
    </row>
    <row r="37" spans="1:6" ht="10.5" customHeight="1">
      <c r="A37" s="20" t="s">
        <v>266</v>
      </c>
      <c r="B37" s="19">
        <v>824</v>
      </c>
      <c r="C37" s="19">
        <v>101</v>
      </c>
      <c r="D37" s="19">
        <v>314</v>
      </c>
      <c r="E37" s="19">
        <v>369</v>
      </c>
      <c r="F37" s="19">
        <v>40</v>
      </c>
    </row>
    <row r="38" spans="1:6" ht="10.5" customHeight="1">
      <c r="A38" s="20" t="s">
        <v>301</v>
      </c>
      <c r="B38" s="19">
        <v>1692</v>
      </c>
      <c r="C38" s="19">
        <v>145</v>
      </c>
      <c r="D38" s="19">
        <v>591</v>
      </c>
      <c r="E38" s="19">
        <v>887</v>
      </c>
      <c r="F38" s="19">
        <v>69</v>
      </c>
    </row>
    <row r="39" spans="1:6" ht="10.5" customHeight="1">
      <c r="A39" s="20" t="s">
        <v>267</v>
      </c>
      <c r="B39" s="19">
        <v>933</v>
      </c>
      <c r="C39" s="19">
        <v>113</v>
      </c>
      <c r="D39" s="19">
        <v>467</v>
      </c>
      <c r="E39" s="19">
        <v>296</v>
      </c>
      <c r="F39" s="19">
        <v>57</v>
      </c>
    </row>
    <row r="40" spans="1:6" ht="10.5" customHeight="1">
      <c r="A40" s="20" t="s">
        <v>268</v>
      </c>
      <c r="B40" s="19">
        <v>367</v>
      </c>
      <c r="C40" s="19">
        <v>76</v>
      </c>
      <c r="D40" s="19">
        <v>98</v>
      </c>
      <c r="E40" s="19">
        <v>168</v>
      </c>
      <c r="F40" s="19">
        <v>25</v>
      </c>
    </row>
    <row r="41" spans="1:6" ht="10.5" customHeight="1">
      <c r="A41" s="20" t="s">
        <v>269</v>
      </c>
      <c r="B41" s="19">
        <v>2802</v>
      </c>
      <c r="C41" s="19">
        <v>191</v>
      </c>
      <c r="D41" s="19">
        <v>1392</v>
      </c>
      <c r="E41" s="19">
        <v>1084</v>
      </c>
      <c r="F41" s="19">
        <v>135</v>
      </c>
    </row>
    <row r="42" spans="1:6" ht="10.5" customHeight="1">
      <c r="A42" s="20" t="s">
        <v>270</v>
      </c>
      <c r="B42" s="19">
        <v>604</v>
      </c>
      <c r="C42" s="19">
        <v>42</v>
      </c>
      <c r="D42" s="19">
        <v>284</v>
      </c>
      <c r="E42" s="19">
        <v>242</v>
      </c>
      <c r="F42" s="19">
        <v>36</v>
      </c>
    </row>
    <row r="43" spans="1:6" s="111" customFormat="1" ht="10.5" customHeight="1">
      <c r="A43" s="110" t="s">
        <v>271</v>
      </c>
      <c r="B43" s="26">
        <v>34830</v>
      </c>
      <c r="C43" s="26">
        <v>2836</v>
      </c>
      <c r="D43" s="26">
        <v>13463</v>
      </c>
      <c r="E43" s="26">
        <v>15959</v>
      </c>
      <c r="F43" s="26">
        <v>2572</v>
      </c>
    </row>
    <row r="44" spans="1:6" ht="10.5" customHeight="1">
      <c r="A44" s="20" t="s">
        <v>272</v>
      </c>
      <c r="B44" s="19">
        <v>27189</v>
      </c>
      <c r="C44" s="19">
        <v>2238</v>
      </c>
      <c r="D44" s="19">
        <v>10123</v>
      </c>
      <c r="E44" s="19">
        <v>12797</v>
      </c>
      <c r="F44" s="19">
        <v>2031</v>
      </c>
    </row>
    <row r="45" spans="1:6" ht="10.5" customHeight="1">
      <c r="A45" s="20" t="s">
        <v>273</v>
      </c>
      <c r="B45" s="19">
        <v>2085</v>
      </c>
      <c r="C45" s="19">
        <v>193</v>
      </c>
      <c r="D45" s="19">
        <v>863</v>
      </c>
      <c r="E45" s="19">
        <v>898</v>
      </c>
      <c r="F45" s="19">
        <v>131</v>
      </c>
    </row>
    <row r="46" spans="1:6" ht="10.5" customHeight="1">
      <c r="A46" s="20" t="s">
        <v>274</v>
      </c>
      <c r="B46" s="19">
        <v>1921</v>
      </c>
      <c r="C46" s="19">
        <v>132</v>
      </c>
      <c r="D46" s="19">
        <v>867</v>
      </c>
      <c r="E46" s="19">
        <v>765</v>
      </c>
      <c r="F46" s="19">
        <v>157</v>
      </c>
    </row>
    <row r="47" spans="1:6" ht="10.5" customHeight="1">
      <c r="A47" s="20" t="s">
        <v>275</v>
      </c>
      <c r="B47" s="19">
        <v>3635</v>
      </c>
      <c r="C47" s="19">
        <v>273</v>
      </c>
      <c r="D47" s="19">
        <v>1610</v>
      </c>
      <c r="E47" s="19">
        <v>1499</v>
      </c>
      <c r="F47" s="19">
        <v>253</v>
      </c>
    </row>
    <row r="48" spans="1:6" s="111" customFormat="1" ht="10.5" customHeight="1">
      <c r="A48" s="110" t="s">
        <v>276</v>
      </c>
      <c r="B48" s="26">
        <v>18330</v>
      </c>
      <c r="C48" s="26">
        <v>1353</v>
      </c>
      <c r="D48" s="26">
        <v>5890</v>
      </c>
      <c r="E48" s="26">
        <v>9486</v>
      </c>
      <c r="F48" s="26">
        <v>1601</v>
      </c>
    </row>
    <row r="49" spans="1:6" ht="10.5" customHeight="1">
      <c r="A49" s="20" t="s">
        <v>277</v>
      </c>
      <c r="B49" s="19">
        <v>6686</v>
      </c>
      <c r="C49" s="19">
        <v>602</v>
      </c>
      <c r="D49" s="19">
        <v>2179</v>
      </c>
      <c r="E49" s="19">
        <v>3474</v>
      </c>
      <c r="F49" s="19">
        <v>431</v>
      </c>
    </row>
    <row r="50" spans="1:6" ht="10.5" customHeight="1">
      <c r="A50" s="20" t="s">
        <v>278</v>
      </c>
      <c r="B50" s="19">
        <v>3897</v>
      </c>
      <c r="C50" s="19">
        <v>327</v>
      </c>
      <c r="D50" s="19">
        <v>1401</v>
      </c>
      <c r="E50" s="19">
        <v>1988</v>
      </c>
      <c r="F50" s="19">
        <v>181</v>
      </c>
    </row>
    <row r="51" spans="1:6" ht="10.5" customHeight="1">
      <c r="A51" s="20" t="s">
        <v>279</v>
      </c>
      <c r="B51" s="19">
        <v>7747</v>
      </c>
      <c r="C51" s="19">
        <v>424</v>
      </c>
      <c r="D51" s="19">
        <v>2310</v>
      </c>
      <c r="E51" s="19">
        <v>4024</v>
      </c>
      <c r="F51" s="19">
        <v>989</v>
      </c>
    </row>
    <row r="52" spans="1:6" s="111" customFormat="1" ht="10.5" customHeight="1">
      <c r="A52" s="110" t="s">
        <v>280</v>
      </c>
      <c r="B52" s="26">
        <v>4223</v>
      </c>
      <c r="C52" s="26">
        <v>521</v>
      </c>
      <c r="D52" s="26">
        <v>1417</v>
      </c>
      <c r="E52" s="26">
        <v>2009</v>
      </c>
      <c r="F52" s="26">
        <v>276</v>
      </c>
    </row>
    <row r="53" spans="1:6" ht="10.5" customHeight="1">
      <c r="A53" s="20" t="s">
        <v>281</v>
      </c>
      <c r="B53" s="19">
        <v>2340</v>
      </c>
      <c r="C53" s="19">
        <v>304</v>
      </c>
      <c r="D53" s="19">
        <v>809</v>
      </c>
      <c r="E53" s="19">
        <v>1081</v>
      </c>
      <c r="F53" s="19">
        <v>146</v>
      </c>
    </row>
    <row r="54" spans="1:6" ht="10.5" customHeight="1">
      <c r="A54" s="20" t="s">
        <v>282</v>
      </c>
      <c r="B54" s="19">
        <v>1883</v>
      </c>
      <c r="C54" s="19">
        <v>217</v>
      </c>
      <c r="D54" s="19">
        <v>608</v>
      </c>
      <c r="E54" s="19">
        <v>928</v>
      </c>
      <c r="F54" s="19">
        <v>130</v>
      </c>
    </row>
    <row r="55" spans="1:6" s="111" customFormat="1" ht="10.5" customHeight="1">
      <c r="A55" s="110" t="s">
        <v>283</v>
      </c>
      <c r="B55" s="26">
        <v>15089</v>
      </c>
      <c r="C55" s="26">
        <v>1171</v>
      </c>
      <c r="D55" s="26">
        <v>5639</v>
      </c>
      <c r="E55" s="26">
        <v>7500</v>
      </c>
      <c r="F55" s="26">
        <v>779</v>
      </c>
    </row>
    <row r="56" spans="1:6" ht="10.5" customHeight="1">
      <c r="A56" s="20" t="s">
        <v>284</v>
      </c>
      <c r="B56" s="19">
        <v>6270</v>
      </c>
      <c r="C56" s="19">
        <v>496</v>
      </c>
      <c r="D56" s="19">
        <v>2551</v>
      </c>
      <c r="E56" s="19">
        <v>2857</v>
      </c>
      <c r="F56" s="19">
        <v>366</v>
      </c>
    </row>
    <row r="57" spans="1:6" ht="10.5" customHeight="1">
      <c r="A57" s="20" t="s">
        <v>285</v>
      </c>
      <c r="B57" s="19">
        <v>1573</v>
      </c>
      <c r="C57" s="19">
        <v>143</v>
      </c>
      <c r="D57" s="19">
        <v>673</v>
      </c>
      <c r="E57" s="19">
        <v>658</v>
      </c>
      <c r="F57" s="19">
        <v>99</v>
      </c>
    </row>
    <row r="58" spans="1:6" ht="10.5" customHeight="1">
      <c r="A58" s="20" t="s">
        <v>286</v>
      </c>
      <c r="B58" s="19">
        <v>1310</v>
      </c>
      <c r="C58" s="19">
        <v>140</v>
      </c>
      <c r="D58" s="19">
        <v>544</v>
      </c>
      <c r="E58" s="19">
        <v>566</v>
      </c>
      <c r="F58" s="19">
        <v>60</v>
      </c>
    </row>
    <row r="59" spans="1:6" ht="10.5" customHeight="1">
      <c r="A59" s="20" t="s">
        <v>287</v>
      </c>
      <c r="B59" s="19">
        <v>5936</v>
      </c>
      <c r="C59" s="19">
        <v>392</v>
      </c>
      <c r="D59" s="19">
        <v>1871</v>
      </c>
      <c r="E59" s="19">
        <v>3419</v>
      </c>
      <c r="F59" s="19">
        <v>254</v>
      </c>
    </row>
    <row r="60" spans="1:6" s="111" customFormat="1" ht="10.5" customHeight="1">
      <c r="A60" s="110" t="s">
        <v>288</v>
      </c>
      <c r="B60" s="26">
        <v>37027</v>
      </c>
      <c r="C60" s="26">
        <v>2149</v>
      </c>
      <c r="D60" s="26">
        <v>8796</v>
      </c>
      <c r="E60" s="26">
        <v>12753</v>
      </c>
      <c r="F60" s="26">
        <v>13329</v>
      </c>
    </row>
    <row r="61" spans="1:6" s="111" customFormat="1" ht="10.5" customHeight="1">
      <c r="A61" s="110" t="s">
        <v>289</v>
      </c>
      <c r="B61" s="26">
        <v>9770</v>
      </c>
      <c r="C61" s="26">
        <v>1045</v>
      </c>
      <c r="D61" s="26">
        <v>3978</v>
      </c>
      <c r="E61" s="26">
        <v>4488</v>
      </c>
      <c r="F61" s="26">
        <v>259</v>
      </c>
    </row>
    <row r="62" spans="1:6" s="111" customFormat="1" ht="10.5" customHeight="1">
      <c r="A62" s="110" t="s">
        <v>290</v>
      </c>
      <c r="B62" s="26">
        <v>1673</v>
      </c>
      <c r="C62" s="26">
        <v>314</v>
      </c>
      <c r="D62" s="26">
        <v>679</v>
      </c>
      <c r="E62" s="26">
        <v>620</v>
      </c>
      <c r="F62" s="26">
        <v>60</v>
      </c>
    </row>
    <row r="63" spans="1:6" s="111" customFormat="1" ht="10.5" customHeight="1">
      <c r="A63" s="110" t="s">
        <v>291</v>
      </c>
      <c r="B63" s="26">
        <v>17894</v>
      </c>
      <c r="C63" s="26">
        <v>1143</v>
      </c>
      <c r="D63" s="26">
        <v>8057</v>
      </c>
      <c r="E63" s="26">
        <v>7948</v>
      </c>
      <c r="F63" s="26">
        <v>746</v>
      </c>
    </row>
    <row r="64" spans="1:6" ht="10.5" customHeight="1">
      <c r="A64" s="20" t="s">
        <v>302</v>
      </c>
      <c r="B64" s="19">
        <v>4780</v>
      </c>
      <c r="C64" s="19">
        <v>360</v>
      </c>
      <c r="D64" s="19">
        <v>2563</v>
      </c>
      <c r="E64" s="19">
        <v>1664</v>
      </c>
      <c r="F64" s="19">
        <v>193</v>
      </c>
    </row>
    <row r="65" spans="1:6" ht="10.5" customHeight="1">
      <c r="A65" s="20" t="s">
        <v>303</v>
      </c>
      <c r="B65" s="19">
        <v>4155</v>
      </c>
      <c r="C65" s="19">
        <v>346</v>
      </c>
      <c r="D65" s="19">
        <v>1497</v>
      </c>
      <c r="E65" s="19">
        <v>2183</v>
      </c>
      <c r="F65" s="19">
        <v>129</v>
      </c>
    </row>
    <row r="66" spans="1:6" ht="10.5" customHeight="1">
      <c r="A66" s="20" t="s">
        <v>292</v>
      </c>
      <c r="B66" s="19">
        <v>8959</v>
      </c>
      <c r="C66" s="19">
        <v>437</v>
      </c>
      <c r="D66" s="19">
        <v>3997</v>
      </c>
      <c r="E66" s="19">
        <v>4101</v>
      </c>
      <c r="F66" s="19">
        <v>424</v>
      </c>
    </row>
    <row r="67" spans="1:6" s="111" customFormat="1" ht="10.5" customHeight="1">
      <c r="A67" s="110" t="s">
        <v>293</v>
      </c>
      <c r="B67" s="26">
        <v>1937</v>
      </c>
      <c r="C67" s="26">
        <v>164</v>
      </c>
      <c r="D67" s="26">
        <v>876</v>
      </c>
      <c r="E67" s="26">
        <v>832</v>
      </c>
      <c r="F67" s="26">
        <v>65</v>
      </c>
    </row>
    <row r="68" spans="1:6" ht="10.5" customHeight="1">
      <c r="A68" s="20" t="s">
        <v>294</v>
      </c>
      <c r="B68" s="19">
        <v>449</v>
      </c>
      <c r="C68" s="19">
        <v>27</v>
      </c>
      <c r="D68" s="19">
        <v>179</v>
      </c>
      <c r="E68" s="19">
        <v>206</v>
      </c>
      <c r="F68" s="19">
        <v>37</v>
      </c>
    </row>
    <row r="69" spans="1:6" ht="10.5" customHeight="1">
      <c r="A69" s="20" t="s">
        <v>295</v>
      </c>
      <c r="B69" s="19">
        <v>395</v>
      </c>
      <c r="C69" s="19">
        <v>17</v>
      </c>
      <c r="D69" s="19">
        <v>176</v>
      </c>
      <c r="E69" s="19">
        <v>181</v>
      </c>
      <c r="F69" s="19">
        <v>21</v>
      </c>
    </row>
    <row r="70" spans="1:6" ht="9" customHeight="1">
      <c r="A70" s="22"/>
      <c r="B70" s="22"/>
      <c r="C70" s="22"/>
      <c r="D70" s="22"/>
      <c r="E70" s="22"/>
      <c r="F70" s="22"/>
    </row>
    <row r="71" spans="1:6" s="286" customFormat="1" ht="12" customHeight="1">
      <c r="A71" s="352" t="s">
        <v>401</v>
      </c>
      <c r="B71" s="352"/>
      <c r="C71" s="352"/>
      <c r="D71" s="352"/>
      <c r="E71" s="352"/>
      <c r="F71" s="352"/>
    </row>
    <row r="72" spans="1:6" ht="12">
      <c r="A72" s="20"/>
      <c r="B72" s="20"/>
      <c r="C72" s="20"/>
      <c r="D72" s="20"/>
      <c r="E72" s="20"/>
      <c r="F72" s="20"/>
    </row>
  </sheetData>
  <sheetProtection/>
  <mergeCells count="4">
    <mergeCell ref="A71:F71"/>
    <mergeCell ref="A3:F3"/>
    <mergeCell ref="B4:F4"/>
    <mergeCell ref="A1:C1"/>
  </mergeCells>
  <printOptions/>
  <pageMargins left="0.7874015748031497" right="0.7874015748031497" top="0.3937007874015748" bottom="0.984251968503937" header="0" footer="0"/>
  <pageSetup fitToHeight="0" fitToWidth="1" horizontalDpi="600" verticalDpi="600" orientation="portrait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M72"/>
  <sheetViews>
    <sheetView showGridLines="0" zoomScalePageLayoutView="0" workbookViewId="0" topLeftCell="A1">
      <selection activeCell="A1" sqref="A1:B1"/>
    </sheetView>
  </sheetViews>
  <sheetFormatPr defaultColWidth="11.421875" defaultRowHeight="12.75"/>
  <cols>
    <col min="1" max="1" width="32.00390625" style="24" customWidth="1"/>
    <col min="2" max="2" width="22.28125" style="24" customWidth="1"/>
    <col min="3" max="3" width="23.57421875" style="24" customWidth="1"/>
    <col min="4" max="4" width="21.00390625" style="24" customWidth="1"/>
    <col min="5" max="16384" width="11.421875" style="24" customWidth="1"/>
  </cols>
  <sheetData>
    <row r="1" spans="1:4" ht="18" customHeight="1">
      <c r="A1" s="323" t="s">
        <v>606</v>
      </c>
      <c r="B1" s="351"/>
      <c r="C1" s="252"/>
      <c r="D1" s="249" t="s">
        <v>607</v>
      </c>
    </row>
    <row r="3" spans="1:4" s="50" customFormat="1" ht="25.5" customHeight="1">
      <c r="A3" s="318" t="s">
        <v>409</v>
      </c>
      <c r="B3" s="318"/>
      <c r="C3" s="318"/>
      <c r="D3" s="318"/>
    </row>
    <row r="4" spans="1:195" s="52" customFormat="1" ht="12" customHeight="1">
      <c r="A4" s="99" t="s">
        <v>345</v>
      </c>
      <c r="B4" s="319"/>
      <c r="C4" s="319"/>
      <c r="D4" s="319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</row>
    <row r="5" spans="1:4" s="55" customFormat="1" ht="42" customHeight="1">
      <c r="A5" s="53" t="s">
        <v>236</v>
      </c>
      <c r="B5" s="54" t="s">
        <v>618</v>
      </c>
      <c r="C5" s="54" t="s">
        <v>372</v>
      </c>
      <c r="D5" s="54" t="s">
        <v>373</v>
      </c>
    </row>
    <row r="6" spans="1:4" s="50" customFormat="1" ht="18" customHeight="1">
      <c r="A6" s="26" t="s">
        <v>237</v>
      </c>
      <c r="B6" s="26">
        <v>18097</v>
      </c>
      <c r="C6" s="112">
        <v>208520605.85</v>
      </c>
      <c r="D6" s="113">
        <f aca="true" t="shared" si="0" ref="D6:D18">C6/B6</f>
        <v>11522.385248936287</v>
      </c>
    </row>
    <row r="7" spans="1:4" s="50" customFormat="1" ht="12.75" customHeight="1">
      <c r="A7" s="26" t="s">
        <v>238</v>
      </c>
      <c r="B7" s="26">
        <v>2143</v>
      </c>
      <c r="C7" s="112">
        <v>123693013.44</v>
      </c>
      <c r="D7" s="113">
        <f t="shared" si="0"/>
        <v>57719.55830144657</v>
      </c>
    </row>
    <row r="8" spans="1:4" ht="12.75" customHeight="1">
      <c r="A8" s="19" t="s">
        <v>239</v>
      </c>
      <c r="B8" s="19">
        <v>348</v>
      </c>
      <c r="C8" s="96">
        <v>28426549.55</v>
      </c>
      <c r="D8" s="114">
        <f t="shared" si="0"/>
        <v>81685.48721264368</v>
      </c>
    </row>
    <row r="9" spans="1:4" ht="12.75" customHeight="1">
      <c r="A9" s="19" t="s">
        <v>240</v>
      </c>
      <c r="B9" s="19">
        <v>475</v>
      </c>
      <c r="C9" s="96">
        <v>27247616.79</v>
      </c>
      <c r="D9" s="114">
        <f t="shared" si="0"/>
        <v>57363.40376842105</v>
      </c>
    </row>
    <row r="10" spans="1:4" ht="12.75" customHeight="1">
      <c r="A10" s="19" t="s">
        <v>241</v>
      </c>
      <c r="B10" s="19">
        <v>278</v>
      </c>
      <c r="C10" s="96">
        <v>20976667.08</v>
      </c>
      <c r="D10" s="114">
        <f t="shared" si="0"/>
        <v>75455.63697841726</v>
      </c>
    </row>
    <row r="11" spans="1:4" ht="12.75" customHeight="1">
      <c r="A11" s="19" t="s">
        <v>242</v>
      </c>
      <c r="B11" s="19">
        <v>292</v>
      </c>
      <c r="C11" s="96">
        <v>24638127.58</v>
      </c>
      <c r="D11" s="114">
        <f t="shared" si="0"/>
        <v>84377.14924657534</v>
      </c>
    </row>
    <row r="12" spans="1:4" ht="12.75" customHeight="1">
      <c r="A12" s="19" t="s">
        <v>243</v>
      </c>
      <c r="B12" s="19">
        <v>115</v>
      </c>
      <c r="C12" s="96">
        <v>14757118.94</v>
      </c>
      <c r="D12" s="114">
        <f t="shared" si="0"/>
        <v>128322.77339130435</v>
      </c>
    </row>
    <row r="13" spans="1:4" ht="12.75" customHeight="1">
      <c r="A13" s="19" t="s">
        <v>244</v>
      </c>
      <c r="B13" s="19">
        <v>217</v>
      </c>
      <c r="C13" s="96">
        <v>6007368.73</v>
      </c>
      <c r="D13" s="114">
        <f t="shared" si="0"/>
        <v>27683.726866359448</v>
      </c>
    </row>
    <row r="14" spans="1:4" ht="12.75" customHeight="1">
      <c r="A14" s="19" t="s">
        <v>245</v>
      </c>
      <c r="B14" s="19">
        <v>189</v>
      </c>
      <c r="C14" s="96">
        <v>959757.48</v>
      </c>
      <c r="D14" s="114">
        <f t="shared" si="0"/>
        <v>5078.081904761904</v>
      </c>
    </row>
    <row r="15" spans="1:4" ht="12.75" customHeight="1">
      <c r="A15" s="19" t="s">
        <v>246</v>
      </c>
      <c r="B15" s="19">
        <v>229</v>
      </c>
      <c r="C15" s="96">
        <v>679807.29</v>
      </c>
      <c r="D15" s="114">
        <f t="shared" si="0"/>
        <v>2968.590786026201</v>
      </c>
    </row>
    <row r="16" spans="1:4" s="50" customFormat="1" ht="12.75" customHeight="1">
      <c r="A16" s="26" t="s">
        <v>247</v>
      </c>
      <c r="B16" s="26">
        <v>487</v>
      </c>
      <c r="C16" s="112">
        <v>1861910.79</v>
      </c>
      <c r="D16" s="113">
        <f t="shared" si="0"/>
        <v>3823.2254414784393</v>
      </c>
    </row>
    <row r="17" spans="1:4" ht="12.75" customHeight="1">
      <c r="A17" s="19" t="s">
        <v>248</v>
      </c>
      <c r="B17" s="19">
        <v>62</v>
      </c>
      <c r="C17" s="96">
        <v>264929.57</v>
      </c>
      <c r="D17" s="114">
        <f t="shared" si="0"/>
        <v>4273.057580645162</v>
      </c>
    </row>
    <row r="18" spans="1:4" ht="12.75" customHeight="1">
      <c r="A18" s="19" t="s">
        <v>249</v>
      </c>
      <c r="B18" s="19">
        <v>50</v>
      </c>
      <c r="C18" s="96">
        <v>127535.32</v>
      </c>
      <c r="D18" s="114">
        <f t="shared" si="0"/>
        <v>2550.7064</v>
      </c>
    </row>
    <row r="19" spans="1:4" ht="12.75" customHeight="1">
      <c r="A19" s="19" t="s">
        <v>250</v>
      </c>
      <c r="B19" s="19">
        <v>375</v>
      </c>
      <c r="C19" s="96">
        <v>1469445.9</v>
      </c>
      <c r="D19" s="114">
        <f aca="true" t="shared" si="1" ref="D19:D24">C19/B19</f>
        <v>3918.5224</v>
      </c>
    </row>
    <row r="20" spans="1:4" s="50" customFormat="1" ht="12.75" customHeight="1">
      <c r="A20" s="26" t="s">
        <v>351</v>
      </c>
      <c r="B20" s="26">
        <v>570</v>
      </c>
      <c r="C20" s="112">
        <v>3077073.35</v>
      </c>
      <c r="D20" s="113">
        <f t="shared" si="1"/>
        <v>5398.374298245614</v>
      </c>
    </row>
    <row r="21" spans="1:4" s="50" customFormat="1" ht="12.75" customHeight="1">
      <c r="A21" s="26" t="s">
        <v>374</v>
      </c>
      <c r="B21" s="26">
        <v>736</v>
      </c>
      <c r="C21" s="112">
        <v>2856241.33</v>
      </c>
      <c r="D21" s="113">
        <f t="shared" si="1"/>
        <v>3880.7626766304347</v>
      </c>
    </row>
    <row r="22" spans="1:4" s="50" customFormat="1" ht="12.75" customHeight="1">
      <c r="A22" s="26" t="s">
        <v>253</v>
      </c>
      <c r="B22" s="26">
        <v>415</v>
      </c>
      <c r="C22" s="112">
        <v>499272.47</v>
      </c>
      <c r="D22" s="113">
        <f t="shared" si="1"/>
        <v>1203.0661927710842</v>
      </c>
    </row>
    <row r="23" spans="1:4" ht="12.75" customHeight="1">
      <c r="A23" s="19" t="s">
        <v>254</v>
      </c>
      <c r="B23" s="19">
        <v>202</v>
      </c>
      <c r="C23" s="96">
        <v>10139.46</v>
      </c>
      <c r="D23" s="114">
        <f t="shared" si="1"/>
        <v>50.19534653465346</v>
      </c>
    </row>
    <row r="24" spans="1:4" ht="12.75" customHeight="1">
      <c r="A24" s="19" t="s">
        <v>255</v>
      </c>
      <c r="B24" s="19">
        <v>213</v>
      </c>
      <c r="C24" s="96">
        <v>489133.01</v>
      </c>
      <c r="D24" s="114">
        <f t="shared" si="1"/>
        <v>2296.399107981221</v>
      </c>
    </row>
    <row r="25" spans="1:4" s="50" customFormat="1" ht="12.75" customHeight="1">
      <c r="A25" s="26" t="s">
        <v>375</v>
      </c>
      <c r="B25" s="26">
        <v>542</v>
      </c>
      <c r="C25" s="273" t="s">
        <v>376</v>
      </c>
      <c r="D25" s="116" t="s">
        <v>376</v>
      </c>
    </row>
    <row r="26" spans="1:4" s="50" customFormat="1" ht="12.75" customHeight="1">
      <c r="A26" s="26" t="s">
        <v>257</v>
      </c>
      <c r="B26" s="26">
        <v>1146</v>
      </c>
      <c r="C26" s="112">
        <v>3156015.68</v>
      </c>
      <c r="D26" s="113">
        <f aca="true" t="shared" si="2" ref="D26:D68">C26/B26</f>
        <v>2753.940383944154</v>
      </c>
    </row>
    <row r="27" spans="1:4" ht="12.75" customHeight="1">
      <c r="A27" s="19" t="s">
        <v>258</v>
      </c>
      <c r="B27" s="19">
        <v>126</v>
      </c>
      <c r="C27" s="96">
        <v>640541.92</v>
      </c>
      <c r="D27" s="114">
        <f t="shared" si="2"/>
        <v>5083.666031746032</v>
      </c>
    </row>
    <row r="28" spans="1:4" ht="12.75" customHeight="1">
      <c r="A28" s="19" t="s">
        <v>259</v>
      </c>
      <c r="B28" s="19">
        <v>284</v>
      </c>
      <c r="C28" s="96">
        <v>397627.36</v>
      </c>
      <c r="D28" s="114">
        <f t="shared" si="2"/>
        <v>1400.096338028169</v>
      </c>
    </row>
    <row r="29" spans="1:4" ht="12.75" customHeight="1">
      <c r="A29" s="19" t="s">
        <v>260</v>
      </c>
      <c r="B29" s="19">
        <v>78</v>
      </c>
      <c r="C29" s="96">
        <v>472558.96</v>
      </c>
      <c r="D29" s="114">
        <f t="shared" si="2"/>
        <v>6058.448205128206</v>
      </c>
    </row>
    <row r="30" spans="1:4" ht="12.75" customHeight="1">
      <c r="A30" s="19" t="s">
        <v>261</v>
      </c>
      <c r="B30" s="19">
        <v>156</v>
      </c>
      <c r="C30" s="96">
        <v>1645287.44</v>
      </c>
      <c r="D30" s="114">
        <f t="shared" si="2"/>
        <v>10546.71435897436</v>
      </c>
    </row>
    <row r="31" spans="1:4" ht="12.75" customHeight="1">
      <c r="A31" s="19" t="s">
        <v>262</v>
      </c>
      <c r="B31" s="19">
        <v>502</v>
      </c>
      <c r="C31" s="273" t="s">
        <v>376</v>
      </c>
      <c r="D31" s="116" t="s">
        <v>376</v>
      </c>
    </row>
    <row r="32" spans="1:4" s="50" customFormat="1" ht="12.75" customHeight="1">
      <c r="A32" s="26" t="s">
        <v>263</v>
      </c>
      <c r="B32" s="26">
        <v>1318</v>
      </c>
      <c r="C32" s="112">
        <v>25516149.369999997</v>
      </c>
      <c r="D32" s="113">
        <f t="shared" si="2"/>
        <v>19359.74914264036</v>
      </c>
    </row>
    <row r="33" spans="1:4" ht="12.75" customHeight="1">
      <c r="A33" s="19" t="s">
        <v>354</v>
      </c>
      <c r="B33" s="19">
        <v>56</v>
      </c>
      <c r="C33" s="96">
        <v>201994.37</v>
      </c>
      <c r="D33" s="114">
        <f t="shared" si="2"/>
        <v>3607.0423214285715</v>
      </c>
    </row>
    <row r="34" spans="1:4" ht="12.75" customHeight="1">
      <c r="A34" s="19" t="s">
        <v>264</v>
      </c>
      <c r="B34" s="19">
        <v>318</v>
      </c>
      <c r="C34" s="96">
        <v>1170646.25</v>
      </c>
      <c r="D34" s="114">
        <f t="shared" si="2"/>
        <v>3681.2775157232704</v>
      </c>
    </row>
    <row r="35" spans="1:4" ht="12.75" customHeight="1">
      <c r="A35" s="19" t="s">
        <v>265</v>
      </c>
      <c r="B35" s="19">
        <v>276</v>
      </c>
      <c r="C35" s="96">
        <v>21069769.15</v>
      </c>
      <c r="D35" s="114">
        <f t="shared" si="2"/>
        <v>76339.74329710145</v>
      </c>
    </row>
    <row r="36" spans="1:4" ht="12.75" customHeight="1">
      <c r="A36" s="19" t="s">
        <v>266</v>
      </c>
      <c r="B36" s="19">
        <v>101</v>
      </c>
      <c r="C36" s="96">
        <v>362820</v>
      </c>
      <c r="D36" s="114">
        <f t="shared" si="2"/>
        <v>3592.2772277227723</v>
      </c>
    </row>
    <row r="37" spans="1:4" ht="12.75" customHeight="1">
      <c r="A37" s="19" t="s">
        <v>355</v>
      </c>
      <c r="B37" s="19">
        <v>145</v>
      </c>
      <c r="C37" s="96">
        <v>537748.23</v>
      </c>
      <c r="D37" s="114">
        <f t="shared" si="2"/>
        <v>3708.6084827586205</v>
      </c>
    </row>
    <row r="38" spans="1:4" ht="12.75" customHeight="1">
      <c r="A38" s="19" t="s">
        <v>267</v>
      </c>
      <c r="B38" s="19">
        <v>113</v>
      </c>
      <c r="C38" s="96">
        <v>534367.69</v>
      </c>
      <c r="D38" s="114">
        <f t="shared" si="2"/>
        <v>4728.917610619468</v>
      </c>
    </row>
    <row r="39" spans="1:4" ht="12.75" customHeight="1">
      <c r="A39" s="19" t="s">
        <v>268</v>
      </c>
      <c r="B39" s="19">
        <v>76</v>
      </c>
      <c r="C39" s="96">
        <v>209592.39</v>
      </c>
      <c r="D39" s="114">
        <f t="shared" si="2"/>
        <v>2757.7946052631582</v>
      </c>
    </row>
    <row r="40" spans="1:4" ht="12.75" customHeight="1">
      <c r="A40" s="19" t="s">
        <v>269</v>
      </c>
      <c r="B40" s="19">
        <v>191</v>
      </c>
      <c r="C40" s="96">
        <v>1263623.35</v>
      </c>
      <c r="D40" s="114">
        <f t="shared" si="2"/>
        <v>6615.8290575916235</v>
      </c>
    </row>
    <row r="41" spans="1:4" ht="12.75" customHeight="1">
      <c r="A41" s="19" t="s">
        <v>270</v>
      </c>
      <c r="B41" s="19">
        <v>42</v>
      </c>
      <c r="C41" s="96">
        <v>165587.94</v>
      </c>
      <c r="D41" s="114">
        <f t="shared" si="2"/>
        <v>3942.57</v>
      </c>
    </row>
    <row r="42" spans="1:4" s="50" customFormat="1" ht="12.75" customHeight="1">
      <c r="A42" s="26" t="s">
        <v>271</v>
      </c>
      <c r="B42" s="26">
        <v>2836</v>
      </c>
      <c r="C42" s="112">
        <v>12409293.760000002</v>
      </c>
      <c r="D42" s="113">
        <f t="shared" si="2"/>
        <v>4375.632496473908</v>
      </c>
    </row>
    <row r="43" spans="1:4" ht="12.75" customHeight="1">
      <c r="A43" s="19" t="s">
        <v>272</v>
      </c>
      <c r="B43" s="19">
        <v>2238</v>
      </c>
      <c r="C43" s="96">
        <v>9510582.3</v>
      </c>
      <c r="D43" s="114">
        <f t="shared" si="2"/>
        <v>4249.589946380697</v>
      </c>
    </row>
    <row r="44" spans="1:4" ht="12.75" customHeight="1">
      <c r="A44" s="19" t="s">
        <v>273</v>
      </c>
      <c r="B44" s="19">
        <v>193</v>
      </c>
      <c r="C44" s="96">
        <v>1280714.69</v>
      </c>
      <c r="D44" s="114">
        <f t="shared" si="2"/>
        <v>6635.8274093264245</v>
      </c>
    </row>
    <row r="45" spans="1:4" ht="12.75" customHeight="1">
      <c r="A45" s="19" t="s">
        <v>274</v>
      </c>
      <c r="B45" s="19">
        <v>132</v>
      </c>
      <c r="C45" s="96">
        <v>477073.77</v>
      </c>
      <c r="D45" s="114">
        <f t="shared" si="2"/>
        <v>3614.1952272727276</v>
      </c>
    </row>
    <row r="46" spans="1:4" ht="12.75" customHeight="1">
      <c r="A46" s="19" t="s">
        <v>275</v>
      </c>
      <c r="B46" s="19">
        <v>273</v>
      </c>
      <c r="C46" s="96">
        <v>1140923</v>
      </c>
      <c r="D46" s="114">
        <f t="shared" si="2"/>
        <v>4179.205128205128</v>
      </c>
    </row>
    <row r="47" spans="1:4" s="50" customFormat="1" ht="12.75" customHeight="1">
      <c r="A47" s="26" t="s">
        <v>356</v>
      </c>
      <c r="B47" s="26">
        <v>1353</v>
      </c>
      <c r="C47" s="112">
        <v>7498300.970000001</v>
      </c>
      <c r="D47" s="113">
        <f t="shared" si="2"/>
        <v>5541.981500369549</v>
      </c>
    </row>
    <row r="48" spans="1:4" ht="12.75" customHeight="1">
      <c r="A48" s="19" t="s">
        <v>277</v>
      </c>
      <c r="B48" s="19">
        <v>602</v>
      </c>
      <c r="C48" s="96">
        <v>3616836.14</v>
      </c>
      <c r="D48" s="114">
        <f t="shared" si="2"/>
        <v>6008.033455149502</v>
      </c>
    </row>
    <row r="49" spans="1:4" ht="12.75" customHeight="1">
      <c r="A49" s="19" t="s">
        <v>278</v>
      </c>
      <c r="B49" s="19">
        <v>327</v>
      </c>
      <c r="C49" s="96">
        <v>1444024.02</v>
      </c>
      <c r="D49" s="114">
        <f t="shared" si="2"/>
        <v>4415.975596330275</v>
      </c>
    </row>
    <row r="50" spans="1:4" ht="12.75" customHeight="1">
      <c r="A50" s="19" t="s">
        <v>279</v>
      </c>
      <c r="B50" s="19">
        <v>424</v>
      </c>
      <c r="C50" s="96">
        <v>2437440.81</v>
      </c>
      <c r="D50" s="114">
        <f t="shared" si="2"/>
        <v>5748.681155660377</v>
      </c>
    </row>
    <row r="51" spans="1:4" s="50" customFormat="1" ht="12.75" customHeight="1">
      <c r="A51" s="26" t="s">
        <v>280</v>
      </c>
      <c r="B51" s="26">
        <v>521</v>
      </c>
      <c r="C51" s="112">
        <v>2850957.69</v>
      </c>
      <c r="D51" s="113">
        <f t="shared" si="2"/>
        <v>5472.087696737044</v>
      </c>
    </row>
    <row r="52" spans="1:4" ht="12.75" customHeight="1">
      <c r="A52" s="19" t="s">
        <v>281</v>
      </c>
      <c r="B52" s="19">
        <v>304</v>
      </c>
      <c r="C52" s="96">
        <v>1670466.99</v>
      </c>
      <c r="D52" s="114">
        <f t="shared" si="2"/>
        <v>5494.957203947369</v>
      </c>
    </row>
    <row r="53" spans="1:4" ht="12.75" customHeight="1">
      <c r="A53" s="19" t="s">
        <v>282</v>
      </c>
      <c r="B53" s="19">
        <v>217</v>
      </c>
      <c r="C53" s="96">
        <v>1180490.7</v>
      </c>
      <c r="D53" s="114">
        <f t="shared" si="2"/>
        <v>5440.04930875576</v>
      </c>
    </row>
    <row r="54" spans="1:4" s="50" customFormat="1" ht="12.75" customHeight="1">
      <c r="A54" s="26" t="s">
        <v>283</v>
      </c>
      <c r="B54" s="26">
        <v>1171</v>
      </c>
      <c r="C54" s="112">
        <v>4663574.3</v>
      </c>
      <c r="D54" s="113">
        <f t="shared" si="2"/>
        <v>3982.557045260461</v>
      </c>
    </row>
    <row r="55" spans="1:4" ht="12.75" customHeight="1">
      <c r="A55" s="19" t="s">
        <v>284</v>
      </c>
      <c r="B55" s="19">
        <v>496</v>
      </c>
      <c r="C55" s="96">
        <v>2071555.95</v>
      </c>
      <c r="D55" s="114">
        <f t="shared" si="2"/>
        <v>4176.524092741935</v>
      </c>
    </row>
    <row r="56" spans="1:4" ht="12.75" customHeight="1">
      <c r="A56" s="19" t="s">
        <v>285</v>
      </c>
      <c r="B56" s="19">
        <v>143</v>
      </c>
      <c r="C56" s="96">
        <v>872068.78</v>
      </c>
      <c r="D56" s="114">
        <f t="shared" si="2"/>
        <v>6098.383076923077</v>
      </c>
    </row>
    <row r="57" spans="1:4" ht="12.75" customHeight="1">
      <c r="A57" s="19" t="s">
        <v>286</v>
      </c>
      <c r="B57" s="19">
        <v>140</v>
      </c>
      <c r="C57" s="96">
        <v>364821.88</v>
      </c>
      <c r="D57" s="114">
        <f t="shared" si="2"/>
        <v>2605.8705714285716</v>
      </c>
    </row>
    <row r="58" spans="1:4" ht="12.75" customHeight="1">
      <c r="A58" s="19" t="s">
        <v>287</v>
      </c>
      <c r="B58" s="19">
        <v>392</v>
      </c>
      <c r="C58" s="96">
        <v>1355127.69</v>
      </c>
      <c r="D58" s="114">
        <f t="shared" si="2"/>
        <v>3456.958392857143</v>
      </c>
    </row>
    <row r="59" spans="1:4" s="50" customFormat="1" ht="12.75" customHeight="1">
      <c r="A59" s="26" t="s">
        <v>357</v>
      </c>
      <c r="B59" s="26">
        <v>2149</v>
      </c>
      <c r="C59" s="112">
        <v>9395944.22</v>
      </c>
      <c r="D59" s="113">
        <f t="shared" si="2"/>
        <v>4372.2402140530485</v>
      </c>
    </row>
    <row r="60" spans="1:4" s="50" customFormat="1" ht="12.75" customHeight="1">
      <c r="A60" s="26" t="s">
        <v>358</v>
      </c>
      <c r="B60" s="26">
        <v>1045</v>
      </c>
      <c r="C60" s="112">
        <v>3705366.33</v>
      </c>
      <c r="D60" s="113">
        <f t="shared" si="2"/>
        <v>3545.805100478469</v>
      </c>
    </row>
    <row r="61" spans="1:4" s="50" customFormat="1" ht="12.75" customHeight="1">
      <c r="A61" s="26" t="s">
        <v>359</v>
      </c>
      <c r="B61" s="26">
        <v>314</v>
      </c>
      <c r="C61" s="112">
        <v>1219912.16</v>
      </c>
      <c r="D61" s="113">
        <f t="shared" si="2"/>
        <v>3885.0705732484075</v>
      </c>
    </row>
    <row r="62" spans="1:4" s="50" customFormat="1" ht="12.75" customHeight="1">
      <c r="A62" s="26" t="s">
        <v>291</v>
      </c>
      <c r="B62" s="26">
        <v>1143</v>
      </c>
      <c r="C62" s="112">
        <v>5476919.76</v>
      </c>
      <c r="D62" s="113">
        <f t="shared" si="2"/>
        <v>4791.705826771653</v>
      </c>
    </row>
    <row r="63" spans="1:4" ht="12.75" customHeight="1">
      <c r="A63" s="19" t="s">
        <v>360</v>
      </c>
      <c r="B63" s="19">
        <v>360</v>
      </c>
      <c r="C63" s="96">
        <v>2117238.98</v>
      </c>
      <c r="D63" s="114">
        <f t="shared" si="2"/>
        <v>5881.219388888889</v>
      </c>
    </row>
    <row r="64" spans="1:4" ht="12.75" customHeight="1">
      <c r="A64" s="19" t="s">
        <v>361</v>
      </c>
      <c r="B64" s="19">
        <v>346</v>
      </c>
      <c r="C64" s="96">
        <v>1552641.86</v>
      </c>
      <c r="D64" s="114">
        <f t="shared" si="2"/>
        <v>4487.404219653179</v>
      </c>
    </row>
    <row r="65" spans="1:4" ht="12.75" customHeight="1">
      <c r="A65" s="19" t="s">
        <v>292</v>
      </c>
      <c r="B65" s="19">
        <v>437</v>
      </c>
      <c r="C65" s="96">
        <v>1807038.92</v>
      </c>
      <c r="D65" s="114">
        <f t="shared" si="2"/>
        <v>4135.100503432494</v>
      </c>
    </row>
    <row r="66" spans="1:4" s="50" customFormat="1" ht="12.75" customHeight="1">
      <c r="A66" s="26" t="s">
        <v>293</v>
      </c>
      <c r="B66" s="26">
        <v>164</v>
      </c>
      <c r="C66" s="112">
        <v>486581.52</v>
      </c>
      <c r="D66" s="113">
        <f t="shared" si="2"/>
        <v>2966.960487804878</v>
      </c>
    </row>
    <row r="67" spans="1:4" ht="12.75" customHeight="1">
      <c r="A67" s="19" t="s">
        <v>294</v>
      </c>
      <c r="B67" s="19">
        <v>27</v>
      </c>
      <c r="C67" s="96">
        <v>84363.38</v>
      </c>
      <c r="D67" s="114">
        <f t="shared" si="2"/>
        <v>3124.5696296296296</v>
      </c>
    </row>
    <row r="68" spans="1:4" ht="12.75" customHeight="1">
      <c r="A68" s="19" t="s">
        <v>295</v>
      </c>
      <c r="B68" s="19">
        <v>17</v>
      </c>
      <c r="C68" s="96">
        <v>69715.33</v>
      </c>
      <c r="D68" s="114">
        <f t="shared" si="2"/>
        <v>4100.901764705883</v>
      </c>
    </row>
    <row r="69" spans="1:4" ht="9" customHeight="1">
      <c r="A69" s="28"/>
      <c r="B69" s="28"/>
      <c r="C69" s="28"/>
      <c r="D69" s="28"/>
    </row>
    <row r="70" spans="1:4" s="285" customFormat="1" ht="12" customHeight="1">
      <c r="A70" s="317" t="s">
        <v>362</v>
      </c>
      <c r="B70" s="317"/>
      <c r="C70" s="317"/>
      <c r="D70" s="317"/>
    </row>
    <row r="71" spans="1:4" s="18" customFormat="1" ht="12" customHeight="1">
      <c r="A71" s="282" t="s">
        <v>631</v>
      </c>
      <c r="B71" s="17"/>
      <c r="C71" s="17"/>
      <c r="D71" s="17"/>
    </row>
    <row r="72" spans="1:4" ht="12">
      <c r="A72" s="19"/>
      <c r="B72" s="19"/>
      <c r="C72" s="19"/>
      <c r="D72" s="19"/>
    </row>
  </sheetData>
  <sheetProtection/>
  <mergeCells count="4">
    <mergeCell ref="A70:D70"/>
    <mergeCell ref="A3:D3"/>
    <mergeCell ref="B4:D4"/>
    <mergeCell ref="A1:B1"/>
  </mergeCells>
  <printOptions/>
  <pageMargins left="0.984251968503937" right="0.3937007874015748" top="0.3937007874015748" bottom="0.3937007874015748" header="0" footer="0"/>
  <pageSetup fitToHeight="0"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O72"/>
  <sheetViews>
    <sheetView showGridLines="0" zoomScalePageLayoutView="0" workbookViewId="0" topLeftCell="A1">
      <selection activeCell="A1" sqref="A1:C1"/>
    </sheetView>
  </sheetViews>
  <sheetFormatPr defaultColWidth="11.421875" defaultRowHeight="12.75"/>
  <cols>
    <col min="1" max="1" width="24.8515625" style="24" customWidth="1"/>
    <col min="2" max="3" width="17.140625" style="24" customWidth="1"/>
    <col min="4" max="4" width="17.8515625" style="24" customWidth="1"/>
    <col min="5" max="6" width="17.140625" style="24" customWidth="1"/>
    <col min="7" max="16384" width="11.421875" style="24" customWidth="1"/>
  </cols>
  <sheetData>
    <row r="1" spans="1:6" ht="18" customHeight="1">
      <c r="A1" s="323" t="s">
        <v>606</v>
      </c>
      <c r="B1" s="351"/>
      <c r="C1" s="324"/>
      <c r="F1" s="249" t="s">
        <v>607</v>
      </c>
    </row>
    <row r="3" spans="1:6" s="50" customFormat="1" ht="25.5" customHeight="1">
      <c r="A3" s="318" t="s">
        <v>411</v>
      </c>
      <c r="B3" s="318"/>
      <c r="C3" s="318"/>
      <c r="D3" s="318"/>
      <c r="E3" s="318"/>
      <c r="F3" s="318"/>
    </row>
    <row r="4" spans="1:197" s="52" customFormat="1" ht="12" customHeight="1">
      <c r="A4" s="99" t="s">
        <v>345</v>
      </c>
      <c r="B4" s="319"/>
      <c r="C4" s="319"/>
      <c r="D4" s="319"/>
      <c r="E4" s="319"/>
      <c r="F4" s="319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</row>
    <row r="5" spans="1:6" s="55" customFormat="1" ht="42" customHeight="1">
      <c r="A5" s="53" t="s">
        <v>236</v>
      </c>
      <c r="B5" s="53" t="s">
        <v>619</v>
      </c>
      <c r="C5" s="54" t="s">
        <v>296</v>
      </c>
      <c r="D5" s="54" t="s">
        <v>297</v>
      </c>
      <c r="E5" s="54" t="s">
        <v>298</v>
      </c>
      <c r="F5" s="54" t="s">
        <v>299</v>
      </c>
    </row>
    <row r="6" spans="1:6" s="50" customFormat="1" ht="18" customHeight="1">
      <c r="A6" s="26" t="s">
        <v>237</v>
      </c>
      <c r="B6" s="26">
        <v>67683</v>
      </c>
      <c r="C6" s="26">
        <v>3982</v>
      </c>
      <c r="D6" s="26">
        <v>35292</v>
      </c>
      <c r="E6" s="26">
        <v>21932</v>
      </c>
      <c r="F6" s="26">
        <v>6477</v>
      </c>
    </row>
    <row r="7" spans="1:6" s="50" customFormat="1" ht="12.75" customHeight="1">
      <c r="A7" s="26" t="s">
        <v>238</v>
      </c>
      <c r="B7" s="26">
        <v>4696</v>
      </c>
      <c r="C7" s="26">
        <v>272</v>
      </c>
      <c r="D7" s="26">
        <v>2579</v>
      </c>
      <c r="E7" s="26">
        <v>1571</v>
      </c>
      <c r="F7" s="26">
        <v>274</v>
      </c>
    </row>
    <row r="8" spans="1:6" ht="12.75" customHeight="1">
      <c r="A8" s="19" t="s">
        <v>239</v>
      </c>
      <c r="B8" s="19">
        <v>391</v>
      </c>
      <c r="C8" s="19">
        <v>20</v>
      </c>
      <c r="D8" s="19">
        <v>271</v>
      </c>
      <c r="E8" s="19">
        <v>79</v>
      </c>
      <c r="F8" s="19">
        <v>21</v>
      </c>
    </row>
    <row r="9" spans="1:6" ht="12.75" customHeight="1">
      <c r="A9" s="19" t="s">
        <v>240</v>
      </c>
      <c r="B9" s="19">
        <v>532</v>
      </c>
      <c r="C9" s="19">
        <v>49</v>
      </c>
      <c r="D9" s="19">
        <v>321</v>
      </c>
      <c r="E9" s="19">
        <v>136</v>
      </c>
      <c r="F9" s="19">
        <v>26</v>
      </c>
    </row>
    <row r="10" spans="1:6" ht="12.75" customHeight="1">
      <c r="A10" s="19" t="s">
        <v>241</v>
      </c>
      <c r="B10" s="19">
        <v>448</v>
      </c>
      <c r="C10" s="19">
        <v>20</v>
      </c>
      <c r="D10" s="19">
        <v>257</v>
      </c>
      <c r="E10" s="19">
        <v>144</v>
      </c>
      <c r="F10" s="19">
        <v>27</v>
      </c>
    </row>
    <row r="11" spans="1:6" ht="12.75" customHeight="1">
      <c r="A11" s="19" t="s">
        <v>242</v>
      </c>
      <c r="B11" s="19">
        <v>935</v>
      </c>
      <c r="C11" s="19">
        <v>53</v>
      </c>
      <c r="D11" s="19">
        <v>573</v>
      </c>
      <c r="E11" s="19">
        <v>279</v>
      </c>
      <c r="F11" s="19">
        <v>30</v>
      </c>
    </row>
    <row r="12" spans="1:6" ht="12.75" customHeight="1">
      <c r="A12" s="19" t="s">
        <v>243</v>
      </c>
      <c r="B12" s="19">
        <v>305</v>
      </c>
      <c r="C12" s="19">
        <v>9</v>
      </c>
      <c r="D12" s="19">
        <v>136</v>
      </c>
      <c r="E12" s="19">
        <v>149</v>
      </c>
      <c r="F12" s="19">
        <v>11</v>
      </c>
    </row>
    <row r="13" spans="1:6" ht="12.75" customHeight="1">
      <c r="A13" s="19" t="s">
        <v>244</v>
      </c>
      <c r="B13" s="19">
        <v>154</v>
      </c>
      <c r="C13" s="19">
        <v>7</v>
      </c>
      <c r="D13" s="19">
        <v>93</v>
      </c>
      <c r="E13" s="19">
        <v>43</v>
      </c>
      <c r="F13" s="19">
        <v>11</v>
      </c>
    </row>
    <row r="14" spans="1:6" ht="12.75" customHeight="1">
      <c r="A14" s="19" t="s">
        <v>245</v>
      </c>
      <c r="B14" s="19">
        <v>1012</v>
      </c>
      <c r="C14" s="19">
        <v>53</v>
      </c>
      <c r="D14" s="19">
        <v>505</v>
      </c>
      <c r="E14" s="19">
        <v>408</v>
      </c>
      <c r="F14" s="19">
        <v>46</v>
      </c>
    </row>
    <row r="15" spans="1:6" ht="12.75" customHeight="1">
      <c r="A15" s="19" t="s">
        <v>246</v>
      </c>
      <c r="B15" s="19">
        <v>919</v>
      </c>
      <c r="C15" s="19">
        <v>61</v>
      </c>
      <c r="D15" s="19">
        <v>423</v>
      </c>
      <c r="E15" s="19">
        <v>333</v>
      </c>
      <c r="F15" s="19">
        <v>102</v>
      </c>
    </row>
    <row r="16" spans="1:6" s="50" customFormat="1" ht="12.75" customHeight="1">
      <c r="A16" s="26" t="s">
        <v>247</v>
      </c>
      <c r="B16" s="26">
        <v>117</v>
      </c>
      <c r="C16" s="26">
        <v>9</v>
      </c>
      <c r="D16" s="26">
        <v>68</v>
      </c>
      <c r="E16" s="26">
        <v>27</v>
      </c>
      <c r="F16" s="26">
        <v>13</v>
      </c>
    </row>
    <row r="17" spans="1:6" ht="12.75" customHeight="1">
      <c r="A17" s="19" t="s">
        <v>248</v>
      </c>
      <c r="B17" s="19">
        <v>9</v>
      </c>
      <c r="C17" s="19">
        <v>1</v>
      </c>
      <c r="D17" s="19">
        <v>4</v>
      </c>
      <c r="E17" s="19">
        <v>4</v>
      </c>
      <c r="F17" s="19">
        <v>0</v>
      </c>
    </row>
    <row r="18" spans="1:6" ht="12.75" customHeight="1">
      <c r="A18" s="19" t="s">
        <v>249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</row>
    <row r="19" spans="1:6" ht="12.75" customHeight="1">
      <c r="A19" s="19" t="s">
        <v>250</v>
      </c>
      <c r="B19" s="19">
        <v>108</v>
      </c>
      <c r="C19" s="19">
        <v>8</v>
      </c>
      <c r="D19" s="19">
        <v>64</v>
      </c>
      <c r="E19" s="19">
        <v>23</v>
      </c>
      <c r="F19" s="19">
        <v>13</v>
      </c>
    </row>
    <row r="20" spans="1:6" s="50" customFormat="1" ht="12.75" customHeight="1">
      <c r="A20" s="26" t="s">
        <v>351</v>
      </c>
      <c r="B20" s="26">
        <v>970</v>
      </c>
      <c r="C20" s="26">
        <v>65</v>
      </c>
      <c r="D20" s="26">
        <v>541</v>
      </c>
      <c r="E20" s="26">
        <v>311</v>
      </c>
      <c r="F20" s="26">
        <v>53</v>
      </c>
    </row>
    <row r="21" spans="1:6" s="50" customFormat="1" ht="12.75" customHeight="1">
      <c r="A21" s="26" t="s">
        <v>352</v>
      </c>
      <c r="B21" s="26">
        <v>1450</v>
      </c>
      <c r="C21" s="26">
        <v>307</v>
      </c>
      <c r="D21" s="26">
        <v>762</v>
      </c>
      <c r="E21" s="26">
        <v>308</v>
      </c>
      <c r="F21" s="26">
        <v>73</v>
      </c>
    </row>
    <row r="22" spans="1:6" s="50" customFormat="1" ht="12.75" customHeight="1">
      <c r="A22" s="26" t="s">
        <v>253</v>
      </c>
      <c r="B22" s="26">
        <v>5877</v>
      </c>
      <c r="C22" s="26">
        <v>320</v>
      </c>
      <c r="D22" s="26">
        <v>3555</v>
      </c>
      <c r="E22" s="26">
        <v>1875</v>
      </c>
      <c r="F22" s="26">
        <v>127</v>
      </c>
    </row>
    <row r="23" spans="1:6" ht="12.75" customHeight="1">
      <c r="A23" s="19" t="s">
        <v>254</v>
      </c>
      <c r="B23" s="19">
        <v>3672</v>
      </c>
      <c r="C23" s="19">
        <v>180</v>
      </c>
      <c r="D23" s="19">
        <v>2279</v>
      </c>
      <c r="E23" s="19">
        <v>1146</v>
      </c>
      <c r="F23" s="19">
        <v>67</v>
      </c>
    </row>
    <row r="24" spans="1:6" ht="12.75" customHeight="1">
      <c r="A24" s="19" t="s">
        <v>255</v>
      </c>
      <c r="B24" s="19">
        <v>2205</v>
      </c>
      <c r="C24" s="19">
        <v>140</v>
      </c>
      <c r="D24" s="19">
        <v>1276</v>
      </c>
      <c r="E24" s="19">
        <v>729</v>
      </c>
      <c r="F24" s="19">
        <v>60</v>
      </c>
    </row>
    <row r="25" spans="1:6" s="50" customFormat="1" ht="12.75" customHeight="1">
      <c r="A25" s="26" t="s">
        <v>353</v>
      </c>
      <c r="B25" s="26">
        <v>870</v>
      </c>
      <c r="C25" s="26">
        <v>162</v>
      </c>
      <c r="D25" s="26">
        <v>487</v>
      </c>
      <c r="E25" s="26">
        <v>173</v>
      </c>
      <c r="F25" s="26">
        <v>48</v>
      </c>
    </row>
    <row r="26" spans="1:6" s="50" customFormat="1" ht="12.75" customHeight="1">
      <c r="A26" s="26" t="s">
        <v>257</v>
      </c>
      <c r="B26" s="26">
        <v>2295</v>
      </c>
      <c r="C26" s="26">
        <v>170</v>
      </c>
      <c r="D26" s="26">
        <v>1264</v>
      </c>
      <c r="E26" s="26">
        <v>697</v>
      </c>
      <c r="F26" s="26">
        <v>164</v>
      </c>
    </row>
    <row r="27" spans="1:6" ht="12.75" customHeight="1">
      <c r="A27" s="19" t="s">
        <v>258</v>
      </c>
      <c r="B27" s="19">
        <v>689</v>
      </c>
      <c r="C27" s="19">
        <v>34</v>
      </c>
      <c r="D27" s="19">
        <v>352</v>
      </c>
      <c r="E27" s="19">
        <v>265</v>
      </c>
      <c r="F27" s="19">
        <v>38</v>
      </c>
    </row>
    <row r="28" spans="1:6" ht="12.75" customHeight="1">
      <c r="A28" s="19" t="s">
        <v>259</v>
      </c>
      <c r="B28" s="19">
        <v>372</v>
      </c>
      <c r="C28" s="19">
        <v>71</v>
      </c>
      <c r="D28" s="19">
        <v>169</v>
      </c>
      <c r="E28" s="19">
        <v>107</v>
      </c>
      <c r="F28" s="19">
        <v>25</v>
      </c>
    </row>
    <row r="29" spans="1:6" ht="12.75" customHeight="1">
      <c r="A29" s="19" t="s">
        <v>260</v>
      </c>
      <c r="B29" s="19">
        <v>264</v>
      </c>
      <c r="C29" s="19">
        <v>12</v>
      </c>
      <c r="D29" s="19">
        <v>152</v>
      </c>
      <c r="E29" s="19">
        <v>82</v>
      </c>
      <c r="F29" s="19">
        <v>18</v>
      </c>
    </row>
    <row r="30" spans="1:6" ht="12.75" customHeight="1">
      <c r="A30" s="19" t="s">
        <v>261</v>
      </c>
      <c r="B30" s="19">
        <v>690</v>
      </c>
      <c r="C30" s="19">
        <v>36</v>
      </c>
      <c r="D30" s="19">
        <v>449</v>
      </c>
      <c r="E30" s="19">
        <v>163</v>
      </c>
      <c r="F30" s="19">
        <v>42</v>
      </c>
    </row>
    <row r="31" spans="1:6" ht="12.75" customHeight="1">
      <c r="A31" s="19" t="s">
        <v>262</v>
      </c>
      <c r="B31" s="19">
        <v>280</v>
      </c>
      <c r="C31" s="19">
        <v>17</v>
      </c>
      <c r="D31" s="19">
        <v>142</v>
      </c>
      <c r="E31" s="19">
        <v>80</v>
      </c>
      <c r="F31" s="19">
        <v>41</v>
      </c>
    </row>
    <row r="32" spans="1:6" s="50" customFormat="1" ht="12.75" customHeight="1">
      <c r="A32" s="26" t="s">
        <v>263</v>
      </c>
      <c r="B32" s="26">
        <v>2140</v>
      </c>
      <c r="C32" s="26">
        <v>175</v>
      </c>
      <c r="D32" s="26">
        <v>1251</v>
      </c>
      <c r="E32" s="26">
        <v>572</v>
      </c>
      <c r="F32" s="26">
        <v>142</v>
      </c>
    </row>
    <row r="33" spans="1:6" ht="12.75" customHeight="1">
      <c r="A33" s="19" t="s">
        <v>354</v>
      </c>
      <c r="B33" s="19">
        <v>93</v>
      </c>
      <c r="C33" s="19">
        <v>6</v>
      </c>
      <c r="D33" s="19">
        <v>52</v>
      </c>
      <c r="E33" s="19">
        <v>29</v>
      </c>
      <c r="F33" s="19">
        <v>6</v>
      </c>
    </row>
    <row r="34" spans="1:6" ht="12.75" customHeight="1">
      <c r="A34" s="19" t="s">
        <v>264</v>
      </c>
      <c r="B34" s="19">
        <v>192</v>
      </c>
      <c r="C34" s="19">
        <v>26</v>
      </c>
      <c r="D34" s="19">
        <v>113</v>
      </c>
      <c r="E34" s="19">
        <v>29</v>
      </c>
      <c r="F34" s="19">
        <v>24</v>
      </c>
    </row>
    <row r="35" spans="1:6" ht="12.75" customHeight="1">
      <c r="A35" s="19" t="s">
        <v>265</v>
      </c>
      <c r="B35" s="19">
        <v>339</v>
      </c>
      <c r="C35" s="19">
        <v>22</v>
      </c>
      <c r="D35" s="19">
        <v>196</v>
      </c>
      <c r="E35" s="19">
        <v>101</v>
      </c>
      <c r="F35" s="19">
        <v>20</v>
      </c>
    </row>
    <row r="36" spans="1:6" ht="12.75" customHeight="1">
      <c r="A36" s="19" t="s">
        <v>266</v>
      </c>
      <c r="B36" s="19">
        <v>53</v>
      </c>
      <c r="C36" s="19">
        <v>5</v>
      </c>
      <c r="D36" s="19">
        <v>34</v>
      </c>
      <c r="E36" s="19">
        <v>14</v>
      </c>
      <c r="F36" s="19">
        <v>0</v>
      </c>
    </row>
    <row r="37" spans="1:6" ht="12.75" customHeight="1">
      <c r="A37" s="19" t="s">
        <v>355</v>
      </c>
      <c r="B37" s="19">
        <v>112</v>
      </c>
      <c r="C37" s="19">
        <v>11</v>
      </c>
      <c r="D37" s="19">
        <v>62</v>
      </c>
      <c r="E37" s="19">
        <v>32</v>
      </c>
      <c r="F37" s="19">
        <v>7</v>
      </c>
    </row>
    <row r="38" spans="1:6" ht="12.75" customHeight="1">
      <c r="A38" s="19" t="s">
        <v>267</v>
      </c>
      <c r="B38" s="19">
        <v>212</v>
      </c>
      <c r="C38" s="19">
        <v>23</v>
      </c>
      <c r="D38" s="19">
        <v>137</v>
      </c>
      <c r="E38" s="19">
        <v>39</v>
      </c>
      <c r="F38" s="19">
        <v>13</v>
      </c>
    </row>
    <row r="39" spans="1:6" ht="12.75" customHeight="1">
      <c r="A39" s="19" t="s">
        <v>268</v>
      </c>
      <c r="B39" s="19">
        <v>90</v>
      </c>
      <c r="C39" s="19">
        <v>9</v>
      </c>
      <c r="D39" s="19">
        <v>63</v>
      </c>
      <c r="E39" s="19">
        <v>16</v>
      </c>
      <c r="F39" s="19">
        <v>2</v>
      </c>
    </row>
    <row r="40" spans="1:6" ht="12.75" customHeight="1">
      <c r="A40" s="19" t="s">
        <v>269</v>
      </c>
      <c r="B40" s="19">
        <v>884</v>
      </c>
      <c r="C40" s="19">
        <v>62</v>
      </c>
      <c r="D40" s="19">
        <v>510</v>
      </c>
      <c r="E40" s="19">
        <v>260</v>
      </c>
      <c r="F40" s="19">
        <v>52</v>
      </c>
    </row>
    <row r="41" spans="1:6" ht="12.75" customHeight="1">
      <c r="A41" s="19" t="s">
        <v>270</v>
      </c>
      <c r="B41" s="19">
        <v>165</v>
      </c>
      <c r="C41" s="19">
        <v>11</v>
      </c>
      <c r="D41" s="19">
        <v>84</v>
      </c>
      <c r="E41" s="19">
        <v>52</v>
      </c>
      <c r="F41" s="19">
        <v>18</v>
      </c>
    </row>
    <row r="42" spans="1:6" s="50" customFormat="1" ht="12.75" customHeight="1">
      <c r="A42" s="26" t="s">
        <v>271</v>
      </c>
      <c r="B42" s="26">
        <v>14284</v>
      </c>
      <c r="C42" s="26">
        <v>998</v>
      </c>
      <c r="D42" s="26">
        <v>7359</v>
      </c>
      <c r="E42" s="26">
        <v>4794</v>
      </c>
      <c r="F42" s="26">
        <v>1133</v>
      </c>
    </row>
    <row r="43" spans="1:6" ht="12.75" customHeight="1">
      <c r="A43" s="19" t="s">
        <v>272</v>
      </c>
      <c r="B43" s="19">
        <v>10705</v>
      </c>
      <c r="C43" s="19">
        <v>675</v>
      </c>
      <c r="D43" s="19">
        <v>5528</v>
      </c>
      <c r="E43" s="19">
        <v>3589</v>
      </c>
      <c r="F43" s="19">
        <v>913</v>
      </c>
    </row>
    <row r="44" spans="1:6" ht="12.75" customHeight="1">
      <c r="A44" s="19" t="s">
        <v>273</v>
      </c>
      <c r="B44" s="19">
        <v>1081</v>
      </c>
      <c r="C44" s="19">
        <v>114</v>
      </c>
      <c r="D44" s="19">
        <v>515</v>
      </c>
      <c r="E44" s="19">
        <v>383</v>
      </c>
      <c r="F44" s="19">
        <v>69</v>
      </c>
    </row>
    <row r="45" spans="1:6" ht="12.75" customHeight="1">
      <c r="A45" s="19" t="s">
        <v>274</v>
      </c>
      <c r="B45" s="19">
        <v>899</v>
      </c>
      <c r="C45" s="19">
        <v>69</v>
      </c>
      <c r="D45" s="19">
        <v>521</v>
      </c>
      <c r="E45" s="19">
        <v>248</v>
      </c>
      <c r="F45" s="19">
        <v>61</v>
      </c>
    </row>
    <row r="46" spans="1:6" ht="12.75" customHeight="1">
      <c r="A46" s="19" t="s">
        <v>275</v>
      </c>
      <c r="B46" s="19">
        <v>1599</v>
      </c>
      <c r="C46" s="19">
        <v>140</v>
      </c>
      <c r="D46" s="19">
        <v>795</v>
      </c>
      <c r="E46" s="19">
        <v>574</v>
      </c>
      <c r="F46" s="19">
        <v>90</v>
      </c>
    </row>
    <row r="47" spans="1:6" s="50" customFormat="1" ht="12.75" customHeight="1">
      <c r="A47" s="26" t="s">
        <v>356</v>
      </c>
      <c r="B47" s="26">
        <v>5966</v>
      </c>
      <c r="C47" s="26">
        <v>232</v>
      </c>
      <c r="D47" s="26">
        <v>2706</v>
      </c>
      <c r="E47" s="26">
        <v>2407</v>
      </c>
      <c r="F47" s="26">
        <v>621</v>
      </c>
    </row>
    <row r="48" spans="1:6" ht="12.75" customHeight="1">
      <c r="A48" s="19" t="s">
        <v>277</v>
      </c>
      <c r="B48" s="19">
        <v>1987</v>
      </c>
      <c r="C48" s="19">
        <v>87</v>
      </c>
      <c r="D48" s="19">
        <v>996</v>
      </c>
      <c r="E48" s="19">
        <v>788</v>
      </c>
      <c r="F48" s="19">
        <v>116</v>
      </c>
    </row>
    <row r="49" spans="1:6" ht="12.75" customHeight="1">
      <c r="A49" s="19" t="s">
        <v>278</v>
      </c>
      <c r="B49" s="19">
        <v>806</v>
      </c>
      <c r="C49" s="19">
        <v>29</v>
      </c>
      <c r="D49" s="19">
        <v>397</v>
      </c>
      <c r="E49" s="19">
        <v>331</v>
      </c>
      <c r="F49" s="19">
        <v>49</v>
      </c>
    </row>
    <row r="50" spans="1:6" ht="12.75" customHeight="1">
      <c r="A50" s="19" t="s">
        <v>279</v>
      </c>
      <c r="B50" s="19">
        <v>3173</v>
      </c>
      <c r="C50" s="19">
        <v>116</v>
      </c>
      <c r="D50" s="19">
        <v>1313</v>
      </c>
      <c r="E50" s="19">
        <v>1288</v>
      </c>
      <c r="F50" s="19">
        <v>456</v>
      </c>
    </row>
    <row r="51" spans="1:6" s="50" customFormat="1" ht="12.75" customHeight="1">
      <c r="A51" s="26" t="s">
        <v>280</v>
      </c>
      <c r="B51" s="26">
        <v>1071</v>
      </c>
      <c r="C51" s="26">
        <v>48</v>
      </c>
      <c r="D51" s="26">
        <v>601</v>
      </c>
      <c r="E51" s="26">
        <v>375</v>
      </c>
      <c r="F51" s="26">
        <v>47</v>
      </c>
    </row>
    <row r="52" spans="1:6" ht="12.75" customHeight="1">
      <c r="A52" s="19" t="s">
        <v>281</v>
      </c>
      <c r="B52" s="19">
        <v>712</v>
      </c>
      <c r="C52" s="19">
        <v>34</v>
      </c>
      <c r="D52" s="19">
        <v>423</v>
      </c>
      <c r="E52" s="19">
        <v>222</v>
      </c>
      <c r="F52" s="19">
        <v>33</v>
      </c>
    </row>
    <row r="53" spans="1:6" ht="12.75" customHeight="1">
      <c r="A53" s="19" t="s">
        <v>282</v>
      </c>
      <c r="B53" s="19">
        <v>359</v>
      </c>
      <c r="C53" s="19">
        <v>14</v>
      </c>
      <c r="D53" s="19">
        <v>178</v>
      </c>
      <c r="E53" s="19">
        <v>153</v>
      </c>
      <c r="F53" s="19">
        <v>14</v>
      </c>
    </row>
    <row r="54" spans="1:6" s="50" customFormat="1" ht="12.75" customHeight="1">
      <c r="A54" s="26" t="s">
        <v>283</v>
      </c>
      <c r="B54" s="26">
        <v>4742</v>
      </c>
      <c r="C54" s="26">
        <v>229</v>
      </c>
      <c r="D54" s="26">
        <v>2910</v>
      </c>
      <c r="E54" s="26">
        <v>1440</v>
      </c>
      <c r="F54" s="26">
        <v>163</v>
      </c>
    </row>
    <row r="55" spans="1:6" ht="12.75" customHeight="1">
      <c r="A55" s="19" t="s">
        <v>284</v>
      </c>
      <c r="B55" s="19">
        <v>2330</v>
      </c>
      <c r="C55" s="19">
        <v>108</v>
      </c>
      <c r="D55" s="19">
        <v>1573</v>
      </c>
      <c r="E55" s="19">
        <v>570</v>
      </c>
      <c r="F55" s="19">
        <v>79</v>
      </c>
    </row>
    <row r="56" spans="1:6" ht="12.75" customHeight="1">
      <c r="A56" s="19" t="s">
        <v>285</v>
      </c>
      <c r="B56" s="19">
        <v>654</v>
      </c>
      <c r="C56" s="19">
        <v>34</v>
      </c>
      <c r="D56" s="19">
        <v>398</v>
      </c>
      <c r="E56" s="19">
        <v>201</v>
      </c>
      <c r="F56" s="19">
        <v>21</v>
      </c>
    </row>
    <row r="57" spans="1:6" ht="12.75" customHeight="1">
      <c r="A57" s="19" t="s">
        <v>286</v>
      </c>
      <c r="B57" s="19">
        <v>449</v>
      </c>
      <c r="C57" s="19">
        <v>20</v>
      </c>
      <c r="D57" s="19">
        <v>272</v>
      </c>
      <c r="E57" s="19">
        <v>147</v>
      </c>
      <c r="F57" s="19">
        <v>10</v>
      </c>
    </row>
    <row r="58" spans="1:6" ht="12.75" customHeight="1">
      <c r="A58" s="19" t="s">
        <v>287</v>
      </c>
      <c r="B58" s="19">
        <v>1309</v>
      </c>
      <c r="C58" s="19">
        <v>67</v>
      </c>
      <c r="D58" s="19">
        <v>667</v>
      </c>
      <c r="E58" s="19">
        <v>522</v>
      </c>
      <c r="F58" s="19">
        <v>53</v>
      </c>
    </row>
    <row r="59" spans="1:6" s="50" customFormat="1" ht="12.75" customHeight="1">
      <c r="A59" s="26" t="s">
        <v>357</v>
      </c>
      <c r="B59" s="26">
        <v>15521</v>
      </c>
      <c r="C59" s="26">
        <v>648</v>
      </c>
      <c r="D59" s="26">
        <v>6962</v>
      </c>
      <c r="E59" s="26">
        <v>4607</v>
      </c>
      <c r="F59" s="26">
        <v>3304</v>
      </c>
    </row>
    <row r="60" spans="1:6" s="50" customFormat="1" ht="12.75" customHeight="1">
      <c r="A60" s="26" t="s">
        <v>358</v>
      </c>
      <c r="B60" s="26">
        <v>2581</v>
      </c>
      <c r="C60" s="26">
        <v>107</v>
      </c>
      <c r="D60" s="26">
        <v>1522</v>
      </c>
      <c r="E60" s="26">
        <v>859</v>
      </c>
      <c r="F60" s="26">
        <v>93</v>
      </c>
    </row>
    <row r="61" spans="1:6" s="50" customFormat="1" ht="12.75" customHeight="1">
      <c r="A61" s="26" t="s">
        <v>359</v>
      </c>
      <c r="B61" s="26">
        <v>625</v>
      </c>
      <c r="C61" s="26">
        <v>38</v>
      </c>
      <c r="D61" s="26">
        <v>418</v>
      </c>
      <c r="E61" s="26">
        <v>147</v>
      </c>
      <c r="F61" s="26">
        <v>22</v>
      </c>
    </row>
    <row r="62" spans="1:6" s="50" customFormat="1" ht="12.75" customHeight="1">
      <c r="A62" s="26" t="s">
        <v>291</v>
      </c>
      <c r="B62" s="26">
        <v>4049</v>
      </c>
      <c r="C62" s="26">
        <v>164</v>
      </c>
      <c r="D62" s="26">
        <v>2094</v>
      </c>
      <c r="E62" s="26">
        <v>1615</v>
      </c>
      <c r="F62" s="26">
        <v>176</v>
      </c>
    </row>
    <row r="63" spans="1:6" ht="12.75" customHeight="1">
      <c r="A63" s="19" t="s">
        <v>360</v>
      </c>
      <c r="B63" s="19">
        <v>777</v>
      </c>
      <c r="C63" s="19">
        <v>27</v>
      </c>
      <c r="D63" s="19">
        <v>423</v>
      </c>
      <c r="E63" s="19">
        <v>266</v>
      </c>
      <c r="F63" s="19">
        <v>61</v>
      </c>
    </row>
    <row r="64" spans="1:6" ht="12.75" customHeight="1">
      <c r="A64" s="19" t="s">
        <v>361</v>
      </c>
      <c r="B64" s="19">
        <v>919</v>
      </c>
      <c r="C64" s="19">
        <v>61</v>
      </c>
      <c r="D64" s="19">
        <v>434</v>
      </c>
      <c r="E64" s="19">
        <v>393</v>
      </c>
      <c r="F64" s="19">
        <v>31</v>
      </c>
    </row>
    <row r="65" spans="1:6" ht="12.75" customHeight="1">
      <c r="A65" s="19" t="s">
        <v>292</v>
      </c>
      <c r="B65" s="19">
        <v>2353</v>
      </c>
      <c r="C65" s="19">
        <v>76</v>
      </c>
      <c r="D65" s="19">
        <v>1237</v>
      </c>
      <c r="E65" s="19">
        <v>956</v>
      </c>
      <c r="F65" s="19">
        <v>84</v>
      </c>
    </row>
    <row r="66" spans="1:6" s="50" customFormat="1" ht="12.75" customHeight="1">
      <c r="A66" s="26" t="s">
        <v>293</v>
      </c>
      <c r="B66" s="26">
        <v>330</v>
      </c>
      <c r="C66" s="26">
        <v>32</v>
      </c>
      <c r="D66" s="26">
        <v>164</v>
      </c>
      <c r="E66" s="26">
        <v>115</v>
      </c>
      <c r="F66" s="26">
        <v>19</v>
      </c>
    </row>
    <row r="67" spans="1:6" ht="12.75" customHeight="1">
      <c r="A67" s="19" t="s">
        <v>294</v>
      </c>
      <c r="B67" s="19">
        <v>55</v>
      </c>
      <c r="C67" s="19">
        <v>4</v>
      </c>
      <c r="D67" s="19">
        <v>24</v>
      </c>
      <c r="E67" s="19">
        <v>23</v>
      </c>
      <c r="F67" s="19">
        <v>4</v>
      </c>
    </row>
    <row r="68" spans="1:6" ht="12.75" customHeight="1">
      <c r="A68" s="19" t="s">
        <v>295</v>
      </c>
      <c r="B68" s="19">
        <v>44</v>
      </c>
      <c r="C68" s="19">
        <v>2</v>
      </c>
      <c r="D68" s="19">
        <v>25</v>
      </c>
      <c r="E68" s="19">
        <v>16</v>
      </c>
      <c r="F68" s="19">
        <v>1</v>
      </c>
    </row>
    <row r="69" spans="1:6" ht="9" customHeight="1">
      <c r="A69" s="28"/>
      <c r="B69" s="28"/>
      <c r="C69" s="28"/>
      <c r="D69" s="28"/>
      <c r="E69" s="28"/>
      <c r="F69" s="28"/>
    </row>
    <row r="70" spans="1:6" s="285" customFormat="1" ht="12" customHeight="1">
      <c r="A70" s="317" t="s">
        <v>362</v>
      </c>
      <c r="B70" s="317"/>
      <c r="C70" s="317"/>
      <c r="D70" s="317"/>
      <c r="E70" s="317"/>
      <c r="F70" s="317"/>
    </row>
    <row r="71" spans="1:6" s="18" customFormat="1" ht="12" customHeight="1">
      <c r="A71" s="17" t="s">
        <v>363</v>
      </c>
      <c r="B71" s="17"/>
      <c r="C71" s="17"/>
      <c r="D71" s="17"/>
      <c r="E71" s="17"/>
      <c r="F71" s="17"/>
    </row>
    <row r="72" spans="1:6" ht="12">
      <c r="A72" s="19"/>
      <c r="B72" s="19"/>
      <c r="C72" s="19"/>
      <c r="D72" s="19"/>
      <c r="E72" s="19"/>
      <c r="F72" s="19"/>
    </row>
  </sheetData>
  <sheetProtection/>
  <mergeCells count="4">
    <mergeCell ref="A70:F70"/>
    <mergeCell ref="A3:F3"/>
    <mergeCell ref="B4:F4"/>
    <mergeCell ref="A1:C1"/>
  </mergeCells>
  <printOptions/>
  <pageMargins left="0.5905511811023623" right="0" top="0.3937007874015748" bottom="0.3937007874015748" header="0" footer="0"/>
  <pageSetup fitToHeight="0"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M72"/>
  <sheetViews>
    <sheetView showGridLines="0" zoomScalePageLayoutView="0" workbookViewId="0" topLeftCell="A1">
      <selection activeCell="A1" sqref="A1:B1"/>
    </sheetView>
  </sheetViews>
  <sheetFormatPr defaultColWidth="11.421875" defaultRowHeight="12.75"/>
  <cols>
    <col min="1" max="1" width="32.00390625" style="24" customWidth="1"/>
    <col min="2" max="2" width="22.28125" style="24" customWidth="1"/>
    <col min="3" max="3" width="23.57421875" style="24" customWidth="1"/>
    <col min="4" max="4" width="21.00390625" style="24" customWidth="1"/>
    <col min="5" max="16384" width="11.421875" style="24" customWidth="1"/>
  </cols>
  <sheetData>
    <row r="1" spans="1:4" ht="18" customHeight="1">
      <c r="A1" s="323" t="s">
        <v>606</v>
      </c>
      <c r="B1" s="351"/>
      <c r="D1" s="249" t="s">
        <v>607</v>
      </c>
    </row>
    <row r="3" spans="1:4" s="50" customFormat="1" ht="25.5" customHeight="1">
      <c r="A3" s="318" t="s">
        <v>410</v>
      </c>
      <c r="B3" s="318"/>
      <c r="C3" s="318"/>
      <c r="D3" s="318"/>
    </row>
    <row r="4" spans="1:195" s="52" customFormat="1" ht="12" customHeight="1">
      <c r="A4" s="99" t="s">
        <v>345</v>
      </c>
      <c r="B4" s="319"/>
      <c r="C4" s="319"/>
      <c r="D4" s="319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</row>
    <row r="5" spans="1:4" s="55" customFormat="1" ht="42" customHeight="1">
      <c r="A5" s="53" t="s">
        <v>236</v>
      </c>
      <c r="B5" s="54" t="s">
        <v>620</v>
      </c>
      <c r="C5" s="54" t="s">
        <v>372</v>
      </c>
      <c r="D5" s="54" t="s">
        <v>373</v>
      </c>
    </row>
    <row r="6" spans="1:4" s="50" customFormat="1" ht="18" customHeight="1">
      <c r="A6" s="26" t="s">
        <v>237</v>
      </c>
      <c r="B6" s="26">
        <v>3982</v>
      </c>
      <c r="C6" s="113">
        <v>29946778.359999996</v>
      </c>
      <c r="D6" s="113">
        <f aca="true" t="shared" si="0" ref="D6:D17">C6/B6</f>
        <v>7520.537006529381</v>
      </c>
    </row>
    <row r="7" spans="1:4" s="50" customFormat="1" ht="12.75" customHeight="1">
      <c r="A7" s="26" t="s">
        <v>238</v>
      </c>
      <c r="B7" s="26">
        <v>272</v>
      </c>
      <c r="C7" s="113">
        <v>1257550.56</v>
      </c>
      <c r="D7" s="113">
        <f t="shared" si="0"/>
        <v>4623.347647058824</v>
      </c>
    </row>
    <row r="8" spans="1:4" ht="12.75" customHeight="1">
      <c r="A8" s="19" t="s">
        <v>239</v>
      </c>
      <c r="B8" s="19">
        <v>20</v>
      </c>
      <c r="C8" s="114">
        <v>15315.34</v>
      </c>
      <c r="D8" s="114">
        <f t="shared" si="0"/>
        <v>765.767</v>
      </c>
    </row>
    <row r="9" spans="1:4" ht="12.75" customHeight="1">
      <c r="A9" s="19" t="s">
        <v>240</v>
      </c>
      <c r="B9" s="19">
        <v>49</v>
      </c>
      <c r="C9" s="114">
        <v>247291.73</v>
      </c>
      <c r="D9" s="114">
        <f t="shared" si="0"/>
        <v>5046.77</v>
      </c>
    </row>
    <row r="10" spans="1:4" ht="12.75" customHeight="1">
      <c r="A10" s="19" t="s">
        <v>241</v>
      </c>
      <c r="B10" s="19">
        <v>20</v>
      </c>
      <c r="C10" s="114">
        <v>83489.38</v>
      </c>
      <c r="D10" s="114">
        <f t="shared" si="0"/>
        <v>4174.469</v>
      </c>
    </row>
    <row r="11" spans="1:4" ht="12.75" customHeight="1">
      <c r="A11" s="19" t="s">
        <v>242</v>
      </c>
      <c r="B11" s="19">
        <v>53</v>
      </c>
      <c r="C11" s="114">
        <v>142954.92</v>
      </c>
      <c r="D11" s="114">
        <f t="shared" si="0"/>
        <v>2697.262641509434</v>
      </c>
    </row>
    <row r="12" spans="1:4" ht="12.75" customHeight="1">
      <c r="A12" s="19" t="s">
        <v>243</v>
      </c>
      <c r="B12" s="19">
        <v>9</v>
      </c>
      <c r="C12" s="114">
        <v>32033</v>
      </c>
      <c r="D12" s="114">
        <f t="shared" si="0"/>
        <v>3559.222222222222</v>
      </c>
    </row>
    <row r="13" spans="1:4" ht="12.75" customHeight="1">
      <c r="A13" s="19" t="s">
        <v>244</v>
      </c>
      <c r="B13" s="19">
        <v>7</v>
      </c>
      <c r="C13" s="115" t="s">
        <v>406</v>
      </c>
      <c r="D13" s="115" t="s">
        <v>406</v>
      </c>
    </row>
    <row r="14" spans="1:4" ht="12.75" customHeight="1">
      <c r="A14" s="19" t="s">
        <v>245</v>
      </c>
      <c r="B14" s="19">
        <v>53</v>
      </c>
      <c r="C14" s="114">
        <v>400541.78</v>
      </c>
      <c r="D14" s="114">
        <f t="shared" si="0"/>
        <v>7557.392075471698</v>
      </c>
    </row>
    <row r="15" spans="1:4" ht="12.75" customHeight="1">
      <c r="A15" s="19" t="s">
        <v>246</v>
      </c>
      <c r="B15" s="19">
        <v>61</v>
      </c>
      <c r="C15" s="114">
        <v>335924.41</v>
      </c>
      <c r="D15" s="114">
        <f t="shared" si="0"/>
        <v>5506.957540983606</v>
      </c>
    </row>
    <row r="16" spans="1:4" s="50" customFormat="1" ht="12.75" customHeight="1">
      <c r="A16" s="26" t="s">
        <v>247</v>
      </c>
      <c r="B16" s="26">
        <v>9</v>
      </c>
      <c r="C16" s="113">
        <v>151395.95</v>
      </c>
      <c r="D16" s="113">
        <f t="shared" si="0"/>
        <v>16821.772222222222</v>
      </c>
    </row>
    <row r="17" spans="1:4" ht="12.75" customHeight="1">
      <c r="A17" s="19" t="s">
        <v>248</v>
      </c>
      <c r="B17" s="19">
        <v>1</v>
      </c>
      <c r="C17" s="114">
        <v>150000</v>
      </c>
      <c r="D17" s="114">
        <f t="shared" si="0"/>
        <v>150000</v>
      </c>
    </row>
    <row r="18" spans="1:4" ht="12.75" customHeight="1">
      <c r="A18" s="19" t="s">
        <v>249</v>
      </c>
      <c r="B18" s="19">
        <v>0</v>
      </c>
      <c r="C18" s="115" t="s">
        <v>406</v>
      </c>
      <c r="D18" s="115" t="s">
        <v>406</v>
      </c>
    </row>
    <row r="19" spans="1:4" ht="12.75" customHeight="1">
      <c r="A19" s="19" t="s">
        <v>250</v>
      </c>
      <c r="B19" s="19">
        <v>8</v>
      </c>
      <c r="C19" s="114">
        <v>1395.95</v>
      </c>
      <c r="D19" s="114">
        <f aca="true" t="shared" si="1" ref="D19:D24">C19/B19</f>
        <v>174.49375</v>
      </c>
    </row>
    <row r="20" spans="1:4" s="50" customFormat="1" ht="12.75" customHeight="1">
      <c r="A20" s="26" t="s">
        <v>351</v>
      </c>
      <c r="B20" s="26">
        <v>65</v>
      </c>
      <c r="C20" s="113">
        <v>296476.28</v>
      </c>
      <c r="D20" s="113">
        <f t="shared" si="1"/>
        <v>4561.173538461539</v>
      </c>
    </row>
    <row r="21" spans="1:4" s="50" customFormat="1" ht="12.75" customHeight="1">
      <c r="A21" s="26" t="s">
        <v>374</v>
      </c>
      <c r="B21" s="26">
        <v>307</v>
      </c>
      <c r="C21" s="113">
        <v>287059.16</v>
      </c>
      <c r="D21" s="113">
        <f t="shared" si="1"/>
        <v>935.0461237785015</v>
      </c>
    </row>
    <row r="22" spans="1:4" s="50" customFormat="1" ht="12.75" customHeight="1">
      <c r="A22" s="26" t="s">
        <v>253</v>
      </c>
      <c r="B22" s="26">
        <v>320</v>
      </c>
      <c r="C22" s="113">
        <v>1032571.71</v>
      </c>
      <c r="D22" s="113">
        <f t="shared" si="1"/>
        <v>3226.78659375</v>
      </c>
    </row>
    <row r="23" spans="1:4" ht="12.75" customHeight="1">
      <c r="A23" s="19" t="s">
        <v>254</v>
      </c>
      <c r="B23" s="19">
        <v>180</v>
      </c>
      <c r="C23" s="114">
        <v>235000</v>
      </c>
      <c r="D23" s="114">
        <f t="shared" si="1"/>
        <v>1305.5555555555557</v>
      </c>
    </row>
    <row r="24" spans="1:4" ht="12.75" customHeight="1">
      <c r="A24" s="19" t="s">
        <v>255</v>
      </c>
      <c r="B24" s="19">
        <v>140</v>
      </c>
      <c r="C24" s="114">
        <v>797571.71</v>
      </c>
      <c r="D24" s="114">
        <f t="shared" si="1"/>
        <v>5696.940785714285</v>
      </c>
    </row>
    <row r="25" spans="1:4" s="50" customFormat="1" ht="12.75" customHeight="1">
      <c r="A25" s="26" t="s">
        <v>375</v>
      </c>
      <c r="B25" s="26">
        <v>162</v>
      </c>
      <c r="C25" s="116" t="s">
        <v>376</v>
      </c>
      <c r="D25" s="116" t="s">
        <v>376</v>
      </c>
    </row>
    <row r="26" spans="1:4" s="50" customFormat="1" ht="12.75" customHeight="1">
      <c r="A26" s="26" t="s">
        <v>257</v>
      </c>
      <c r="B26" s="26">
        <v>170</v>
      </c>
      <c r="C26" s="113">
        <v>1744450.76</v>
      </c>
      <c r="D26" s="113">
        <f aca="true" t="shared" si="2" ref="D26:D66">C26/B26</f>
        <v>10261.47505882353</v>
      </c>
    </row>
    <row r="27" spans="1:4" ht="12.75" customHeight="1">
      <c r="A27" s="19" t="s">
        <v>258</v>
      </c>
      <c r="B27" s="19">
        <v>34</v>
      </c>
      <c r="C27" s="114">
        <v>143041.57</v>
      </c>
      <c r="D27" s="114">
        <f t="shared" si="2"/>
        <v>4207.1050000000005</v>
      </c>
    </row>
    <row r="28" spans="1:4" ht="12.75" customHeight="1">
      <c r="A28" s="19" t="s">
        <v>259</v>
      </c>
      <c r="B28" s="19">
        <v>71</v>
      </c>
      <c r="C28" s="114">
        <v>241474.91</v>
      </c>
      <c r="D28" s="114">
        <f t="shared" si="2"/>
        <v>3401.055070422535</v>
      </c>
    </row>
    <row r="29" spans="1:4" ht="12.75" customHeight="1">
      <c r="A29" s="19" t="s">
        <v>260</v>
      </c>
      <c r="B29" s="19">
        <v>12</v>
      </c>
      <c r="C29" s="114">
        <v>86630.41</v>
      </c>
      <c r="D29" s="114">
        <f t="shared" si="2"/>
        <v>7219.200833333333</v>
      </c>
    </row>
    <row r="30" spans="1:4" ht="12.75" customHeight="1">
      <c r="A30" s="19" t="s">
        <v>261</v>
      </c>
      <c r="B30" s="19">
        <v>36</v>
      </c>
      <c r="C30" s="114">
        <v>1273303.87</v>
      </c>
      <c r="D30" s="114">
        <f t="shared" si="2"/>
        <v>35369.55194444445</v>
      </c>
    </row>
    <row r="31" spans="1:4" ht="12.75" customHeight="1">
      <c r="A31" s="19" t="s">
        <v>262</v>
      </c>
      <c r="B31" s="19">
        <v>17</v>
      </c>
      <c r="C31" s="114">
        <v>0</v>
      </c>
      <c r="D31" s="114">
        <f t="shared" si="2"/>
        <v>0</v>
      </c>
    </row>
    <row r="32" spans="1:4" s="50" customFormat="1" ht="12.75" customHeight="1">
      <c r="A32" s="26" t="s">
        <v>263</v>
      </c>
      <c r="B32" s="26">
        <v>175</v>
      </c>
      <c r="C32" s="113">
        <v>1016363.22</v>
      </c>
      <c r="D32" s="113">
        <f t="shared" si="2"/>
        <v>5807.789828571428</v>
      </c>
    </row>
    <row r="33" spans="1:4" ht="12.75" customHeight="1">
      <c r="A33" s="19" t="s">
        <v>354</v>
      </c>
      <c r="B33" s="19">
        <v>6</v>
      </c>
      <c r="C33" s="114">
        <v>55144.32</v>
      </c>
      <c r="D33" s="114">
        <f t="shared" si="2"/>
        <v>9190.72</v>
      </c>
    </row>
    <row r="34" spans="1:4" ht="12.75" customHeight="1">
      <c r="A34" s="19" t="s">
        <v>264</v>
      </c>
      <c r="B34" s="19">
        <v>26</v>
      </c>
      <c r="C34" s="114">
        <v>25000</v>
      </c>
      <c r="D34" s="114">
        <f t="shared" si="2"/>
        <v>961.5384615384615</v>
      </c>
    </row>
    <row r="35" spans="1:4" ht="12.75" customHeight="1">
      <c r="A35" s="19" t="s">
        <v>265</v>
      </c>
      <c r="B35" s="19">
        <v>22</v>
      </c>
      <c r="C35" s="114">
        <v>77422.71</v>
      </c>
      <c r="D35" s="114">
        <f t="shared" si="2"/>
        <v>3519.2140909090913</v>
      </c>
    </row>
    <row r="36" spans="1:4" ht="12.75" customHeight="1">
      <c r="A36" s="19" t="s">
        <v>266</v>
      </c>
      <c r="B36" s="19">
        <v>5</v>
      </c>
      <c r="C36" s="114">
        <v>487.32</v>
      </c>
      <c r="D36" s="114">
        <f t="shared" si="2"/>
        <v>97.464</v>
      </c>
    </row>
    <row r="37" spans="1:4" ht="12.75" customHeight="1">
      <c r="A37" s="19" t="s">
        <v>355</v>
      </c>
      <c r="B37" s="19">
        <v>11</v>
      </c>
      <c r="C37" s="114">
        <v>1195.91</v>
      </c>
      <c r="D37" s="114">
        <f t="shared" si="2"/>
        <v>108.71909090909092</v>
      </c>
    </row>
    <row r="38" spans="1:4" ht="12.75" customHeight="1">
      <c r="A38" s="19" t="s">
        <v>267</v>
      </c>
      <c r="B38" s="19">
        <v>23</v>
      </c>
      <c r="C38" s="114">
        <v>226733.57</v>
      </c>
      <c r="D38" s="114">
        <f t="shared" si="2"/>
        <v>9857.981304347826</v>
      </c>
    </row>
    <row r="39" spans="1:4" ht="12.75" customHeight="1">
      <c r="A39" s="19" t="s">
        <v>268</v>
      </c>
      <c r="B39" s="19">
        <v>9</v>
      </c>
      <c r="C39" s="114">
        <v>28102.97</v>
      </c>
      <c r="D39" s="114">
        <f t="shared" si="2"/>
        <v>3122.5522222222226</v>
      </c>
    </row>
    <row r="40" spans="1:4" ht="12.75" customHeight="1">
      <c r="A40" s="19" t="s">
        <v>269</v>
      </c>
      <c r="B40" s="19">
        <v>62</v>
      </c>
      <c r="C40" s="114">
        <v>596324.24</v>
      </c>
      <c r="D40" s="114">
        <f t="shared" si="2"/>
        <v>9618.132903225805</v>
      </c>
    </row>
    <row r="41" spans="1:4" ht="12.75" customHeight="1">
      <c r="A41" s="19" t="s">
        <v>270</v>
      </c>
      <c r="B41" s="19">
        <v>11</v>
      </c>
      <c r="C41" s="114">
        <v>5952.18</v>
      </c>
      <c r="D41" s="114">
        <f t="shared" si="2"/>
        <v>541.1072727272727</v>
      </c>
    </row>
    <row r="42" spans="1:4" s="50" customFormat="1" ht="12.75" customHeight="1">
      <c r="A42" s="26" t="s">
        <v>271</v>
      </c>
      <c r="B42" s="26">
        <v>998</v>
      </c>
      <c r="C42" s="113">
        <v>8371062.01</v>
      </c>
      <c r="D42" s="113">
        <f t="shared" si="2"/>
        <v>8387.837685370741</v>
      </c>
    </row>
    <row r="43" spans="1:4" ht="12.75" customHeight="1">
      <c r="A43" s="19" t="s">
        <v>272</v>
      </c>
      <c r="B43" s="19">
        <v>675</v>
      </c>
      <c r="C43" s="114">
        <v>5319706.39</v>
      </c>
      <c r="D43" s="114">
        <f t="shared" si="2"/>
        <v>7881.046503703703</v>
      </c>
    </row>
    <row r="44" spans="1:4" ht="12.75" customHeight="1">
      <c r="A44" s="19" t="s">
        <v>273</v>
      </c>
      <c r="B44" s="19">
        <v>114</v>
      </c>
      <c r="C44" s="114">
        <v>1440458.48</v>
      </c>
      <c r="D44" s="114">
        <f t="shared" si="2"/>
        <v>12635.600701754385</v>
      </c>
    </row>
    <row r="45" spans="1:4" ht="12.75" customHeight="1">
      <c r="A45" s="19" t="s">
        <v>274</v>
      </c>
      <c r="B45" s="19">
        <v>69</v>
      </c>
      <c r="C45" s="114">
        <v>371881.94</v>
      </c>
      <c r="D45" s="114">
        <f t="shared" si="2"/>
        <v>5389.593333333333</v>
      </c>
    </row>
    <row r="46" spans="1:4" ht="12.75" customHeight="1">
      <c r="A46" s="19" t="s">
        <v>275</v>
      </c>
      <c r="B46" s="19">
        <v>140</v>
      </c>
      <c r="C46" s="114">
        <v>1239015.2</v>
      </c>
      <c r="D46" s="114">
        <f t="shared" si="2"/>
        <v>8850.108571428571</v>
      </c>
    </row>
    <row r="47" spans="1:4" s="50" customFormat="1" ht="12.75" customHeight="1">
      <c r="A47" s="26" t="s">
        <v>356</v>
      </c>
      <c r="B47" s="26">
        <v>232</v>
      </c>
      <c r="C47" s="113">
        <v>1811230.78</v>
      </c>
      <c r="D47" s="113">
        <f t="shared" si="2"/>
        <v>7807.029224137931</v>
      </c>
    </row>
    <row r="48" spans="1:4" ht="12.75" customHeight="1">
      <c r="A48" s="19" t="s">
        <v>277</v>
      </c>
      <c r="B48" s="19">
        <v>87</v>
      </c>
      <c r="C48" s="114">
        <v>429607.59</v>
      </c>
      <c r="D48" s="114">
        <f t="shared" si="2"/>
        <v>4938.0182758620695</v>
      </c>
    </row>
    <row r="49" spans="1:4" ht="12.75" customHeight="1">
      <c r="A49" s="19" t="s">
        <v>278</v>
      </c>
      <c r="B49" s="19">
        <v>29</v>
      </c>
      <c r="C49" s="114">
        <v>97974.1</v>
      </c>
      <c r="D49" s="114">
        <f t="shared" si="2"/>
        <v>3378.4172413793103</v>
      </c>
    </row>
    <row r="50" spans="1:4" ht="12.75" customHeight="1">
      <c r="A50" s="19" t="s">
        <v>279</v>
      </c>
      <c r="B50" s="19">
        <v>116</v>
      </c>
      <c r="C50" s="114">
        <v>1283649.09</v>
      </c>
      <c r="D50" s="114">
        <f t="shared" si="2"/>
        <v>11065.940431034483</v>
      </c>
    </row>
    <row r="51" spans="1:4" s="50" customFormat="1" ht="12.75" customHeight="1">
      <c r="A51" s="26" t="s">
        <v>280</v>
      </c>
      <c r="B51" s="26">
        <v>48</v>
      </c>
      <c r="C51" s="113">
        <v>390946.99</v>
      </c>
      <c r="D51" s="113">
        <f t="shared" si="2"/>
        <v>8144.728958333333</v>
      </c>
    </row>
    <row r="52" spans="1:4" ht="12.75" customHeight="1">
      <c r="A52" s="19" t="s">
        <v>281</v>
      </c>
      <c r="B52" s="19">
        <v>34</v>
      </c>
      <c r="C52" s="114">
        <v>328896.46</v>
      </c>
      <c r="D52" s="114">
        <f t="shared" si="2"/>
        <v>9673.425294117647</v>
      </c>
    </row>
    <row r="53" spans="1:4" ht="12.75" customHeight="1">
      <c r="A53" s="19" t="s">
        <v>282</v>
      </c>
      <c r="B53" s="19">
        <v>14</v>
      </c>
      <c r="C53" s="114">
        <v>62050.53</v>
      </c>
      <c r="D53" s="114">
        <f t="shared" si="2"/>
        <v>4432.180714285714</v>
      </c>
    </row>
    <row r="54" spans="1:4" s="50" customFormat="1" ht="12.75" customHeight="1">
      <c r="A54" s="26" t="s">
        <v>283</v>
      </c>
      <c r="B54" s="26">
        <v>229</v>
      </c>
      <c r="C54" s="113">
        <v>952400.9</v>
      </c>
      <c r="D54" s="113">
        <f t="shared" si="2"/>
        <v>4158.955895196506</v>
      </c>
    </row>
    <row r="55" spans="1:4" ht="12.75" customHeight="1">
      <c r="A55" s="19" t="s">
        <v>284</v>
      </c>
      <c r="B55" s="19">
        <v>108</v>
      </c>
      <c r="C55" s="114">
        <v>402809.53</v>
      </c>
      <c r="D55" s="114">
        <f t="shared" si="2"/>
        <v>3729.7178703703707</v>
      </c>
    </row>
    <row r="56" spans="1:4" ht="12.75" customHeight="1">
      <c r="A56" s="19" t="s">
        <v>285</v>
      </c>
      <c r="B56" s="19">
        <v>34</v>
      </c>
      <c r="C56" s="114">
        <v>156598.88</v>
      </c>
      <c r="D56" s="114">
        <f t="shared" si="2"/>
        <v>4605.849411764706</v>
      </c>
    </row>
    <row r="57" spans="1:4" ht="12.75" customHeight="1">
      <c r="A57" s="19" t="s">
        <v>286</v>
      </c>
      <c r="B57" s="19">
        <v>20</v>
      </c>
      <c r="C57" s="114">
        <v>22039.8</v>
      </c>
      <c r="D57" s="114">
        <f t="shared" si="2"/>
        <v>1101.99</v>
      </c>
    </row>
    <row r="58" spans="1:4" ht="12.75" customHeight="1">
      <c r="A58" s="19" t="s">
        <v>287</v>
      </c>
      <c r="B58" s="19">
        <v>67</v>
      </c>
      <c r="C58" s="114">
        <v>370952.69</v>
      </c>
      <c r="D58" s="114">
        <f t="shared" si="2"/>
        <v>5536.607313432836</v>
      </c>
    </row>
    <row r="59" spans="1:4" s="50" customFormat="1" ht="12.75" customHeight="1">
      <c r="A59" s="26" t="s">
        <v>357</v>
      </c>
      <c r="B59" s="26">
        <v>648</v>
      </c>
      <c r="C59" s="113">
        <v>11357992.9</v>
      </c>
      <c r="D59" s="113">
        <f t="shared" si="2"/>
        <v>17527.766820987654</v>
      </c>
    </row>
    <row r="60" spans="1:4" s="50" customFormat="1" ht="12.75" customHeight="1">
      <c r="A60" s="26" t="s">
        <v>358</v>
      </c>
      <c r="B60" s="26">
        <v>107</v>
      </c>
      <c r="C60" s="113">
        <v>208755.63</v>
      </c>
      <c r="D60" s="113">
        <f t="shared" si="2"/>
        <v>1950.9871962616824</v>
      </c>
    </row>
    <row r="61" spans="1:4" s="50" customFormat="1" ht="12.75" customHeight="1">
      <c r="A61" s="26" t="s">
        <v>359</v>
      </c>
      <c r="B61" s="26">
        <v>38</v>
      </c>
      <c r="C61" s="113">
        <v>340569.58</v>
      </c>
      <c r="D61" s="113">
        <f t="shared" si="2"/>
        <v>8962.357368421053</v>
      </c>
    </row>
    <row r="62" spans="1:4" s="50" customFormat="1" ht="12.75" customHeight="1">
      <c r="A62" s="26" t="s">
        <v>291</v>
      </c>
      <c r="B62" s="26">
        <v>164</v>
      </c>
      <c r="C62" s="113">
        <v>685265.43</v>
      </c>
      <c r="D62" s="113">
        <f t="shared" si="2"/>
        <v>4178.4477439024395</v>
      </c>
    </row>
    <row r="63" spans="1:4" ht="12.75" customHeight="1">
      <c r="A63" s="19" t="s">
        <v>360</v>
      </c>
      <c r="B63" s="19">
        <v>27</v>
      </c>
      <c r="C63" s="114">
        <v>100279.93</v>
      </c>
      <c r="D63" s="114">
        <f t="shared" si="2"/>
        <v>3714.0714814814814</v>
      </c>
    </row>
    <row r="64" spans="1:4" ht="12.75" customHeight="1">
      <c r="A64" s="19" t="s">
        <v>361</v>
      </c>
      <c r="B64" s="19">
        <v>61</v>
      </c>
      <c r="C64" s="114">
        <v>116845.99</v>
      </c>
      <c r="D64" s="114">
        <f t="shared" si="2"/>
        <v>1915.5080327868852</v>
      </c>
    </row>
    <row r="65" spans="1:4" ht="12.75" customHeight="1">
      <c r="A65" s="19" t="s">
        <v>292</v>
      </c>
      <c r="B65" s="19">
        <v>76</v>
      </c>
      <c r="C65" s="114">
        <v>468139.51</v>
      </c>
      <c r="D65" s="114">
        <f t="shared" si="2"/>
        <v>6159.730394736842</v>
      </c>
    </row>
    <row r="66" spans="1:4" s="50" customFormat="1" ht="12.75" customHeight="1">
      <c r="A66" s="26" t="s">
        <v>293</v>
      </c>
      <c r="B66" s="26">
        <v>32</v>
      </c>
      <c r="C66" s="113">
        <v>42686.5</v>
      </c>
      <c r="D66" s="113">
        <f t="shared" si="2"/>
        <v>1333.953125</v>
      </c>
    </row>
    <row r="67" spans="1:4" ht="12.75" customHeight="1">
      <c r="A67" s="19" t="s">
        <v>294</v>
      </c>
      <c r="B67" s="19">
        <v>4</v>
      </c>
      <c r="C67" s="115" t="s">
        <v>406</v>
      </c>
      <c r="D67" s="115" t="s">
        <v>406</v>
      </c>
    </row>
    <row r="68" spans="1:4" ht="12.75" customHeight="1">
      <c r="A68" s="19" t="s">
        <v>295</v>
      </c>
      <c r="B68" s="19">
        <v>2</v>
      </c>
      <c r="C68" s="115" t="s">
        <v>406</v>
      </c>
      <c r="D68" s="115" t="s">
        <v>406</v>
      </c>
    </row>
    <row r="69" spans="1:4" ht="9" customHeight="1">
      <c r="A69" s="28"/>
      <c r="B69" s="28"/>
      <c r="C69" s="28"/>
      <c r="D69" s="28"/>
    </row>
    <row r="70" spans="1:4" s="285" customFormat="1" ht="12.75" customHeight="1">
      <c r="A70" s="317" t="s">
        <v>362</v>
      </c>
      <c r="B70" s="317"/>
      <c r="C70" s="317"/>
      <c r="D70" s="317"/>
    </row>
    <row r="71" spans="1:4" s="18" customFormat="1" ht="12" customHeight="1">
      <c r="A71" s="282" t="s">
        <v>631</v>
      </c>
      <c r="B71" s="17"/>
      <c r="C71" s="17"/>
      <c r="D71" s="17"/>
    </row>
    <row r="72" spans="1:4" ht="12">
      <c r="A72" s="19"/>
      <c r="B72" s="19"/>
      <c r="C72" s="19"/>
      <c r="D72" s="19"/>
    </row>
  </sheetData>
  <sheetProtection/>
  <mergeCells count="4">
    <mergeCell ref="A70:D70"/>
    <mergeCell ref="A3:D3"/>
    <mergeCell ref="B4:D4"/>
    <mergeCell ref="A1:B1"/>
  </mergeCells>
  <printOptions/>
  <pageMargins left="0.984251968503937" right="0" top="0.3937007874015748" bottom="0.3937007874015748" header="0" footer="0"/>
  <pageSetup fitToHeight="0" horizontalDpi="600" verticalDpi="6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showGridLines="0" zoomScalePageLayoutView="0" workbookViewId="0" topLeftCell="A1">
      <selection activeCell="A1" sqref="A1:C1"/>
    </sheetView>
  </sheetViews>
  <sheetFormatPr defaultColWidth="11.421875" defaultRowHeight="12.75"/>
  <cols>
    <col min="1" max="1" width="23.28125" style="114" bestFit="1" customWidth="1"/>
    <col min="2" max="2" width="12.8515625" style="114" customWidth="1"/>
    <col min="3" max="3" width="12.00390625" style="114" customWidth="1"/>
    <col min="4" max="4" width="12.8515625" style="114" customWidth="1"/>
    <col min="5" max="5" width="12.28125" style="114" customWidth="1"/>
    <col min="6" max="7" width="13.140625" style="114" customWidth="1"/>
    <col min="8" max="16384" width="11.421875" style="114" customWidth="1"/>
  </cols>
  <sheetData>
    <row r="1" spans="1:7" ht="18" customHeight="1">
      <c r="A1" s="323" t="s">
        <v>606</v>
      </c>
      <c r="B1" s="351"/>
      <c r="C1" s="351"/>
      <c r="G1" s="249" t="s">
        <v>607</v>
      </c>
    </row>
    <row r="3" spans="1:7" ht="27.75" customHeight="1">
      <c r="A3" s="357" t="s">
        <v>412</v>
      </c>
      <c r="B3" s="357"/>
      <c r="C3" s="357"/>
      <c r="D3" s="357"/>
      <c r="E3" s="357"/>
      <c r="F3" s="357"/>
      <c r="G3" s="357"/>
    </row>
    <row r="4" spans="1:10" ht="12" customHeight="1">
      <c r="A4" s="153"/>
      <c r="B4" s="154"/>
      <c r="C4" s="154"/>
      <c r="D4" s="154"/>
      <c r="E4" s="154"/>
      <c r="F4" s="154"/>
      <c r="G4" s="154"/>
      <c r="J4" s="133"/>
    </row>
    <row r="5" spans="1:10" ht="9.75" customHeight="1">
      <c r="A5" s="155"/>
      <c r="J5" s="275"/>
    </row>
    <row r="6" spans="1:10" ht="12.75" customHeight="1">
      <c r="A6" s="156" t="s">
        <v>345</v>
      </c>
      <c r="B6" s="157"/>
      <c r="C6" s="157"/>
      <c r="D6" s="157"/>
      <c r="E6" s="157"/>
      <c r="F6" s="157"/>
      <c r="G6" s="157"/>
      <c r="J6" s="275"/>
    </row>
    <row r="7" spans="1:10" ht="12">
      <c r="A7" s="139" t="s">
        <v>322</v>
      </c>
      <c r="B7" s="358" t="s">
        <v>364</v>
      </c>
      <c r="C7" s="358"/>
      <c r="D7" s="358"/>
      <c r="E7" s="358"/>
      <c r="F7" s="358"/>
      <c r="G7" s="358"/>
      <c r="J7" s="133"/>
    </row>
    <row r="8" spans="1:10" ht="12">
      <c r="A8" s="122" t="s">
        <v>322</v>
      </c>
      <c r="B8" s="360" t="s">
        <v>443</v>
      </c>
      <c r="C8" s="360"/>
      <c r="D8" s="360"/>
      <c r="E8" s="360"/>
      <c r="F8" s="360"/>
      <c r="G8" s="360"/>
      <c r="J8" s="133"/>
    </row>
    <row r="9" spans="1:10" ht="12">
      <c r="A9" s="122" t="s">
        <v>365</v>
      </c>
      <c r="B9" s="359" t="s">
        <v>364</v>
      </c>
      <c r="C9" s="359"/>
      <c r="D9" s="359"/>
      <c r="E9" s="359"/>
      <c r="F9" s="359"/>
      <c r="G9" s="359"/>
      <c r="J9" s="133"/>
    </row>
    <row r="10" spans="1:10" ht="11.25" customHeight="1">
      <c r="A10" s="122" t="s">
        <v>322</v>
      </c>
      <c r="B10" s="146" t="s">
        <v>366</v>
      </c>
      <c r="C10" s="354" t="s">
        <v>638</v>
      </c>
      <c r="D10" s="146" t="s">
        <v>366</v>
      </c>
      <c r="E10" s="354" t="s">
        <v>444</v>
      </c>
      <c r="F10" s="361" t="s">
        <v>369</v>
      </c>
      <c r="G10" s="354" t="s">
        <v>444</v>
      </c>
      <c r="J10" s="133"/>
    </row>
    <row r="11" spans="1:10" ht="12">
      <c r="A11" s="122" t="s">
        <v>322</v>
      </c>
      <c r="B11" s="146" t="s">
        <v>367</v>
      </c>
      <c r="C11" s="355"/>
      <c r="D11" s="146" t="s">
        <v>368</v>
      </c>
      <c r="E11" s="355"/>
      <c r="F11" s="362"/>
      <c r="G11" s="355"/>
      <c r="J11" s="133"/>
    </row>
    <row r="12" spans="1:10" ht="12">
      <c r="A12" s="128" t="s">
        <v>322</v>
      </c>
      <c r="B12" s="147" t="s">
        <v>366</v>
      </c>
      <c r="C12" s="356"/>
      <c r="D12" s="147" t="s">
        <v>366</v>
      </c>
      <c r="E12" s="356"/>
      <c r="F12" s="363"/>
      <c r="G12" s="356"/>
      <c r="J12" s="133"/>
    </row>
    <row r="13" spans="1:20" ht="22.5" customHeight="1">
      <c r="A13" s="149" t="s">
        <v>614</v>
      </c>
      <c r="B13" s="117">
        <v>207894</v>
      </c>
      <c r="C13" s="158">
        <v>100</v>
      </c>
      <c r="D13" s="117">
        <v>70111</v>
      </c>
      <c r="E13" s="159">
        <v>100</v>
      </c>
      <c r="F13" s="117">
        <v>44312</v>
      </c>
      <c r="G13" s="159">
        <v>100</v>
      </c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</row>
    <row r="14" spans="1:10" ht="22.5" customHeight="1">
      <c r="A14" s="114" t="s">
        <v>608</v>
      </c>
      <c r="B14" s="107">
        <v>206</v>
      </c>
      <c r="C14" s="158">
        <f aca="true" t="shared" si="0" ref="C14:C19">B14*100/114426</f>
        <v>0.18002901438484262</v>
      </c>
      <c r="D14" s="107">
        <v>94</v>
      </c>
      <c r="E14" s="158">
        <f aca="true" t="shared" si="1" ref="E14:E19">+D14/D$13*100</f>
        <v>0.13407311263567773</v>
      </c>
      <c r="F14" s="107">
        <v>112</v>
      </c>
      <c r="G14" s="158">
        <f aca="true" t="shared" si="2" ref="G14:G19">+F14/F$13*100</f>
        <v>0.2527532045495577</v>
      </c>
      <c r="J14" s="133"/>
    </row>
    <row r="15" spans="1:10" ht="22.5" customHeight="1">
      <c r="A15" s="114" t="s">
        <v>609</v>
      </c>
      <c r="B15" s="107">
        <v>3715</v>
      </c>
      <c r="C15" s="158">
        <f t="shared" si="0"/>
        <v>3.2466397497072346</v>
      </c>
      <c r="D15" s="107">
        <v>1971</v>
      </c>
      <c r="E15" s="158">
        <f t="shared" si="1"/>
        <v>2.8112564362225614</v>
      </c>
      <c r="F15" s="107">
        <v>1744</v>
      </c>
      <c r="G15" s="158">
        <f t="shared" si="2"/>
        <v>3.9357284708431126</v>
      </c>
      <c r="J15" s="133"/>
    </row>
    <row r="16" spans="1:10" ht="22.5" customHeight="1">
      <c r="A16" s="114" t="s">
        <v>610</v>
      </c>
      <c r="B16" s="107">
        <v>56358</v>
      </c>
      <c r="C16" s="158">
        <f t="shared" si="0"/>
        <v>49.25279219757747</v>
      </c>
      <c r="D16" s="107">
        <v>31561</v>
      </c>
      <c r="E16" s="158">
        <f t="shared" si="1"/>
        <v>45.01576072228324</v>
      </c>
      <c r="F16" s="107">
        <v>24797</v>
      </c>
      <c r="G16" s="158">
        <f t="shared" si="2"/>
        <v>55.96001083228019</v>
      </c>
      <c r="J16" s="133"/>
    </row>
    <row r="17" spans="1:10" ht="22.5" customHeight="1">
      <c r="A17" s="114" t="s">
        <v>611</v>
      </c>
      <c r="B17" s="107">
        <v>43503</v>
      </c>
      <c r="C17" s="158">
        <f t="shared" si="0"/>
        <v>38.01845734361072</v>
      </c>
      <c r="D17" s="107">
        <v>28691</v>
      </c>
      <c r="E17" s="158">
        <f t="shared" si="1"/>
        <v>40.922251857768394</v>
      </c>
      <c r="F17" s="107">
        <v>14812</v>
      </c>
      <c r="G17" s="158">
        <f t="shared" si="2"/>
        <v>33.426611301679</v>
      </c>
      <c r="J17" s="133"/>
    </row>
    <row r="18" spans="1:10" ht="22.5" customHeight="1">
      <c r="A18" s="114" t="s">
        <v>612</v>
      </c>
      <c r="B18" s="107">
        <v>7342</v>
      </c>
      <c r="C18" s="158">
        <f t="shared" si="0"/>
        <v>6.4163739010364775</v>
      </c>
      <c r="D18" s="107">
        <v>5333</v>
      </c>
      <c r="E18" s="158">
        <f t="shared" si="1"/>
        <v>7.606509677511375</v>
      </c>
      <c r="F18" s="107">
        <v>2009</v>
      </c>
      <c r="G18" s="158">
        <f t="shared" si="2"/>
        <v>4.533760606607691</v>
      </c>
      <c r="J18" s="133"/>
    </row>
    <row r="19" spans="1:7" ht="22.5" customHeight="1">
      <c r="A19" s="114" t="s">
        <v>613</v>
      </c>
      <c r="B19" s="107">
        <v>3299</v>
      </c>
      <c r="C19" s="158">
        <f t="shared" si="0"/>
        <v>2.883086011920368</v>
      </c>
      <c r="D19" s="107">
        <v>2461</v>
      </c>
      <c r="E19" s="158">
        <f t="shared" si="1"/>
        <v>3.5101481935787535</v>
      </c>
      <c r="F19" s="107">
        <v>838</v>
      </c>
      <c r="G19" s="158">
        <f t="shared" si="2"/>
        <v>1.8911355840404402</v>
      </c>
    </row>
    <row r="20" spans="1:7" ht="22.5" customHeight="1">
      <c r="A20" s="114" t="s">
        <v>615</v>
      </c>
      <c r="B20" s="107">
        <v>93471</v>
      </c>
      <c r="C20" s="158" t="s">
        <v>406</v>
      </c>
      <c r="D20" s="115" t="s">
        <v>406</v>
      </c>
      <c r="E20" s="115" t="s">
        <v>406</v>
      </c>
      <c r="F20" s="115" t="s">
        <v>406</v>
      </c>
      <c r="G20" s="115" t="s">
        <v>406</v>
      </c>
    </row>
    <row r="21" spans="1:7" ht="9" customHeight="1">
      <c r="A21" s="151" t="s">
        <v>322</v>
      </c>
      <c r="B21" s="151" t="s">
        <v>366</v>
      </c>
      <c r="C21" s="151"/>
      <c r="D21" s="151" t="s">
        <v>366</v>
      </c>
      <c r="E21" s="151"/>
      <c r="F21" s="151"/>
      <c r="G21" s="151" t="s">
        <v>366</v>
      </c>
    </row>
    <row r="22" spans="1:7" ht="15" customHeight="1">
      <c r="A22" s="162"/>
      <c r="B22" s="162"/>
      <c r="C22" s="162"/>
      <c r="D22" s="162"/>
      <c r="E22" s="162"/>
      <c r="F22" s="162"/>
      <c r="G22" s="162"/>
    </row>
    <row r="23" spans="1:7" ht="39" customHeight="1">
      <c r="A23" s="155" t="s">
        <v>323</v>
      </c>
      <c r="B23" s="155"/>
      <c r="C23" s="155"/>
      <c r="D23" s="155"/>
      <c r="E23" s="155"/>
      <c r="F23" s="155"/>
      <c r="G23" s="155"/>
    </row>
    <row r="24" spans="1:7" ht="14.25" customHeight="1">
      <c r="A24" s="165" t="s">
        <v>345</v>
      </c>
      <c r="B24" s="160"/>
      <c r="C24" s="160"/>
      <c r="D24" s="160"/>
      <c r="E24" s="160"/>
      <c r="F24" s="160"/>
      <c r="G24" s="160"/>
    </row>
    <row r="25" spans="1:7" ht="12">
      <c r="A25" s="148" t="s">
        <v>322</v>
      </c>
      <c r="B25" s="364" t="s">
        <v>364</v>
      </c>
      <c r="C25" s="365"/>
      <c r="D25" s="365"/>
      <c r="E25" s="365"/>
      <c r="F25" s="365"/>
      <c r="G25" s="366"/>
    </row>
    <row r="26" spans="1:7" ht="12">
      <c r="A26" s="161" t="s">
        <v>322</v>
      </c>
      <c r="B26" s="370" t="s">
        <v>445</v>
      </c>
      <c r="C26" s="371"/>
      <c r="D26" s="371"/>
      <c r="E26" s="371"/>
      <c r="F26" s="371"/>
      <c r="G26" s="372"/>
    </row>
    <row r="27" spans="1:7" ht="12">
      <c r="A27" s="161" t="s">
        <v>365</v>
      </c>
      <c r="B27" s="367" t="s">
        <v>364</v>
      </c>
      <c r="C27" s="368"/>
      <c r="D27" s="368"/>
      <c r="E27" s="368"/>
      <c r="F27" s="368"/>
      <c r="G27" s="369"/>
    </row>
    <row r="28" spans="1:7" s="162" customFormat="1" ht="12" customHeight="1">
      <c r="A28" s="161" t="s">
        <v>322</v>
      </c>
      <c r="B28" s="146" t="s">
        <v>366</v>
      </c>
      <c r="C28" s="354" t="s">
        <v>638</v>
      </c>
      <c r="D28" s="146" t="s">
        <v>366</v>
      </c>
      <c r="E28" s="354" t="s">
        <v>444</v>
      </c>
      <c r="F28" s="361" t="s">
        <v>369</v>
      </c>
      <c r="G28" s="354" t="s">
        <v>444</v>
      </c>
    </row>
    <row r="29" spans="1:7" ht="12">
      <c r="A29" s="161" t="s">
        <v>322</v>
      </c>
      <c r="B29" s="146" t="s">
        <v>367</v>
      </c>
      <c r="C29" s="355"/>
      <c r="D29" s="146" t="s">
        <v>368</v>
      </c>
      <c r="E29" s="355"/>
      <c r="F29" s="362"/>
      <c r="G29" s="355"/>
    </row>
    <row r="30" spans="1:7" ht="12">
      <c r="A30" s="150" t="s">
        <v>322</v>
      </c>
      <c r="B30" s="147" t="s">
        <v>366</v>
      </c>
      <c r="C30" s="356"/>
      <c r="D30" s="147" t="s">
        <v>366</v>
      </c>
      <c r="E30" s="356"/>
      <c r="F30" s="363"/>
      <c r="G30" s="356"/>
    </row>
    <row r="31" spans="1:7" ht="22.5" customHeight="1">
      <c r="A31" s="114" t="s">
        <v>614</v>
      </c>
      <c r="B31" s="117">
        <v>72362</v>
      </c>
      <c r="C31" s="114">
        <v>100</v>
      </c>
      <c r="D31" s="117">
        <f>SUM(D32:D37)</f>
        <v>18657</v>
      </c>
      <c r="E31" s="114">
        <v>100</v>
      </c>
      <c r="F31" s="117">
        <f>SUM(F32:F37)</f>
        <v>13239</v>
      </c>
      <c r="G31" s="163">
        <v>100</v>
      </c>
    </row>
    <row r="32" spans="1:7" ht="22.5" customHeight="1">
      <c r="A32" s="114" t="s">
        <v>608</v>
      </c>
      <c r="B32" s="20">
        <f>+D32+F32</f>
        <v>40</v>
      </c>
      <c r="C32" s="114">
        <f aca="true" t="shared" si="3" ref="C32:C37">B32*100/31401</f>
        <v>0.12738447820133117</v>
      </c>
      <c r="D32" s="51">
        <v>23</v>
      </c>
      <c r="E32" s="114">
        <f aca="true" t="shared" si="4" ref="E32:E37">+D32/D$31*100</f>
        <v>0.12327812617248218</v>
      </c>
      <c r="F32" s="107">
        <v>17</v>
      </c>
      <c r="G32" s="163">
        <f aca="true" t="shared" si="5" ref="G32:G37">+F32/F$31*100</f>
        <v>0.12840849006722563</v>
      </c>
    </row>
    <row r="33" spans="1:7" ht="22.5" customHeight="1">
      <c r="A33" s="114" t="s">
        <v>609</v>
      </c>
      <c r="B33" s="20">
        <v>949</v>
      </c>
      <c r="C33" s="114">
        <f t="shared" si="3"/>
        <v>3.022196745326582</v>
      </c>
      <c r="D33" s="51">
        <v>430</v>
      </c>
      <c r="E33" s="114">
        <f t="shared" si="4"/>
        <v>2.304764967572493</v>
      </c>
      <c r="F33" s="107">
        <v>517</v>
      </c>
      <c r="G33" s="163">
        <f t="shared" si="5"/>
        <v>3.9051287861620967</v>
      </c>
    </row>
    <row r="34" spans="1:7" ht="22.5" customHeight="1">
      <c r="A34" s="114" t="s">
        <v>610</v>
      </c>
      <c r="B34" s="20">
        <v>15491</v>
      </c>
      <c r="C34" s="114">
        <f t="shared" si="3"/>
        <v>49.33282379542053</v>
      </c>
      <c r="D34" s="107">
        <v>7899</v>
      </c>
      <c r="E34" s="114">
        <f t="shared" si="4"/>
        <v>42.337996462453766</v>
      </c>
      <c r="F34" s="107">
        <v>7539</v>
      </c>
      <c r="G34" s="163">
        <f t="shared" si="5"/>
        <v>56.945388624518465</v>
      </c>
    </row>
    <row r="35" spans="1:7" ht="22.5" customHeight="1">
      <c r="A35" s="114" t="s">
        <v>611</v>
      </c>
      <c r="B35" s="20">
        <f>+D35+F35</f>
        <v>10742</v>
      </c>
      <c r="C35" s="114">
        <f t="shared" si="3"/>
        <v>34.20910162096749</v>
      </c>
      <c r="D35" s="107">
        <v>6741</v>
      </c>
      <c r="E35" s="114">
        <f t="shared" si="4"/>
        <v>36.13121080559576</v>
      </c>
      <c r="F35" s="107">
        <v>4001</v>
      </c>
      <c r="G35" s="163">
        <f t="shared" si="5"/>
        <v>30.221315809351157</v>
      </c>
    </row>
    <row r="36" spans="1:7" ht="22.5" customHeight="1">
      <c r="A36" s="114" t="s">
        <v>612</v>
      </c>
      <c r="B36" s="20">
        <v>2628</v>
      </c>
      <c r="C36" s="114">
        <f t="shared" si="3"/>
        <v>8.369160217827458</v>
      </c>
      <c r="D36" s="107">
        <v>2416</v>
      </c>
      <c r="E36" s="114">
        <f t="shared" si="4"/>
        <v>12.949563166639866</v>
      </c>
      <c r="F36" s="107">
        <v>762</v>
      </c>
      <c r="G36" s="163">
        <f t="shared" si="5"/>
        <v>5.755721731248584</v>
      </c>
    </row>
    <row r="37" spans="1:7" ht="22.5" customHeight="1">
      <c r="A37" s="114" t="s">
        <v>613</v>
      </c>
      <c r="B37" s="20">
        <f>+D37+F37</f>
        <v>1551</v>
      </c>
      <c r="C37" s="114">
        <f t="shared" si="3"/>
        <v>4.939333142256616</v>
      </c>
      <c r="D37" s="107">
        <v>1148</v>
      </c>
      <c r="E37" s="114">
        <f t="shared" si="4"/>
        <v>6.153186471565633</v>
      </c>
      <c r="F37" s="107">
        <v>403</v>
      </c>
      <c r="G37" s="163">
        <f t="shared" si="5"/>
        <v>3.0440365586524663</v>
      </c>
    </row>
    <row r="38" spans="1:7" ht="22.5" customHeight="1">
      <c r="A38" s="114" t="s">
        <v>639</v>
      </c>
      <c r="B38" s="20">
        <v>40961</v>
      </c>
      <c r="C38" s="115" t="s">
        <v>406</v>
      </c>
      <c r="D38" s="115" t="s">
        <v>406</v>
      </c>
      <c r="E38" s="115" t="s">
        <v>406</v>
      </c>
      <c r="F38" s="115" t="s">
        <v>406</v>
      </c>
      <c r="G38" s="115" t="s">
        <v>406</v>
      </c>
    </row>
    <row r="39" spans="1:7" ht="12">
      <c r="A39" s="151" t="s">
        <v>322</v>
      </c>
      <c r="B39" s="151"/>
      <c r="C39" s="151"/>
      <c r="D39" s="151"/>
      <c r="E39" s="151"/>
      <c r="F39" s="151"/>
      <c r="G39" s="151"/>
    </row>
    <row r="40" ht="7.5" customHeight="1"/>
    <row r="41" spans="1:7" ht="37.5" customHeight="1">
      <c r="A41" s="353" t="s">
        <v>641</v>
      </c>
      <c r="B41" s="353"/>
      <c r="C41" s="353"/>
      <c r="D41" s="353"/>
      <c r="E41" s="353"/>
      <c r="F41" s="353"/>
      <c r="G41" s="353"/>
    </row>
    <row r="42" spans="1:7" ht="12.75">
      <c r="A42" s="345" t="s">
        <v>637</v>
      </c>
      <c r="B42" s="324"/>
      <c r="C42" s="324"/>
      <c r="D42" s="324"/>
      <c r="E42" s="324"/>
      <c r="F42" s="324"/>
      <c r="G42" s="324"/>
    </row>
    <row r="43" ht="12">
      <c r="A43" s="164"/>
    </row>
    <row r="44" ht="12">
      <c r="A44" s="164"/>
    </row>
    <row r="45" ht="12">
      <c r="A45" s="164"/>
    </row>
    <row r="46" ht="12">
      <c r="A46" s="164"/>
    </row>
    <row r="47" ht="12">
      <c r="A47" s="164"/>
    </row>
    <row r="48" ht="12">
      <c r="A48" s="164"/>
    </row>
    <row r="49" ht="12">
      <c r="A49" s="164"/>
    </row>
    <row r="50" ht="12">
      <c r="A50" s="164"/>
    </row>
    <row r="51" ht="12">
      <c r="A51" s="164"/>
    </row>
    <row r="52" ht="12">
      <c r="A52" s="164"/>
    </row>
    <row r="53" ht="12">
      <c r="A53" s="164"/>
    </row>
    <row r="54" ht="12">
      <c r="A54" s="164"/>
    </row>
  </sheetData>
  <sheetProtection/>
  <mergeCells count="18">
    <mergeCell ref="A1:C1"/>
    <mergeCell ref="C28:C30"/>
    <mergeCell ref="F28:F30"/>
    <mergeCell ref="C10:C12"/>
    <mergeCell ref="B25:G25"/>
    <mergeCell ref="B27:G27"/>
    <mergeCell ref="B26:G26"/>
    <mergeCell ref="E28:E30"/>
    <mergeCell ref="G28:G30"/>
    <mergeCell ref="F10:F12"/>
    <mergeCell ref="A42:G42"/>
    <mergeCell ref="A41:G41"/>
    <mergeCell ref="E10:E12"/>
    <mergeCell ref="G10:G12"/>
    <mergeCell ref="A3:G3"/>
    <mergeCell ref="B7:G7"/>
    <mergeCell ref="B9:G9"/>
    <mergeCell ref="B8:G8"/>
  </mergeCells>
  <printOptions/>
  <pageMargins left="1.1811023622047245" right="0.7874015748031497" top="0.984251968503937" bottom="0.984251968503937" header="0" footer="0"/>
  <pageSetup fitToHeight="0" fitToWidth="1" horizontalDpi="600" verticalDpi="600" orientation="portrait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36"/>
  <sheetViews>
    <sheetView showGridLines="0" zoomScalePageLayoutView="0" workbookViewId="0" topLeftCell="A1">
      <selection activeCell="A1" sqref="A1:C1"/>
    </sheetView>
  </sheetViews>
  <sheetFormatPr defaultColWidth="11.421875" defaultRowHeight="12.75"/>
  <cols>
    <col min="1" max="1" width="23.28125" style="167" bestFit="1" customWidth="1"/>
    <col min="2" max="7" width="12.7109375" style="167" customWidth="1"/>
    <col min="8" max="16384" width="11.421875" style="167" customWidth="1"/>
  </cols>
  <sheetData>
    <row r="1" spans="1:7" ht="18" customHeight="1">
      <c r="A1" s="323" t="s">
        <v>606</v>
      </c>
      <c r="B1" s="351"/>
      <c r="C1" s="351"/>
      <c r="G1" s="249" t="s">
        <v>607</v>
      </c>
    </row>
    <row r="3" spans="1:7" ht="35.25" customHeight="1">
      <c r="A3" s="357" t="s">
        <v>451</v>
      </c>
      <c r="B3" s="357"/>
      <c r="C3" s="357"/>
      <c r="D3" s="357"/>
      <c r="E3" s="357"/>
      <c r="F3" s="357"/>
      <c r="G3" s="357"/>
    </row>
    <row r="4" spans="1:20" ht="18" customHeight="1">
      <c r="A4" s="144"/>
      <c r="B4" s="144"/>
      <c r="C4" s="144"/>
      <c r="D4" s="144"/>
      <c r="E4" s="144"/>
      <c r="F4" s="144"/>
      <c r="G4" s="144"/>
      <c r="I4" s="275"/>
      <c r="J4" s="275"/>
      <c r="K4" s="275"/>
      <c r="L4" s="133"/>
      <c r="M4" s="133"/>
      <c r="N4" s="133"/>
      <c r="O4" s="133"/>
      <c r="P4" s="133"/>
      <c r="Q4" s="133"/>
      <c r="R4" s="133"/>
      <c r="S4" s="133"/>
      <c r="T4" s="133"/>
    </row>
    <row r="5" spans="1:10" ht="11.25" customHeight="1">
      <c r="A5" s="154"/>
      <c r="B5" s="172"/>
      <c r="C5" s="172"/>
      <c r="D5" s="172"/>
      <c r="E5" s="152"/>
      <c r="F5" s="154"/>
      <c r="G5" s="154"/>
      <c r="J5" s="275"/>
    </row>
    <row r="6" spans="1:10" ht="15" customHeight="1">
      <c r="A6" s="166" t="s">
        <v>345</v>
      </c>
      <c r="B6" s="154"/>
      <c r="C6" s="154"/>
      <c r="D6" s="154"/>
      <c r="E6" s="154"/>
      <c r="F6" s="154"/>
      <c r="G6" s="154"/>
      <c r="J6" s="275"/>
    </row>
    <row r="7" spans="1:10" ht="12.75" customHeight="1">
      <c r="A7" s="168" t="s">
        <v>322</v>
      </c>
      <c r="B7" s="376" t="s">
        <v>465</v>
      </c>
      <c r="C7" s="377"/>
      <c r="D7" s="377"/>
      <c r="E7" s="377"/>
      <c r="F7" s="377"/>
      <c r="G7" s="378"/>
      <c r="J7" s="275"/>
    </row>
    <row r="8" spans="1:10" ht="12.75" customHeight="1">
      <c r="A8" s="173" t="s">
        <v>454</v>
      </c>
      <c r="B8" s="379"/>
      <c r="C8" s="380"/>
      <c r="D8" s="380"/>
      <c r="E8" s="380"/>
      <c r="F8" s="380"/>
      <c r="G8" s="381"/>
      <c r="J8" s="133"/>
    </row>
    <row r="9" spans="1:10" ht="12.75" customHeight="1">
      <c r="A9" s="173" t="s">
        <v>455</v>
      </c>
      <c r="B9" s="373" t="s">
        <v>453</v>
      </c>
      <c r="C9" s="354" t="s">
        <v>640</v>
      </c>
      <c r="D9" s="373" t="s">
        <v>429</v>
      </c>
      <c r="E9" s="354" t="s">
        <v>466</v>
      </c>
      <c r="F9" s="373" t="s">
        <v>430</v>
      </c>
      <c r="G9" s="354" t="s">
        <v>466</v>
      </c>
      <c r="J9" s="133"/>
    </row>
    <row r="10" spans="1:10" ht="17.25" customHeight="1">
      <c r="A10" s="169" t="s">
        <v>322</v>
      </c>
      <c r="B10" s="374"/>
      <c r="C10" s="375"/>
      <c r="D10" s="374"/>
      <c r="E10" s="375"/>
      <c r="F10" s="374"/>
      <c r="G10" s="375"/>
      <c r="J10" s="133"/>
    </row>
    <row r="11" spans="1:10" ht="22.5" customHeight="1">
      <c r="A11" s="114" t="s">
        <v>624</v>
      </c>
      <c r="B11" s="134">
        <v>207894</v>
      </c>
      <c r="C11" s="163">
        <v>100</v>
      </c>
      <c r="D11" s="134">
        <v>73999</v>
      </c>
      <c r="E11" s="163">
        <v>100</v>
      </c>
      <c r="F11" s="134">
        <v>46955</v>
      </c>
      <c r="G11" s="163">
        <v>100</v>
      </c>
      <c r="J11" s="133"/>
    </row>
    <row r="12" spans="1:10" ht="22.5" customHeight="1">
      <c r="A12" s="114" t="s">
        <v>446</v>
      </c>
      <c r="B12" s="134">
        <v>9519</v>
      </c>
      <c r="C12" s="163">
        <f>B12*100/120954</f>
        <v>7.869934024505183</v>
      </c>
      <c r="D12" s="134">
        <v>5582</v>
      </c>
      <c r="E12" s="163">
        <f>D12*100/$D$11</f>
        <v>7.543345180340275</v>
      </c>
      <c r="F12" s="107">
        <v>3937</v>
      </c>
      <c r="G12" s="163">
        <f>F12*100/$F$11</f>
        <v>8.38462357576403</v>
      </c>
      <c r="J12" s="133"/>
    </row>
    <row r="13" spans="1:10" ht="22.5" customHeight="1">
      <c r="A13" s="114" t="s">
        <v>447</v>
      </c>
      <c r="B13" s="134">
        <v>3590</v>
      </c>
      <c r="C13" s="163">
        <f>B13*100/120954</f>
        <v>2.968070506142831</v>
      </c>
      <c r="D13" s="107">
        <v>2375</v>
      </c>
      <c r="E13" s="163">
        <f>D13*100/$D$11</f>
        <v>3.2095028311193396</v>
      </c>
      <c r="F13" s="107">
        <v>1215</v>
      </c>
      <c r="G13" s="163">
        <f>F13*100/$F$11</f>
        <v>2.587583856884251</v>
      </c>
      <c r="J13" s="133"/>
    </row>
    <row r="14" spans="1:10" ht="22.5" customHeight="1">
      <c r="A14" s="114" t="s">
        <v>448</v>
      </c>
      <c r="B14" s="134">
        <v>11424</v>
      </c>
      <c r="C14" s="163">
        <f>B14*100/120954</f>
        <v>9.444912942110223</v>
      </c>
      <c r="D14" s="107">
        <v>4095</v>
      </c>
      <c r="E14" s="163">
        <f>D14*100/$D$11</f>
        <v>5.533858565656293</v>
      </c>
      <c r="F14" s="107">
        <v>7329</v>
      </c>
      <c r="G14" s="163">
        <f>F14*100/$F$11</f>
        <v>15.608561388563519</v>
      </c>
      <c r="J14" s="133"/>
    </row>
    <row r="15" spans="1:10" ht="22.5" customHeight="1">
      <c r="A15" s="114" t="s">
        <v>449</v>
      </c>
      <c r="B15" s="134">
        <v>69269</v>
      </c>
      <c r="C15" s="163">
        <f>B15*100/120954</f>
        <v>57.268879077996594</v>
      </c>
      <c r="D15" s="107">
        <v>47644</v>
      </c>
      <c r="E15" s="163">
        <f>D15*100/$D$11</f>
        <v>64.3846538466736</v>
      </c>
      <c r="F15" s="107">
        <v>21625</v>
      </c>
      <c r="G15" s="163">
        <f>F15*100/$F$11</f>
        <v>46.054733255244386</v>
      </c>
      <c r="J15" s="133"/>
    </row>
    <row r="16" spans="1:10" ht="22.5" customHeight="1">
      <c r="A16" s="114" t="s">
        <v>450</v>
      </c>
      <c r="B16" s="134">
        <v>27152</v>
      </c>
      <c r="C16" s="163">
        <f>B16*100/120954</f>
        <v>22.448203449245167</v>
      </c>
      <c r="D16" s="107">
        <v>14303</v>
      </c>
      <c r="E16" s="163">
        <f>D16*100/$D$11</f>
        <v>19.328639576210488</v>
      </c>
      <c r="F16" s="107">
        <v>12849</v>
      </c>
      <c r="G16" s="163">
        <f>F16*100/$F$11</f>
        <v>27.36449792354382</v>
      </c>
      <c r="J16" s="133"/>
    </row>
    <row r="17" spans="1:7" ht="22.5" customHeight="1">
      <c r="A17" s="114" t="s">
        <v>623</v>
      </c>
      <c r="B17" s="107">
        <v>86940</v>
      </c>
      <c r="C17" s="115" t="s">
        <v>406</v>
      </c>
      <c r="D17" s="115" t="s">
        <v>406</v>
      </c>
      <c r="E17" s="115" t="s">
        <v>406</v>
      </c>
      <c r="F17" s="115" t="s">
        <v>406</v>
      </c>
      <c r="G17" s="115" t="s">
        <v>406</v>
      </c>
    </row>
    <row r="18" spans="1:7" ht="9" customHeight="1">
      <c r="A18" s="151" t="s">
        <v>322</v>
      </c>
      <c r="B18" s="151"/>
      <c r="C18" s="151"/>
      <c r="D18" s="151"/>
      <c r="E18" s="151"/>
      <c r="F18" s="151"/>
      <c r="G18" s="151"/>
    </row>
    <row r="19" spans="1:7" ht="25.5" customHeight="1">
      <c r="A19" s="383" t="s">
        <v>323</v>
      </c>
      <c r="B19" s="383"/>
      <c r="C19" s="383"/>
      <c r="D19" s="383"/>
      <c r="E19" s="383"/>
      <c r="F19" s="383"/>
      <c r="G19" s="383"/>
    </row>
    <row r="20" spans="1:7" ht="18.75" customHeight="1">
      <c r="A20" s="114"/>
      <c r="B20" s="114"/>
      <c r="C20" s="114"/>
      <c r="D20" s="114"/>
      <c r="E20" s="114"/>
      <c r="F20" s="114"/>
      <c r="G20" s="114"/>
    </row>
    <row r="21" spans="1:7" ht="14.25" customHeight="1">
      <c r="A21" s="384"/>
      <c r="B21" s="384"/>
      <c r="C21" s="384"/>
      <c r="D21" s="384"/>
      <c r="E21" s="384"/>
      <c r="F21" s="384"/>
      <c r="G21" s="384"/>
    </row>
    <row r="22" spans="1:7" ht="14.25" customHeight="1">
      <c r="A22" s="174" t="s">
        <v>345</v>
      </c>
      <c r="B22" s="170"/>
      <c r="C22" s="170"/>
      <c r="D22" s="170"/>
      <c r="E22" s="170"/>
      <c r="F22" s="170"/>
      <c r="G22" s="170"/>
    </row>
    <row r="23" spans="1:7" ht="12.75" customHeight="1">
      <c r="A23" s="168" t="s">
        <v>322</v>
      </c>
      <c r="B23" s="376" t="s">
        <v>452</v>
      </c>
      <c r="C23" s="377"/>
      <c r="D23" s="377"/>
      <c r="E23" s="377"/>
      <c r="F23" s="377"/>
      <c r="G23" s="378"/>
    </row>
    <row r="24" spans="1:7" ht="12.75" customHeight="1">
      <c r="A24" s="173" t="s">
        <v>454</v>
      </c>
      <c r="B24" s="379"/>
      <c r="C24" s="380"/>
      <c r="D24" s="380"/>
      <c r="E24" s="380"/>
      <c r="F24" s="380"/>
      <c r="G24" s="381"/>
    </row>
    <row r="25" spans="1:7" s="171" customFormat="1" ht="12.75" customHeight="1">
      <c r="A25" s="173" t="s">
        <v>455</v>
      </c>
      <c r="B25" s="373" t="s">
        <v>453</v>
      </c>
      <c r="C25" s="354" t="s">
        <v>640</v>
      </c>
      <c r="D25" s="373" t="s">
        <v>429</v>
      </c>
      <c r="E25" s="354" t="s">
        <v>466</v>
      </c>
      <c r="F25" s="373" t="s">
        <v>430</v>
      </c>
      <c r="G25" s="354" t="s">
        <v>466</v>
      </c>
    </row>
    <row r="26" spans="1:7" ht="17.25" customHeight="1">
      <c r="A26" s="169" t="s">
        <v>322</v>
      </c>
      <c r="B26" s="374"/>
      <c r="C26" s="375"/>
      <c r="D26" s="374"/>
      <c r="E26" s="375"/>
      <c r="F26" s="374"/>
      <c r="G26" s="375"/>
    </row>
    <row r="27" spans="1:7" ht="22.5" customHeight="1">
      <c r="A27" s="114" t="s">
        <v>624</v>
      </c>
      <c r="B27" s="134">
        <v>72362</v>
      </c>
      <c r="C27" s="163">
        <v>100</v>
      </c>
      <c r="D27" s="134">
        <v>19863</v>
      </c>
      <c r="E27" s="163">
        <v>100</v>
      </c>
      <c r="F27" s="107">
        <v>14526</v>
      </c>
      <c r="G27" s="163">
        <v>100</v>
      </c>
    </row>
    <row r="28" spans="1:7" ht="22.5" customHeight="1">
      <c r="A28" s="114" t="s">
        <v>446</v>
      </c>
      <c r="B28" s="134">
        <v>3443</v>
      </c>
      <c r="C28" s="163">
        <f>B28*100/34848</f>
        <v>9.880050505050505</v>
      </c>
      <c r="D28" s="134">
        <v>2139</v>
      </c>
      <c r="E28" s="163">
        <f>D28*100/19863</f>
        <v>10.76876604742486</v>
      </c>
      <c r="F28" s="107">
        <v>1272</v>
      </c>
      <c r="G28" s="163">
        <f>F28*100/14526</f>
        <v>8.75671210243701</v>
      </c>
    </row>
    <row r="29" spans="1:7" ht="22.5" customHeight="1">
      <c r="A29" s="114" t="s">
        <v>447</v>
      </c>
      <c r="B29" s="134">
        <v>1318</v>
      </c>
      <c r="C29" s="163">
        <f>B29*100/34848</f>
        <v>3.782139577594123</v>
      </c>
      <c r="D29" s="107">
        <v>879</v>
      </c>
      <c r="E29" s="163">
        <f>D29*100/19863</f>
        <v>4.4253133967678595</v>
      </c>
      <c r="F29" s="107">
        <v>432</v>
      </c>
      <c r="G29" s="163">
        <f>F29*100/14526</f>
        <v>2.973977695167286</v>
      </c>
    </row>
    <row r="30" spans="1:7" ht="22.5" customHeight="1">
      <c r="A30" s="114" t="s">
        <v>448</v>
      </c>
      <c r="B30" s="134">
        <v>4095</v>
      </c>
      <c r="C30" s="163">
        <f>B30*100/34848</f>
        <v>11.75103305785124</v>
      </c>
      <c r="D30" s="107">
        <v>1386</v>
      </c>
      <c r="E30" s="163">
        <f>D30*100/19863</f>
        <v>6.9777979157227</v>
      </c>
      <c r="F30" s="107">
        <v>2642</v>
      </c>
      <c r="G30" s="163">
        <f>F30*100/14526</f>
        <v>18.18807655238882</v>
      </c>
    </row>
    <row r="31" spans="1:7" ht="22.5" customHeight="1">
      <c r="A31" s="114" t="s">
        <v>449</v>
      </c>
      <c r="B31" s="134">
        <v>18827</v>
      </c>
      <c r="C31" s="163">
        <f>B31*100/34848</f>
        <v>54.02605601469238</v>
      </c>
      <c r="D31" s="107">
        <v>11890</v>
      </c>
      <c r="E31" s="163">
        <f>D31*100/19863</f>
        <v>59.860041282787094</v>
      </c>
      <c r="F31" s="107">
        <v>6775</v>
      </c>
      <c r="G31" s="163">
        <f>F31*100/14526</f>
        <v>46.6405066776814</v>
      </c>
    </row>
    <row r="32" spans="1:7" ht="22.5" customHeight="1">
      <c r="A32" s="114" t="s">
        <v>450</v>
      </c>
      <c r="B32" s="134">
        <v>7165</v>
      </c>
      <c r="C32" s="163">
        <f>B32*100/34848</f>
        <v>20.560720844811755</v>
      </c>
      <c r="D32" s="107">
        <v>3569</v>
      </c>
      <c r="E32" s="163">
        <f>D32*100/19863</f>
        <v>17.96808135729749</v>
      </c>
      <c r="F32" s="107">
        <v>3408</v>
      </c>
      <c r="G32" s="163">
        <f>F32*100/14526</f>
        <v>23.46137959520859</v>
      </c>
    </row>
    <row r="33" spans="1:7" ht="22.5" customHeight="1">
      <c r="A33" s="114" t="s">
        <v>623</v>
      </c>
      <c r="B33" s="134">
        <v>37514</v>
      </c>
      <c r="C33" s="115" t="s">
        <v>406</v>
      </c>
      <c r="D33" s="115" t="s">
        <v>406</v>
      </c>
      <c r="E33" s="115" t="s">
        <v>406</v>
      </c>
      <c r="F33" s="115" t="s">
        <v>406</v>
      </c>
      <c r="G33" s="115" t="s">
        <v>406</v>
      </c>
    </row>
    <row r="34" spans="1:7" ht="9" customHeight="1">
      <c r="A34" s="151" t="s">
        <v>322</v>
      </c>
      <c r="B34" s="151" t="s">
        <v>366</v>
      </c>
      <c r="C34" s="151"/>
      <c r="D34" s="151"/>
      <c r="E34" s="151"/>
      <c r="F34" s="151"/>
      <c r="G34" s="151" t="s">
        <v>366</v>
      </c>
    </row>
    <row r="35" spans="1:7" ht="31.5" customHeight="1">
      <c r="A35" s="353" t="s">
        <v>642</v>
      </c>
      <c r="B35" s="382"/>
      <c r="C35" s="382"/>
      <c r="D35" s="382"/>
      <c r="E35" s="382"/>
      <c r="F35" s="382"/>
      <c r="G35" s="382"/>
    </row>
    <row r="36" spans="1:7" ht="12.75">
      <c r="A36" s="345" t="s">
        <v>637</v>
      </c>
      <c r="B36" s="324"/>
      <c r="C36" s="324"/>
      <c r="D36" s="324"/>
      <c r="E36" s="324"/>
      <c r="F36" s="324"/>
      <c r="G36" s="324"/>
    </row>
  </sheetData>
  <sheetProtection/>
  <mergeCells count="20">
    <mergeCell ref="A35:G35"/>
    <mergeCell ref="A1:C1"/>
    <mergeCell ref="A3:G3"/>
    <mergeCell ref="A19:G19"/>
    <mergeCell ref="A21:G21"/>
    <mergeCell ref="B7:G8"/>
    <mergeCell ref="B9:B10"/>
    <mergeCell ref="C9:C10"/>
    <mergeCell ref="D9:D10"/>
    <mergeCell ref="E9:E10"/>
    <mergeCell ref="A36:G36"/>
    <mergeCell ref="F9:F10"/>
    <mergeCell ref="G9:G10"/>
    <mergeCell ref="B23:G24"/>
    <mergeCell ref="B25:B26"/>
    <mergeCell ref="C25:C26"/>
    <mergeCell ref="D25:D26"/>
    <mergeCell ref="E25:E26"/>
    <mergeCell ref="G25:G26"/>
    <mergeCell ref="F25:F26"/>
  </mergeCells>
  <printOptions/>
  <pageMargins left="1.1811023622047245" right="0" top="0.7874015748031497" bottom="0.3937007874015748" header="0" footer="0"/>
  <pageSetup fitToHeight="0" horizontalDpi="600" verticalDpi="600" orientation="portrait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44"/>
  <sheetViews>
    <sheetView showGridLines="0" zoomScalePageLayoutView="0" workbookViewId="0" topLeftCell="A1">
      <selection activeCell="A1" sqref="A1:C1"/>
    </sheetView>
  </sheetViews>
  <sheetFormatPr defaultColWidth="11.421875" defaultRowHeight="12.75"/>
  <cols>
    <col min="1" max="1" width="23.28125" style="175" bestFit="1" customWidth="1"/>
    <col min="2" max="7" width="13.7109375" style="175" customWidth="1"/>
    <col min="8" max="8" width="11.421875" style="175" customWidth="1"/>
    <col min="9" max="9" width="14.140625" style="175" bestFit="1" customWidth="1"/>
    <col min="10" max="16384" width="11.421875" style="175" customWidth="1"/>
  </cols>
  <sheetData>
    <row r="1" spans="1:7" ht="18" customHeight="1">
      <c r="A1" s="323" t="s">
        <v>606</v>
      </c>
      <c r="B1" s="351"/>
      <c r="C1" s="351"/>
      <c r="G1" s="249" t="s">
        <v>607</v>
      </c>
    </row>
    <row r="3" spans="1:7" ht="29.25" customHeight="1">
      <c r="A3" s="357" t="s">
        <v>463</v>
      </c>
      <c r="B3" s="357"/>
      <c r="C3" s="357"/>
      <c r="D3" s="357"/>
      <c r="E3" s="357"/>
      <c r="F3" s="357"/>
      <c r="G3" s="357"/>
    </row>
    <row r="4" spans="1:7" ht="14.25" customHeight="1">
      <c r="A4" s="176"/>
      <c r="B4" s="176"/>
      <c r="C4" s="176"/>
      <c r="D4" s="176"/>
      <c r="E4" s="176"/>
      <c r="F4" s="176"/>
      <c r="G4" s="176"/>
    </row>
    <row r="5" spans="1:7" ht="14.25" customHeight="1">
      <c r="A5" s="176"/>
      <c r="B5" s="176"/>
      <c r="C5" s="176"/>
      <c r="D5" s="176"/>
      <c r="E5" s="176"/>
      <c r="F5" s="176"/>
      <c r="G5" s="176"/>
    </row>
    <row r="6" spans="1:7" ht="14.25" customHeight="1">
      <c r="A6" s="387"/>
      <c r="B6" s="388"/>
      <c r="C6" s="388"/>
      <c r="D6" s="388"/>
      <c r="E6" s="388"/>
      <c r="F6" s="388"/>
      <c r="G6" s="388"/>
    </row>
    <row r="7" spans="1:7" ht="14.25" customHeight="1">
      <c r="A7" s="183" t="s">
        <v>345</v>
      </c>
      <c r="B7" s="181"/>
      <c r="C7" s="181"/>
      <c r="D7" s="181"/>
      <c r="E7" s="181"/>
      <c r="F7" s="181"/>
      <c r="G7" s="181"/>
    </row>
    <row r="8" spans="1:9" ht="15.75">
      <c r="A8" s="168" t="s">
        <v>322</v>
      </c>
      <c r="B8" s="376" t="s">
        <v>465</v>
      </c>
      <c r="C8" s="377"/>
      <c r="D8" s="377"/>
      <c r="E8" s="377"/>
      <c r="F8" s="377"/>
      <c r="G8" s="378"/>
      <c r="I8" s="309"/>
    </row>
    <row r="9" spans="1:9" ht="15.75">
      <c r="A9" s="173" t="s">
        <v>461</v>
      </c>
      <c r="B9" s="379"/>
      <c r="C9" s="380"/>
      <c r="D9" s="380"/>
      <c r="E9" s="380"/>
      <c r="F9" s="380"/>
      <c r="G9" s="381"/>
      <c r="I9" s="309"/>
    </row>
    <row r="10" spans="1:9" ht="12" customHeight="1">
      <c r="A10" s="173" t="s">
        <v>462</v>
      </c>
      <c r="B10" s="373" t="s">
        <v>453</v>
      </c>
      <c r="C10" s="354" t="s">
        <v>644</v>
      </c>
      <c r="D10" s="373" t="s">
        <v>429</v>
      </c>
      <c r="E10" s="373" t="s">
        <v>467</v>
      </c>
      <c r="F10" s="373" t="s">
        <v>430</v>
      </c>
      <c r="G10" s="373" t="s">
        <v>467</v>
      </c>
      <c r="I10" s="309"/>
    </row>
    <row r="11" spans="1:18" ht="12">
      <c r="A11" s="169" t="s">
        <v>322</v>
      </c>
      <c r="B11" s="374"/>
      <c r="C11" s="374"/>
      <c r="D11" s="374"/>
      <c r="E11" s="374"/>
      <c r="F11" s="374"/>
      <c r="G11" s="374"/>
      <c r="I11" s="275"/>
      <c r="J11" s="275"/>
      <c r="K11" s="133"/>
      <c r="L11" s="133"/>
      <c r="M11" s="133"/>
      <c r="N11" s="133"/>
      <c r="O11" s="133"/>
      <c r="P11" s="133"/>
      <c r="Q11" s="133"/>
      <c r="R11" s="133"/>
    </row>
    <row r="12" spans="1:9" ht="15.75">
      <c r="A12" s="182"/>
      <c r="B12" s="182"/>
      <c r="C12" s="182"/>
      <c r="D12" s="182"/>
      <c r="E12" s="182"/>
      <c r="F12" s="182"/>
      <c r="G12" s="182"/>
      <c r="I12" s="309"/>
    </row>
    <row r="13" spans="1:9" ht="22.5" customHeight="1">
      <c r="A13" s="114" t="s">
        <v>624</v>
      </c>
      <c r="B13" s="20">
        <v>207894</v>
      </c>
      <c r="C13" s="163">
        <v>100</v>
      </c>
      <c r="D13" s="20">
        <v>74026</v>
      </c>
      <c r="E13" s="163">
        <v>100</v>
      </c>
      <c r="F13" s="20">
        <v>46910</v>
      </c>
      <c r="G13" s="163">
        <v>100</v>
      </c>
      <c r="I13" s="310"/>
    </row>
    <row r="14" spans="1:9" ht="22.5" customHeight="1">
      <c r="A14" s="114" t="s">
        <v>457</v>
      </c>
      <c r="B14" s="20">
        <v>13369</v>
      </c>
      <c r="C14" s="163">
        <f>B14*100/120936</f>
        <v>11.054607395647285</v>
      </c>
      <c r="D14" s="20">
        <v>7588</v>
      </c>
      <c r="E14" s="163">
        <f>D14*100/$D$13</f>
        <v>10.250452543700861</v>
      </c>
      <c r="F14" s="20">
        <v>5781</v>
      </c>
      <c r="G14" s="163">
        <f>F14*100/$F$13</f>
        <v>12.323598379876358</v>
      </c>
      <c r="I14" s="310"/>
    </row>
    <row r="15" spans="1:9" ht="22.5" customHeight="1">
      <c r="A15" s="114" t="s">
        <v>458</v>
      </c>
      <c r="B15" s="20">
        <v>42211</v>
      </c>
      <c r="C15" s="163">
        <f>B15*100/120936</f>
        <v>34.90358536746709</v>
      </c>
      <c r="D15" s="20">
        <v>24086</v>
      </c>
      <c r="E15" s="163">
        <f>D15*100/$D$13</f>
        <v>32.53721665360819</v>
      </c>
      <c r="F15" s="20">
        <v>18125</v>
      </c>
      <c r="G15" s="163">
        <f>F15*100/$F$13</f>
        <v>38.63781709656789</v>
      </c>
      <c r="I15" s="310"/>
    </row>
    <row r="16" spans="1:9" ht="22.5" customHeight="1">
      <c r="A16" s="114" t="s">
        <v>459</v>
      </c>
      <c r="B16" s="20">
        <v>33234</v>
      </c>
      <c r="C16" s="163">
        <f>B16*100/120936</f>
        <v>27.480650922802145</v>
      </c>
      <c r="D16" s="20">
        <v>20034</v>
      </c>
      <c r="E16" s="163">
        <f>D16*100/$D$13</f>
        <v>27.06346418825818</v>
      </c>
      <c r="F16" s="20">
        <v>13200</v>
      </c>
      <c r="G16" s="163">
        <f>F16*100/$F$13</f>
        <v>28.138989554465997</v>
      </c>
      <c r="I16" s="310"/>
    </row>
    <row r="17" spans="1:9" ht="22.5" customHeight="1">
      <c r="A17" s="114" t="s">
        <v>460</v>
      </c>
      <c r="B17" s="20">
        <v>32122</v>
      </c>
      <c r="C17" s="163">
        <f>B17*100/120936</f>
        <v>26.561156314083483</v>
      </c>
      <c r="D17" s="20">
        <v>22318</v>
      </c>
      <c r="E17" s="163">
        <f>D17*100/$D$13</f>
        <v>30.148866614432766</v>
      </c>
      <c r="F17" s="20">
        <v>9804</v>
      </c>
      <c r="G17" s="163">
        <f>F17*100/$F$13</f>
        <v>20.899594969089748</v>
      </c>
      <c r="I17" s="309"/>
    </row>
    <row r="18" spans="1:9" ht="22.5" customHeight="1">
      <c r="A18" s="114" t="s">
        <v>623</v>
      </c>
      <c r="B18" s="20">
        <v>86958</v>
      </c>
      <c r="C18" s="115" t="s">
        <v>406</v>
      </c>
      <c r="D18" s="115" t="s">
        <v>406</v>
      </c>
      <c r="E18" s="115" t="s">
        <v>406</v>
      </c>
      <c r="F18" s="115" t="s">
        <v>406</v>
      </c>
      <c r="G18" s="115" t="s">
        <v>406</v>
      </c>
      <c r="I18" s="309"/>
    </row>
    <row r="19" spans="1:7" ht="9" customHeight="1">
      <c r="A19" s="178" t="s">
        <v>322</v>
      </c>
      <c r="B19" s="178" t="s">
        <v>366</v>
      </c>
      <c r="C19" s="178" t="s">
        <v>366</v>
      </c>
      <c r="D19" s="178" t="s">
        <v>366</v>
      </c>
      <c r="E19" s="178" t="s">
        <v>366</v>
      </c>
      <c r="F19" s="178" t="s">
        <v>366</v>
      </c>
      <c r="G19" s="178" t="s">
        <v>456</v>
      </c>
    </row>
    <row r="20" spans="1:7" ht="24" customHeight="1">
      <c r="A20" s="390" t="s">
        <v>323</v>
      </c>
      <c r="B20" s="390"/>
      <c r="C20" s="390"/>
      <c r="D20" s="390"/>
      <c r="E20" s="390"/>
      <c r="F20" s="390"/>
      <c r="G20" s="390"/>
    </row>
    <row r="21" spans="1:7" ht="24" customHeight="1">
      <c r="A21" s="177"/>
      <c r="B21" s="177"/>
      <c r="C21" s="177"/>
      <c r="D21" s="177"/>
      <c r="E21" s="177"/>
      <c r="F21" s="177"/>
      <c r="G21" s="177"/>
    </row>
    <row r="22" spans="1:7" ht="24" customHeight="1">
      <c r="A22" s="177"/>
      <c r="B22" s="177"/>
      <c r="C22" s="177"/>
      <c r="D22" s="177"/>
      <c r="E22" s="177"/>
      <c r="F22" s="177"/>
      <c r="G22" s="177"/>
    </row>
    <row r="23" spans="1:7" ht="24" customHeight="1">
      <c r="A23" s="177"/>
      <c r="B23" s="177"/>
      <c r="C23" s="177"/>
      <c r="D23" s="177"/>
      <c r="E23" s="177"/>
      <c r="F23" s="177"/>
      <c r="G23" s="177"/>
    </row>
    <row r="24" spans="1:7" ht="14.25" customHeight="1">
      <c r="A24" s="177"/>
      <c r="B24" s="177"/>
      <c r="C24" s="177"/>
      <c r="D24" s="177"/>
      <c r="E24" s="177"/>
      <c r="F24" s="177"/>
      <c r="G24" s="177"/>
    </row>
    <row r="25" spans="1:7" ht="14.25" customHeight="1">
      <c r="A25" s="386"/>
      <c r="B25" s="386"/>
      <c r="C25" s="386"/>
      <c r="D25" s="386"/>
      <c r="E25" s="386"/>
      <c r="F25" s="386"/>
      <c r="G25" s="386"/>
    </row>
    <row r="26" spans="1:7" ht="14.25" customHeight="1">
      <c r="A26" s="179"/>
      <c r="B26" s="179"/>
      <c r="C26" s="179"/>
      <c r="D26" s="179"/>
      <c r="E26" s="179"/>
      <c r="F26" s="179"/>
      <c r="G26" s="179"/>
    </row>
    <row r="27" spans="1:7" ht="12.75">
      <c r="A27" s="185" t="s">
        <v>345</v>
      </c>
      <c r="B27" s="389"/>
      <c r="C27" s="389"/>
      <c r="D27" s="389"/>
      <c r="E27" s="389"/>
      <c r="F27" s="389"/>
      <c r="G27" s="389"/>
    </row>
    <row r="28" spans="1:7" ht="12">
      <c r="A28" s="168" t="s">
        <v>322</v>
      </c>
      <c r="B28" s="376" t="s">
        <v>464</v>
      </c>
      <c r="C28" s="377"/>
      <c r="D28" s="377"/>
      <c r="E28" s="377"/>
      <c r="F28" s="377"/>
      <c r="G28" s="378"/>
    </row>
    <row r="29" spans="1:7" ht="12">
      <c r="A29" s="173" t="s">
        <v>461</v>
      </c>
      <c r="B29" s="379"/>
      <c r="C29" s="380"/>
      <c r="D29" s="380"/>
      <c r="E29" s="380"/>
      <c r="F29" s="380"/>
      <c r="G29" s="381"/>
    </row>
    <row r="30" spans="1:7" s="180" customFormat="1" ht="12" customHeight="1">
      <c r="A30" s="173" t="s">
        <v>462</v>
      </c>
      <c r="B30" s="373" t="s">
        <v>453</v>
      </c>
      <c r="C30" s="354" t="s">
        <v>644</v>
      </c>
      <c r="D30" s="373" t="s">
        <v>429</v>
      </c>
      <c r="E30" s="373" t="s">
        <v>467</v>
      </c>
      <c r="F30" s="373" t="s">
        <v>430</v>
      </c>
      <c r="G30" s="373" t="s">
        <v>467</v>
      </c>
    </row>
    <row r="31" spans="1:7" ht="12">
      <c r="A31" s="169" t="s">
        <v>322</v>
      </c>
      <c r="B31" s="374"/>
      <c r="C31" s="374"/>
      <c r="D31" s="374"/>
      <c r="E31" s="374"/>
      <c r="F31" s="374"/>
      <c r="G31" s="374"/>
    </row>
    <row r="32" spans="1:7" ht="12.75">
      <c r="A32" s="184"/>
      <c r="B32" s="184"/>
      <c r="C32" s="184"/>
      <c r="D32" s="184"/>
      <c r="E32" s="184"/>
      <c r="F32" s="184"/>
      <c r="G32" s="184"/>
    </row>
    <row r="33" spans="1:7" ht="22.5" customHeight="1">
      <c r="A33" s="114" t="s">
        <v>624</v>
      </c>
      <c r="B33" s="134">
        <v>72362</v>
      </c>
      <c r="C33" s="186">
        <v>100</v>
      </c>
      <c r="D33" s="134">
        <v>19983</v>
      </c>
      <c r="E33" s="186">
        <v>100</v>
      </c>
      <c r="F33" s="134">
        <v>14584</v>
      </c>
      <c r="G33" s="163">
        <v>100</v>
      </c>
    </row>
    <row r="34" spans="1:7" ht="22.5" customHeight="1">
      <c r="A34" s="114" t="s">
        <v>457</v>
      </c>
      <c r="B34" s="134">
        <v>3562</v>
      </c>
      <c r="C34" s="163">
        <f>B34*100/34848</f>
        <v>10.221533516988062</v>
      </c>
      <c r="D34" s="107">
        <v>1938</v>
      </c>
      <c r="E34" s="186">
        <f>D34*100/19983</f>
        <v>9.698243506980933</v>
      </c>
      <c r="F34" s="107">
        <v>1612</v>
      </c>
      <c r="G34" s="163">
        <f>F34*100/14584</f>
        <v>11.053208996160176</v>
      </c>
    </row>
    <row r="35" spans="1:7" ht="22.5" customHeight="1">
      <c r="A35" s="114" t="s">
        <v>458</v>
      </c>
      <c r="B35" s="134">
        <v>12900</v>
      </c>
      <c r="C35" s="163">
        <f>B35*100/34848</f>
        <v>37.01790633608815</v>
      </c>
      <c r="D35" s="107">
        <v>6839</v>
      </c>
      <c r="E35" s="186">
        <f>D35*100/19983</f>
        <v>34.22409047690537</v>
      </c>
      <c r="F35" s="107">
        <v>5988</v>
      </c>
      <c r="G35" s="163">
        <f>F35*100/14584</f>
        <v>41.058694459681846</v>
      </c>
    </row>
    <row r="36" spans="1:7" ht="22.5" customHeight="1">
      <c r="A36" s="114" t="s">
        <v>459</v>
      </c>
      <c r="B36" s="134">
        <v>9017</v>
      </c>
      <c r="C36" s="163">
        <f>B36*100/34848</f>
        <v>25.875229568411388</v>
      </c>
      <c r="D36" s="107">
        <v>4943</v>
      </c>
      <c r="E36" s="186">
        <f>D36*100/19983</f>
        <v>24.736025621778513</v>
      </c>
      <c r="F36" s="107">
        <v>3953</v>
      </c>
      <c r="G36" s="163">
        <f>F36*100/14584</f>
        <v>27.105046626439933</v>
      </c>
    </row>
    <row r="37" spans="1:7" ht="22.5" customHeight="1">
      <c r="A37" s="114" t="s">
        <v>460</v>
      </c>
      <c r="B37" s="134">
        <v>9369</v>
      </c>
      <c r="C37" s="163">
        <f>B37*100/34848</f>
        <v>26.885330578512395</v>
      </c>
      <c r="D37" s="107">
        <v>6263</v>
      </c>
      <c r="E37" s="186">
        <f>D37*100/19983</f>
        <v>31.341640394335187</v>
      </c>
      <c r="F37" s="107">
        <v>3031</v>
      </c>
      <c r="G37" s="163">
        <f>F37*100/14584</f>
        <v>20.783049917718046</v>
      </c>
    </row>
    <row r="38" spans="1:7" ht="22.5" customHeight="1">
      <c r="A38" s="114" t="s">
        <v>623</v>
      </c>
      <c r="B38" s="134">
        <v>37514</v>
      </c>
      <c r="C38" s="115" t="s">
        <v>406</v>
      </c>
      <c r="D38" s="115" t="s">
        <v>406</v>
      </c>
      <c r="E38" s="115" t="s">
        <v>406</v>
      </c>
      <c r="F38" s="115" t="s">
        <v>406</v>
      </c>
      <c r="G38" s="115" t="s">
        <v>406</v>
      </c>
    </row>
    <row r="39" spans="1:7" ht="9" customHeight="1">
      <c r="A39" s="178" t="s">
        <v>322</v>
      </c>
      <c r="B39" s="178" t="s">
        <v>366</v>
      </c>
      <c r="C39" s="178" t="s">
        <v>366</v>
      </c>
      <c r="D39" s="178" t="s">
        <v>366</v>
      </c>
      <c r="E39" s="178" t="s">
        <v>366</v>
      </c>
      <c r="F39" s="178" t="s">
        <v>366</v>
      </c>
      <c r="G39" s="178" t="s">
        <v>456</v>
      </c>
    </row>
    <row r="40" spans="1:7" ht="22.5" customHeight="1">
      <c r="A40" s="391" t="s">
        <v>643</v>
      </c>
      <c r="B40" s="392"/>
      <c r="C40" s="392"/>
      <c r="D40" s="392"/>
      <c r="E40" s="392"/>
      <c r="F40" s="392"/>
      <c r="G40" s="392"/>
    </row>
    <row r="41" spans="1:7" ht="12.75">
      <c r="A41" s="345" t="s">
        <v>637</v>
      </c>
      <c r="B41" s="385"/>
      <c r="C41" s="385"/>
      <c r="D41" s="385"/>
      <c r="E41" s="385"/>
      <c r="F41" s="385"/>
      <c r="G41" s="385"/>
    </row>
    <row r="44" ht="11.25">
      <c r="B44" s="268"/>
    </row>
  </sheetData>
  <sheetProtection/>
  <mergeCells count="23">
    <mergeCell ref="A1:C1"/>
    <mergeCell ref="F10:F11"/>
    <mergeCell ref="G10:G11"/>
    <mergeCell ref="B28:G29"/>
    <mergeCell ref="C10:C11"/>
    <mergeCell ref="D10:D11"/>
    <mergeCell ref="E10:E11"/>
    <mergeCell ref="E30:E31"/>
    <mergeCell ref="F30:F31"/>
    <mergeCell ref="G30:G31"/>
    <mergeCell ref="A40:G40"/>
    <mergeCell ref="B30:B31"/>
    <mergeCell ref="C30:C31"/>
    <mergeCell ref="A41:G41"/>
    <mergeCell ref="A25:G25"/>
    <mergeCell ref="A3:G3"/>
    <mergeCell ref="A6:G6"/>
    <mergeCell ref="B27:D27"/>
    <mergeCell ref="E27:G27"/>
    <mergeCell ref="A20:G20"/>
    <mergeCell ref="B8:G9"/>
    <mergeCell ref="B10:B11"/>
    <mergeCell ref="D30:D31"/>
  </mergeCells>
  <printOptions/>
  <pageMargins left="0.984251968503937" right="0" top="0.984251968503937" bottom="0.3937007874015748" header="0" footer="0"/>
  <pageSetup fitToHeight="0" horizontalDpi="600" verticalDpi="600" orientation="portrait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42"/>
  <sheetViews>
    <sheetView showGridLines="0" zoomScalePageLayoutView="0" workbookViewId="0" topLeftCell="A1">
      <selection activeCell="A1" sqref="A1:B1"/>
    </sheetView>
  </sheetViews>
  <sheetFormatPr defaultColWidth="11.421875" defaultRowHeight="12.75"/>
  <cols>
    <col min="1" max="1" width="39.421875" style="175" customWidth="1"/>
    <col min="2" max="2" width="8.7109375" style="175" customWidth="1"/>
    <col min="3" max="3" width="24.421875" style="175" customWidth="1"/>
    <col min="4" max="4" width="26.421875" style="175" customWidth="1"/>
    <col min="5" max="16384" width="11.421875" style="175" customWidth="1"/>
  </cols>
  <sheetData>
    <row r="1" spans="1:4" ht="15.75" customHeight="1">
      <c r="A1" s="323" t="s">
        <v>606</v>
      </c>
      <c r="B1" s="351"/>
      <c r="D1" s="249" t="s">
        <v>607</v>
      </c>
    </row>
    <row r="3" spans="1:4" ht="34.5" customHeight="1">
      <c r="A3" s="357" t="s">
        <v>481</v>
      </c>
      <c r="B3" s="357"/>
      <c r="C3" s="357"/>
      <c r="D3" s="357"/>
    </row>
    <row r="4" ht="14.25" customHeight="1"/>
    <row r="5" spans="1:4" ht="14.25" customHeight="1">
      <c r="A5" s="387"/>
      <c r="B5" s="387"/>
      <c r="C5" s="388"/>
      <c r="D5" s="388"/>
    </row>
    <row r="6" spans="1:4" ht="14.25" customHeight="1">
      <c r="A6" s="165" t="s">
        <v>345</v>
      </c>
      <c r="B6" s="165"/>
      <c r="C6" s="187"/>
      <c r="D6" s="188"/>
    </row>
    <row r="7" spans="1:4" ht="12.75" customHeight="1">
      <c r="A7" s="393" t="s">
        <v>472</v>
      </c>
      <c r="B7" s="256"/>
      <c r="C7" s="393" t="s">
        <v>473</v>
      </c>
      <c r="D7" s="394"/>
    </row>
    <row r="8" spans="1:4" ht="12.75" customHeight="1">
      <c r="A8" s="397"/>
      <c r="B8" s="251"/>
      <c r="C8" s="395"/>
      <c r="D8" s="396"/>
    </row>
    <row r="9" spans="1:9" ht="28.5" customHeight="1">
      <c r="A9" s="398"/>
      <c r="B9" s="250"/>
      <c r="C9" s="189" t="s">
        <v>453</v>
      </c>
      <c r="D9" s="292" t="s">
        <v>645</v>
      </c>
      <c r="G9" s="387"/>
      <c r="H9" s="388"/>
      <c r="I9" s="388"/>
    </row>
    <row r="10" spans="1:4" ht="22.5" customHeight="1">
      <c r="A10" s="114" t="s">
        <v>624</v>
      </c>
      <c r="B10" s="114"/>
      <c r="C10" s="117">
        <v>207894</v>
      </c>
      <c r="D10" s="149">
        <v>100</v>
      </c>
    </row>
    <row r="11" spans="1:4" ht="22.5" customHeight="1">
      <c r="A11" s="114" t="s">
        <v>474</v>
      </c>
      <c r="B11" s="114"/>
      <c r="C11" s="134">
        <v>37674</v>
      </c>
      <c r="D11" s="162">
        <f>C11*100/115594</f>
        <v>32.59165700641902</v>
      </c>
    </row>
    <row r="12" spans="1:4" ht="22.5" customHeight="1">
      <c r="A12" s="114" t="s">
        <v>475</v>
      </c>
      <c r="B12" s="114"/>
      <c r="C12" s="134">
        <v>31938</v>
      </c>
      <c r="D12" s="162">
        <f aca="true" t="shared" si="0" ref="D12:D17">C12*100/115594</f>
        <v>27.629461736768345</v>
      </c>
    </row>
    <row r="13" spans="1:4" ht="22.5" customHeight="1">
      <c r="A13" s="114" t="s">
        <v>476</v>
      </c>
      <c r="B13" s="114"/>
      <c r="C13" s="134">
        <v>12738</v>
      </c>
      <c r="D13" s="162">
        <f t="shared" si="0"/>
        <v>11.019603093586172</v>
      </c>
    </row>
    <row r="14" spans="1:4" ht="22.5" customHeight="1">
      <c r="A14" s="114" t="s">
        <v>477</v>
      </c>
      <c r="B14" s="114"/>
      <c r="C14" s="107">
        <v>12199</v>
      </c>
      <c r="D14" s="162">
        <f t="shared" si="0"/>
        <v>10.553315916051005</v>
      </c>
    </row>
    <row r="15" spans="1:4" ht="22.5" customHeight="1">
      <c r="A15" s="114" t="s">
        <v>478</v>
      </c>
      <c r="B15" s="114"/>
      <c r="C15" s="107">
        <v>7187</v>
      </c>
      <c r="D15" s="162">
        <f t="shared" si="0"/>
        <v>6.217450732736993</v>
      </c>
    </row>
    <row r="16" spans="1:4" ht="22.5" customHeight="1">
      <c r="A16" s="114" t="s">
        <v>479</v>
      </c>
      <c r="B16" s="114"/>
      <c r="C16" s="107">
        <v>4664</v>
      </c>
      <c r="D16" s="162">
        <f t="shared" si="0"/>
        <v>4.034811495406336</v>
      </c>
    </row>
    <row r="17" spans="1:4" ht="22.5" customHeight="1">
      <c r="A17" s="114" t="s">
        <v>480</v>
      </c>
      <c r="B17" s="114"/>
      <c r="C17" s="107">
        <v>9194</v>
      </c>
      <c r="D17" s="162">
        <f t="shared" si="0"/>
        <v>7.95370001903213</v>
      </c>
    </row>
    <row r="18" spans="1:4" ht="22.5" customHeight="1">
      <c r="A18" s="114" t="s">
        <v>623</v>
      </c>
      <c r="B18" s="114"/>
      <c r="C18" s="107">
        <v>92300</v>
      </c>
      <c r="D18" s="293" t="s">
        <v>406</v>
      </c>
    </row>
    <row r="19" spans="1:4" ht="10.5" customHeight="1">
      <c r="A19" s="151" t="s">
        <v>322</v>
      </c>
      <c r="B19" s="151"/>
      <c r="C19" s="151" t="s">
        <v>366</v>
      </c>
      <c r="D19" s="151" t="s">
        <v>366</v>
      </c>
    </row>
    <row r="20" spans="1:4" ht="12.75" customHeight="1">
      <c r="A20" s="390" t="s">
        <v>323</v>
      </c>
      <c r="B20" s="390"/>
      <c r="C20" s="390"/>
      <c r="D20" s="390"/>
    </row>
    <row r="27" spans="1:2" ht="12">
      <c r="A27" s="114" t="s">
        <v>345</v>
      </c>
      <c r="B27" s="114"/>
    </row>
    <row r="28" spans="1:4" ht="12.75" customHeight="1">
      <c r="A28" s="393" t="s">
        <v>472</v>
      </c>
      <c r="B28" s="270"/>
      <c r="C28" s="393" t="s">
        <v>452</v>
      </c>
      <c r="D28" s="394"/>
    </row>
    <row r="29" spans="1:4" ht="12.75" customHeight="1">
      <c r="A29" s="397"/>
      <c r="B29" s="267"/>
      <c r="C29" s="395"/>
      <c r="D29" s="396"/>
    </row>
    <row r="30" spans="1:4" ht="28.5" customHeight="1">
      <c r="A30" s="398"/>
      <c r="B30" s="250"/>
      <c r="C30" s="189" t="s">
        <v>453</v>
      </c>
      <c r="D30" s="292" t="s">
        <v>645</v>
      </c>
    </row>
    <row r="31" spans="1:4" ht="22.5" customHeight="1">
      <c r="A31" s="114" t="s">
        <v>624</v>
      </c>
      <c r="B31" s="114"/>
      <c r="C31" s="134">
        <v>72362</v>
      </c>
      <c r="D31" s="149">
        <v>100</v>
      </c>
    </row>
    <row r="32" spans="1:4" ht="22.5" customHeight="1">
      <c r="A32" s="114" t="s">
        <v>474</v>
      </c>
      <c r="B32" s="114"/>
      <c r="C32" s="134">
        <v>8686</v>
      </c>
      <c r="D32" s="114">
        <f aca="true" t="shared" si="1" ref="D32:D38">C32*100/31845</f>
        <v>27.27586748312137</v>
      </c>
    </row>
    <row r="33" spans="1:4" ht="22.5" customHeight="1">
      <c r="A33" s="114" t="s">
        <v>475</v>
      </c>
      <c r="B33" s="114"/>
      <c r="C33" s="134">
        <v>7235</v>
      </c>
      <c r="D33" s="114">
        <f t="shared" si="1"/>
        <v>22.719422201287486</v>
      </c>
    </row>
    <row r="34" spans="1:4" ht="22.5" customHeight="1">
      <c r="A34" s="114" t="s">
        <v>476</v>
      </c>
      <c r="B34" s="114"/>
      <c r="C34" s="134">
        <v>3349</v>
      </c>
      <c r="D34" s="114">
        <f t="shared" si="1"/>
        <v>10.516564609828858</v>
      </c>
    </row>
    <row r="35" spans="1:4" ht="22.5" customHeight="1">
      <c r="A35" s="114" t="s">
        <v>477</v>
      </c>
      <c r="B35" s="114"/>
      <c r="C35" s="107">
        <v>3510</v>
      </c>
      <c r="D35" s="114">
        <f t="shared" si="1"/>
        <v>11.022138483278379</v>
      </c>
    </row>
    <row r="36" spans="1:4" ht="22.5" customHeight="1">
      <c r="A36" s="114" t="s">
        <v>478</v>
      </c>
      <c r="B36" s="114"/>
      <c r="C36" s="107">
        <v>2489</v>
      </c>
      <c r="D36" s="114">
        <f t="shared" si="1"/>
        <v>7.8159836709059505</v>
      </c>
    </row>
    <row r="37" spans="1:4" ht="22.5" customHeight="1">
      <c r="A37" s="114" t="s">
        <v>479</v>
      </c>
      <c r="B37" s="114"/>
      <c r="C37" s="107">
        <v>1890</v>
      </c>
      <c r="D37" s="114">
        <f t="shared" si="1"/>
        <v>5.934997644842205</v>
      </c>
    </row>
    <row r="38" spans="1:4" ht="22.5" customHeight="1">
      <c r="A38" s="114" t="s">
        <v>480</v>
      </c>
      <c r="B38" s="114"/>
      <c r="C38" s="107">
        <v>4686</v>
      </c>
      <c r="D38" s="114">
        <f t="shared" si="1"/>
        <v>14.715025906735752</v>
      </c>
    </row>
    <row r="39" spans="1:4" ht="22.5" customHeight="1">
      <c r="A39" s="114" t="s">
        <v>623</v>
      </c>
      <c r="B39" s="114"/>
      <c r="C39" s="107">
        <v>40517</v>
      </c>
      <c r="D39" s="115" t="s">
        <v>406</v>
      </c>
    </row>
    <row r="40" spans="1:4" ht="9" customHeight="1">
      <c r="A40" s="190"/>
      <c r="B40" s="190"/>
      <c r="C40" s="190"/>
      <c r="D40" s="190"/>
    </row>
    <row r="41" spans="1:4" ht="22.5" customHeight="1">
      <c r="A41" s="353" t="s">
        <v>626</v>
      </c>
      <c r="B41" s="353"/>
      <c r="C41" s="353"/>
      <c r="D41" s="353"/>
    </row>
    <row r="42" spans="1:4" ht="12.75">
      <c r="A42" s="345" t="s">
        <v>637</v>
      </c>
      <c r="B42" s="324"/>
      <c r="C42" s="324"/>
      <c r="D42" s="324"/>
    </row>
  </sheetData>
  <sheetProtection/>
  <mergeCells count="11">
    <mergeCell ref="G9:I9"/>
    <mergeCell ref="A20:D20"/>
    <mergeCell ref="A3:D3"/>
    <mergeCell ref="A5:D5"/>
    <mergeCell ref="A7:A9"/>
    <mergeCell ref="C7:D8"/>
    <mergeCell ref="A42:D42"/>
    <mergeCell ref="A41:D41"/>
    <mergeCell ref="A1:B1"/>
    <mergeCell ref="A28:A30"/>
    <mergeCell ref="C28:D29"/>
  </mergeCells>
  <printOptions/>
  <pageMargins left="0.984251968503937" right="0" top="0.984251968503937" bottom="0.3937007874015748" header="0" footer="0"/>
  <pageSetup fitToHeight="0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7109375" style="5" customWidth="1"/>
    <col min="2" max="2" width="70.7109375" style="5" customWidth="1"/>
    <col min="3" max="16384" width="11.421875" style="5" customWidth="1"/>
  </cols>
  <sheetData>
    <row r="2" spans="1:2" s="1" customFormat="1" ht="30.75">
      <c r="A2" s="97" t="s">
        <v>0</v>
      </c>
      <c r="B2" s="98"/>
    </row>
    <row r="3" spans="1:2" s="1" customFormat="1" ht="9" customHeight="1">
      <c r="A3" s="2"/>
      <c r="B3" s="3"/>
    </row>
    <row r="4" spans="1:8" s="4" customFormat="1" ht="21" customHeight="1" thickBot="1">
      <c r="A4" s="68" t="s">
        <v>1</v>
      </c>
      <c r="B4" s="64" t="s">
        <v>3</v>
      </c>
      <c r="C4" s="6"/>
      <c r="D4" s="6"/>
      <c r="E4" s="6"/>
      <c r="F4" s="6"/>
      <c r="G4" s="6"/>
      <c r="H4" s="6"/>
    </row>
    <row r="5" spans="1:7" s="4" customFormat="1" ht="30" customHeight="1" thickTop="1">
      <c r="A5" s="244" t="s">
        <v>2</v>
      </c>
      <c r="B5" s="299" t="s">
        <v>48</v>
      </c>
      <c r="C5" s="7"/>
      <c r="D5" s="7"/>
      <c r="E5" s="7"/>
      <c r="F5" s="7"/>
      <c r="G5" s="7"/>
    </row>
    <row r="6" spans="1:7" s="4" customFormat="1" ht="21.75" customHeight="1">
      <c r="A6" s="245" t="s">
        <v>19</v>
      </c>
      <c r="B6" s="257" t="s">
        <v>4</v>
      </c>
      <c r="C6" s="7"/>
      <c r="D6" s="7"/>
      <c r="E6" s="7"/>
      <c r="F6" s="7"/>
      <c r="G6" s="7"/>
    </row>
    <row r="7" spans="1:7" s="4" customFormat="1" ht="21.75" customHeight="1">
      <c r="A7" s="59" t="s">
        <v>20</v>
      </c>
      <c r="B7" s="258" t="s">
        <v>5</v>
      </c>
      <c r="C7" s="7"/>
      <c r="D7" s="7"/>
      <c r="E7" s="7"/>
      <c r="F7" s="7"/>
      <c r="G7" s="7"/>
    </row>
    <row r="8" spans="1:7" s="4" customFormat="1" ht="30" customHeight="1">
      <c r="A8" s="59" t="s">
        <v>21</v>
      </c>
      <c r="B8" s="264" t="s">
        <v>343</v>
      </c>
      <c r="C8" s="7"/>
      <c r="D8" s="7"/>
      <c r="E8" s="7"/>
      <c r="F8" s="7"/>
      <c r="G8" s="7"/>
    </row>
    <row r="9" spans="1:7" s="4" customFormat="1" ht="21.75" customHeight="1">
      <c r="A9" s="59" t="s">
        <v>22</v>
      </c>
      <c r="B9" s="266" t="s">
        <v>6</v>
      </c>
      <c r="C9" s="9"/>
      <c r="D9" s="9"/>
      <c r="E9" s="9"/>
      <c r="F9" s="9"/>
      <c r="G9" s="9"/>
    </row>
    <row r="10" spans="1:17" s="4" customFormat="1" ht="21.75" customHeight="1">
      <c r="A10" s="59" t="s">
        <v>23</v>
      </c>
      <c r="B10" s="266" t="s">
        <v>44</v>
      </c>
      <c r="C10" s="12"/>
      <c r="D10" s="12"/>
      <c r="E10" s="15"/>
      <c r="F10" s="12"/>
      <c r="G10" s="12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2" s="4" customFormat="1" ht="21.75" customHeight="1">
      <c r="A11" s="59" t="s">
        <v>24</v>
      </c>
      <c r="B11" s="266" t="s">
        <v>7</v>
      </c>
    </row>
    <row r="12" spans="1:2" ht="9" customHeight="1">
      <c r="A12" s="2"/>
      <c r="B12" s="3"/>
    </row>
    <row r="13" spans="1:2" ht="18" customHeight="1" thickBot="1">
      <c r="A13" s="61" t="s">
        <v>40</v>
      </c>
      <c r="B13" s="62" t="s">
        <v>8</v>
      </c>
    </row>
    <row r="14" spans="1:2" ht="30" customHeight="1" thickTop="1">
      <c r="A14" s="58" t="s">
        <v>25</v>
      </c>
      <c r="B14" s="259" t="s">
        <v>45</v>
      </c>
    </row>
    <row r="15" spans="1:11" ht="30" customHeight="1">
      <c r="A15" s="59" t="s">
        <v>26</v>
      </c>
      <c r="B15" s="302" t="s">
        <v>338</v>
      </c>
      <c r="C15" s="13"/>
      <c r="D15" s="14"/>
      <c r="E15" s="14"/>
      <c r="F15" s="14"/>
      <c r="G15" s="14"/>
      <c r="H15" s="14"/>
      <c r="I15" s="14"/>
      <c r="J15" s="14"/>
      <c r="K15" s="13"/>
    </row>
    <row r="16" spans="1:7" ht="9" customHeight="1">
      <c r="A16" s="58"/>
      <c r="B16" s="8"/>
      <c r="C16" s="10"/>
      <c r="D16" s="10"/>
      <c r="E16" s="10"/>
      <c r="F16" s="10"/>
      <c r="G16" s="10"/>
    </row>
    <row r="17" spans="1:2" ht="24.75" customHeight="1" thickBot="1">
      <c r="A17" s="63" t="s">
        <v>41</v>
      </c>
      <c r="B17" s="64" t="s">
        <v>9</v>
      </c>
    </row>
    <row r="18" spans="1:2" ht="30" customHeight="1" thickTop="1">
      <c r="A18" s="57" t="s">
        <v>27</v>
      </c>
      <c r="B18" s="262" t="s">
        <v>46</v>
      </c>
    </row>
    <row r="19" spans="1:11" ht="30" customHeight="1">
      <c r="A19" s="65" t="s">
        <v>28</v>
      </c>
      <c r="B19" s="261" t="s">
        <v>339</v>
      </c>
      <c r="C19" s="13"/>
      <c r="D19" s="14"/>
      <c r="E19" s="14"/>
      <c r="F19" s="14"/>
      <c r="G19" s="14"/>
      <c r="H19" s="14"/>
      <c r="I19" s="14"/>
      <c r="J19" s="14"/>
      <c r="K19" s="13"/>
    </row>
    <row r="20" spans="1:2" ht="9" customHeight="1">
      <c r="A20" s="66"/>
      <c r="B20" s="60"/>
    </row>
    <row r="21" spans="1:2" ht="28.5" customHeight="1" thickBot="1">
      <c r="A21" s="67" t="s">
        <v>43</v>
      </c>
      <c r="B21" s="63" t="s">
        <v>10</v>
      </c>
    </row>
    <row r="22" spans="1:2" ht="30" customHeight="1" thickTop="1">
      <c r="A22" s="58" t="s">
        <v>29</v>
      </c>
      <c r="B22" s="262" t="s">
        <v>47</v>
      </c>
    </row>
    <row r="23" spans="1:11" ht="30" customHeight="1">
      <c r="A23" s="59" t="s">
        <v>30</v>
      </c>
      <c r="B23" s="260" t="s">
        <v>340</v>
      </c>
      <c r="C23" s="13"/>
      <c r="D23" s="14"/>
      <c r="E23" s="14"/>
      <c r="F23" s="14"/>
      <c r="G23" s="14"/>
      <c r="H23" s="14"/>
      <c r="I23" s="14"/>
      <c r="J23" s="14"/>
      <c r="K23" s="13"/>
    </row>
    <row r="24" spans="1:2" ht="9" customHeight="1">
      <c r="A24" s="58"/>
      <c r="B24" s="3"/>
    </row>
    <row r="25" spans="1:2" ht="28.5" customHeight="1" thickBot="1">
      <c r="A25" s="67" t="s">
        <v>42</v>
      </c>
      <c r="B25" s="300" t="s">
        <v>11</v>
      </c>
    </row>
    <row r="26" spans="1:7" ht="21.75" customHeight="1" thickTop="1">
      <c r="A26" s="58" t="s">
        <v>31</v>
      </c>
      <c r="B26" s="298" t="s">
        <v>12</v>
      </c>
      <c r="C26" s="9"/>
      <c r="D26" s="9"/>
      <c r="E26" s="9"/>
      <c r="F26" s="9"/>
      <c r="G26" s="9"/>
    </row>
    <row r="27" spans="1:7" ht="21.75" customHeight="1">
      <c r="A27" s="59" t="s">
        <v>32</v>
      </c>
      <c r="B27" s="266" t="s">
        <v>13</v>
      </c>
      <c r="C27" s="9"/>
      <c r="D27" s="9"/>
      <c r="E27" s="9"/>
      <c r="F27" s="9"/>
      <c r="G27" s="9"/>
    </row>
    <row r="28" spans="1:7" ht="21.75" customHeight="1">
      <c r="A28" s="59" t="s">
        <v>33</v>
      </c>
      <c r="B28" s="266" t="s">
        <v>14</v>
      </c>
      <c r="C28" s="10"/>
      <c r="D28" s="10"/>
      <c r="E28" s="10"/>
      <c r="F28" s="10"/>
      <c r="G28" s="10"/>
    </row>
    <row r="29" spans="1:7" ht="21" customHeight="1">
      <c r="A29" s="59" t="s">
        <v>34</v>
      </c>
      <c r="B29" s="258" t="s">
        <v>15</v>
      </c>
      <c r="C29" s="10"/>
      <c r="D29" s="10"/>
      <c r="E29" s="10"/>
      <c r="F29" s="10"/>
      <c r="G29" s="10"/>
    </row>
    <row r="30" spans="1:7" ht="9" customHeight="1">
      <c r="A30" s="58"/>
      <c r="B30" s="263"/>
      <c r="C30" s="10"/>
      <c r="D30" s="10"/>
      <c r="E30" s="10"/>
      <c r="F30" s="10"/>
      <c r="G30" s="10"/>
    </row>
    <row r="31" spans="1:7" ht="29.25" customHeight="1" thickBot="1">
      <c r="A31" s="67" t="s">
        <v>43</v>
      </c>
      <c r="B31" s="300" t="s">
        <v>16</v>
      </c>
      <c r="C31" s="10"/>
      <c r="D31" s="10"/>
      <c r="E31" s="10"/>
      <c r="F31" s="10"/>
      <c r="G31" s="10"/>
    </row>
    <row r="32" spans="1:7" ht="21.75" customHeight="1" thickTop="1">
      <c r="A32" s="58" t="s">
        <v>35</v>
      </c>
      <c r="B32" s="265" t="s">
        <v>17</v>
      </c>
      <c r="C32" s="9"/>
      <c r="D32" s="9"/>
      <c r="E32" s="9"/>
      <c r="F32" s="9"/>
      <c r="G32" s="9"/>
    </row>
    <row r="33" spans="1:7" ht="21.75" customHeight="1">
      <c r="A33" s="59" t="s">
        <v>36</v>
      </c>
      <c r="B33" s="266" t="s">
        <v>18</v>
      </c>
      <c r="C33" s="10"/>
      <c r="D33" s="10"/>
      <c r="E33" s="10"/>
      <c r="F33" s="10"/>
      <c r="G33" s="10"/>
    </row>
    <row r="34" spans="1:7" ht="21.75" customHeight="1">
      <c r="A34" s="59" t="s">
        <v>37</v>
      </c>
      <c r="B34" s="266" t="s">
        <v>14</v>
      </c>
      <c r="C34" s="9"/>
      <c r="D34" s="9"/>
      <c r="E34" s="9"/>
      <c r="F34" s="9"/>
      <c r="G34" s="9"/>
    </row>
    <row r="35" spans="1:7" ht="21.75" customHeight="1">
      <c r="A35" s="59" t="s">
        <v>38</v>
      </c>
      <c r="B35" s="258" t="s">
        <v>15</v>
      </c>
      <c r="C35" s="9"/>
      <c r="D35" s="9"/>
      <c r="E35" s="9"/>
      <c r="F35" s="9"/>
      <c r="G35" s="9"/>
    </row>
    <row r="36" spans="1:7" ht="9" customHeight="1">
      <c r="A36" s="58"/>
      <c r="B36" s="9"/>
      <c r="C36" s="9"/>
      <c r="D36" s="9"/>
      <c r="E36" s="9"/>
      <c r="F36" s="9"/>
      <c r="G36" s="9"/>
    </row>
    <row r="37" spans="1:7" ht="40.5" customHeight="1" thickBot="1">
      <c r="A37" s="67" t="s">
        <v>370</v>
      </c>
      <c r="B37" s="301" t="s">
        <v>646</v>
      </c>
      <c r="C37" s="10"/>
      <c r="D37" s="10"/>
      <c r="E37" s="10"/>
      <c r="F37" s="10"/>
      <c r="G37" s="10"/>
    </row>
    <row r="38" spans="1:7" ht="21.75" customHeight="1" thickTop="1">
      <c r="A38" s="58" t="s">
        <v>39</v>
      </c>
      <c r="B38" s="262" t="s">
        <v>483</v>
      </c>
      <c r="C38" s="8"/>
      <c r="D38" s="8"/>
      <c r="E38" s="8"/>
      <c r="F38" s="8"/>
      <c r="G38" s="8"/>
    </row>
    <row r="39" spans="1:7" ht="30" customHeight="1">
      <c r="A39" s="59" t="s">
        <v>341</v>
      </c>
      <c r="B39" s="264" t="s">
        <v>573</v>
      </c>
      <c r="C39" s="8"/>
      <c r="D39" s="8"/>
      <c r="E39" s="8"/>
      <c r="F39" s="8"/>
      <c r="G39" s="8"/>
    </row>
    <row r="40" spans="1:7" ht="30" customHeight="1">
      <c r="A40" s="59" t="s">
        <v>482</v>
      </c>
      <c r="B40" s="260" t="s">
        <v>342</v>
      </c>
      <c r="C40" s="15"/>
      <c r="D40" s="15"/>
      <c r="E40" s="15"/>
      <c r="F40" s="15"/>
      <c r="G40" s="15"/>
    </row>
    <row r="46" ht="12.75">
      <c r="B46" s="1"/>
    </row>
  </sheetData>
  <sheetProtection/>
  <hyperlinks>
    <hyperlink ref="B15" location="'MAC-9'!A1" display="Conciliaciones individuales en materia de despidos  con avenencia,  cantidades acordadas y cuantías medias, por comunidad autónoma."/>
    <hyperlink ref="B6" location="'MAC-2'!A1" display="Conciliaciones individuales, según tipo de resolución,  por comunidad autónoma y provincia "/>
    <hyperlink ref="B5" location="'MAC-1'!A1" display="Conciliaciones individuales, según motivación, por tipo de resolución y cantidades acordadas en conciliaciones con avenencia "/>
    <hyperlink ref="B18" location="'MAC-10'!A1" display="Conciliaciones individuales en materia de reclamaciones de cantidad terminadas, según tipo de resolución por comunidad autónoma y provincia"/>
    <hyperlink ref="B19" location="'MAC-11'!A1" display="Conciliaciones individuales en materia de reclamaciones de cantidad con avenencia, cantidades acordadas y cuantías medias, por comunidad autónoma."/>
    <hyperlink ref="B22" location="'MAC-12'!A1" display="Conciliaciones individuales en materia de sanciones y causas varias, según tipo de resolución por comunidad autónoma y provincia"/>
    <hyperlink ref="B23" location="'MAC-13'!A1" display="Conciliaciones individuales en materia de sanciones y causas varias con avenencia,  cantidades acordadas y cuantías medias, por comunidad autónoma."/>
    <hyperlink ref="B28" location="'MAC-16'!A1" display="Según sexo y antigüedad."/>
    <hyperlink ref="B29" location="'MAC-17'!A1" display="Según tamaño de la empresa. "/>
    <hyperlink ref="B32" location="'MAC-18'!A1" display="Según sexo y edad. "/>
    <hyperlink ref="B33" location="'MAC-19'!A1" display="Según sexo y categoría profesional. "/>
    <hyperlink ref="B34" location="'MAC-20'!A1" display="Según sexo y antigüedad."/>
    <hyperlink ref="B35" location="'MAC-21'!A1" display="Según tamaño de la empresa. "/>
    <hyperlink ref="B38" location="'MAC-22'!A1" display="Conciliaciones,  mediaciones y arbitrajes, por comunidad autónoma"/>
    <hyperlink ref="B39" location="'MAC-23'!A1" display="Conciliaciones colectivas y mediaciones y trabajadores afectados, según tipo de resolución, por comunidad autónoma y provincia"/>
    <hyperlink ref="B40" location="'MAC-24'!A1" display="Conciliaciones colectivas y mediaciones y trabajadores afectados, según tipo de resolución, por secciones de actividad"/>
    <hyperlink ref="B26" location="MONOGRAFICA_2012.xls#'MAC-14 '!A1" display="Según sexo y edad "/>
    <hyperlink ref="B7" location="MONOGRAFICA_2012.xls#'MAC-3'!A1" display="Conciliaciones individuales, según motivación, por sector y división de la actividad "/>
    <hyperlink ref="B8" location="MONOGRAFICA_2012.xls#'MAC-4'!A1" display="Conciliaciones individuales con avenencia, cantidades acordadas y cuantías medias, por comunidad autónoma y provincia"/>
    <hyperlink ref="B9" location="MONOGRAFICA_2012.xls#'MAC-5'!A1" display="Conciliaciones colectivas, empresas y trabajadores afectados, según tipo de resolución"/>
    <hyperlink ref="B10" location="MONOGRAFICA_2012.xls#'MAC-6'!A1" display="Conciliaciones colectivas, empresas y trabajadores afectados, por comunidad autónoma "/>
    <hyperlink ref="B11" location="MONOGRAFICA_2012.xls#'MAC-7'!A1" display="Mediaciones, empresas y trabajadores afectados, según tipo de resolución"/>
    <hyperlink ref="B14" location="MONOGRAFICA_2012.xls#'MAC-8'!A1" display="Conciliaciones individuales en materia de despidos, según tipo de resolución, por comunidad autónoma y provincia "/>
    <hyperlink ref="B27" location="MONOGRAFICA_2012.xls#'MAC-15 '!A1" display="Según sexo y categoría profesional."/>
  </hyperlinks>
  <printOptions/>
  <pageMargins left="1.3779527559055118" right="0.3937007874015748" top="0.3937007874015748" bottom="0.3937007874015748" header="0" footer="0"/>
  <pageSetup horizontalDpi="600" verticalDpi="600" orientation="portrait" paperSize="9" scale="8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1544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25.00390625" style="20" customWidth="1"/>
    <col min="2" max="2" width="8.421875" style="20" customWidth="1"/>
    <col min="3" max="3" width="8.7109375" style="20" customWidth="1"/>
    <col min="4" max="4" width="8.57421875" style="20" customWidth="1"/>
    <col min="5" max="5" width="7.00390625" style="20" customWidth="1"/>
    <col min="6" max="6" width="6.57421875" style="20" customWidth="1"/>
    <col min="7" max="16" width="7.00390625" style="20" customWidth="1"/>
    <col min="17" max="16384" width="11.421875" style="20" customWidth="1"/>
  </cols>
  <sheetData>
    <row r="1" spans="1:16" ht="18" customHeight="1">
      <c r="A1" s="323" t="s">
        <v>606</v>
      </c>
      <c r="B1" s="351"/>
      <c r="C1" s="351"/>
      <c r="D1" s="324"/>
      <c r="O1" s="406" t="s">
        <v>607</v>
      </c>
      <c r="P1" s="406"/>
    </row>
    <row r="3" spans="1:16" ht="25.5" customHeight="1">
      <c r="A3" s="338" t="s">
        <v>471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</row>
    <row r="4" spans="1:16" ht="12">
      <c r="A4" s="400"/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</row>
    <row r="5" spans="1:16" s="120" customFormat="1" ht="12">
      <c r="A5" s="118" t="s">
        <v>345</v>
      </c>
      <c r="B5" s="119"/>
      <c r="C5" s="119"/>
      <c r="D5" s="339"/>
      <c r="E5" s="405"/>
      <c r="F5" s="405"/>
      <c r="G5" s="405"/>
      <c r="H5" s="405"/>
      <c r="I5" s="405"/>
      <c r="J5" s="405"/>
      <c r="O5" s="22"/>
      <c r="P5" s="22"/>
    </row>
    <row r="6" spans="1:16" ht="12">
      <c r="A6" s="269"/>
      <c r="B6" s="139"/>
      <c r="C6" s="121"/>
      <c r="D6" s="145"/>
      <c r="E6" s="402" t="s">
        <v>413</v>
      </c>
      <c r="F6" s="403"/>
      <c r="G6" s="402" t="s">
        <v>414</v>
      </c>
      <c r="H6" s="403"/>
      <c r="I6" s="402" t="s">
        <v>415</v>
      </c>
      <c r="J6" s="403"/>
      <c r="K6" s="402" t="s">
        <v>416</v>
      </c>
      <c r="L6" s="403"/>
      <c r="M6" s="402" t="s">
        <v>417</v>
      </c>
      <c r="N6" s="403"/>
      <c r="O6" s="402" t="s">
        <v>418</v>
      </c>
      <c r="P6" s="403"/>
    </row>
    <row r="7" spans="1:16" s="124" customFormat="1" ht="12">
      <c r="A7" s="122" t="s">
        <v>442</v>
      </c>
      <c r="B7" s="122" t="s">
        <v>50</v>
      </c>
      <c r="C7" s="122" t="s">
        <v>50</v>
      </c>
      <c r="D7" s="125" t="s">
        <v>50</v>
      </c>
      <c r="E7" s="398"/>
      <c r="F7" s="404"/>
      <c r="G7" s="398"/>
      <c r="H7" s="404"/>
      <c r="I7" s="398"/>
      <c r="J7" s="404"/>
      <c r="K7" s="398"/>
      <c r="L7" s="404"/>
      <c r="M7" s="398"/>
      <c r="N7" s="404"/>
      <c r="O7" s="398"/>
      <c r="P7" s="404"/>
    </row>
    <row r="8" spans="1:16" ht="12">
      <c r="A8" s="122" t="s">
        <v>419</v>
      </c>
      <c r="B8" s="271"/>
      <c r="C8" s="122" t="s">
        <v>420</v>
      </c>
      <c r="D8" s="125" t="s">
        <v>421</v>
      </c>
      <c r="E8" s="123"/>
      <c r="F8" s="126"/>
      <c r="G8" s="126"/>
      <c r="H8" s="126"/>
      <c r="I8" s="126"/>
      <c r="J8" s="126"/>
      <c r="K8" s="126"/>
      <c r="L8" s="127"/>
      <c r="M8" s="127"/>
      <c r="N8" s="126"/>
      <c r="O8" s="126"/>
      <c r="P8" s="126"/>
    </row>
    <row r="9" spans="1:16" ht="12">
      <c r="A9" s="126"/>
      <c r="B9" s="122"/>
      <c r="C9" s="126"/>
      <c r="E9" s="123" t="s">
        <v>422</v>
      </c>
      <c r="F9" s="123" t="s">
        <v>423</v>
      </c>
      <c r="G9" s="123" t="s">
        <v>422</v>
      </c>
      <c r="H9" s="123" t="s">
        <v>423</v>
      </c>
      <c r="I9" s="123" t="s">
        <v>422</v>
      </c>
      <c r="J9" s="123" t="s">
        <v>423</v>
      </c>
      <c r="K9" s="123" t="s">
        <v>422</v>
      </c>
      <c r="L9" s="123" t="s">
        <v>423</v>
      </c>
      <c r="M9" s="123" t="s">
        <v>422</v>
      </c>
      <c r="N9" s="123" t="s">
        <v>423</v>
      </c>
      <c r="O9" s="123" t="s">
        <v>422</v>
      </c>
      <c r="P9" s="123" t="s">
        <v>423</v>
      </c>
    </row>
    <row r="10" spans="1:16" s="120" customFormat="1" ht="12">
      <c r="A10" s="128"/>
      <c r="B10" s="128"/>
      <c r="C10" s="128"/>
      <c r="D10" s="129"/>
      <c r="E10" s="130"/>
      <c r="F10" s="130"/>
      <c r="G10" s="130"/>
      <c r="H10" s="131"/>
      <c r="I10" s="131"/>
      <c r="J10" s="131"/>
      <c r="K10" s="131"/>
      <c r="L10" s="131"/>
      <c r="M10" s="131"/>
      <c r="N10" s="131"/>
      <c r="O10" s="131"/>
      <c r="P10" s="131"/>
    </row>
    <row r="11" spans="1:16" s="120" customFormat="1" ht="13.5" customHeight="1">
      <c r="A11" s="295"/>
      <c r="B11" s="296"/>
      <c r="C11" s="296"/>
      <c r="D11" s="296"/>
      <c r="E11" s="297"/>
      <c r="F11" s="297"/>
      <c r="G11" s="297"/>
      <c r="H11" s="132"/>
      <c r="I11" s="132"/>
      <c r="J11" s="132"/>
      <c r="K11" s="132"/>
      <c r="L11" s="132"/>
      <c r="M11" s="132"/>
      <c r="N11" s="132"/>
      <c r="O11" s="132"/>
      <c r="P11" s="132"/>
    </row>
    <row r="12" spans="1:16" s="110" customFormat="1" ht="12.75" customHeight="1">
      <c r="A12" s="133" t="s">
        <v>625</v>
      </c>
      <c r="B12" s="133">
        <v>207894</v>
      </c>
      <c r="C12" s="275">
        <v>70111</v>
      </c>
      <c r="D12" s="275">
        <v>44312</v>
      </c>
      <c r="E12" s="133">
        <v>94</v>
      </c>
      <c r="F12" s="133">
        <v>112</v>
      </c>
      <c r="G12" s="133">
        <v>1971</v>
      </c>
      <c r="H12" s="133">
        <v>1744</v>
      </c>
      <c r="I12" s="133">
        <v>31561</v>
      </c>
      <c r="J12" s="133">
        <v>24797</v>
      </c>
      <c r="K12" s="133">
        <v>28691</v>
      </c>
      <c r="L12" s="133">
        <v>14812</v>
      </c>
      <c r="M12" s="133">
        <v>5333</v>
      </c>
      <c r="N12" s="133">
        <v>2009</v>
      </c>
      <c r="O12" s="133">
        <v>2461</v>
      </c>
      <c r="P12" s="133">
        <v>838</v>
      </c>
    </row>
    <row r="13" spans="1:16" s="110" customFormat="1" ht="12.75" customHeight="1">
      <c r="A13" s="133" t="s">
        <v>238</v>
      </c>
      <c r="B13" s="133">
        <v>29281</v>
      </c>
      <c r="C13" s="275">
        <v>18024</v>
      </c>
      <c r="D13" s="275">
        <v>11250</v>
      </c>
      <c r="E13" s="133">
        <v>30</v>
      </c>
      <c r="F13" s="133">
        <v>29</v>
      </c>
      <c r="G13" s="133">
        <v>448</v>
      </c>
      <c r="H13" s="133">
        <v>432</v>
      </c>
      <c r="I13" s="133">
        <v>8279</v>
      </c>
      <c r="J13" s="133">
        <v>6258</v>
      </c>
      <c r="K13" s="133">
        <v>7484</v>
      </c>
      <c r="L13" s="133">
        <v>3930</v>
      </c>
      <c r="M13" s="133">
        <v>1100</v>
      </c>
      <c r="N13" s="133">
        <v>355</v>
      </c>
      <c r="O13" s="133">
        <v>683</v>
      </c>
      <c r="P13" s="133">
        <v>246</v>
      </c>
    </row>
    <row r="14" spans="1:18" ht="12.75" customHeight="1">
      <c r="A14" s="107" t="s">
        <v>239</v>
      </c>
      <c r="B14" s="107">
        <v>2724</v>
      </c>
      <c r="C14" s="134">
        <v>1707</v>
      </c>
      <c r="D14" s="134">
        <v>1017</v>
      </c>
      <c r="E14" s="107">
        <v>4</v>
      </c>
      <c r="F14" s="107">
        <v>5</v>
      </c>
      <c r="G14" s="107">
        <v>72</v>
      </c>
      <c r="H14" s="107">
        <v>58</v>
      </c>
      <c r="I14" s="107">
        <v>774</v>
      </c>
      <c r="J14" s="107">
        <v>520</v>
      </c>
      <c r="K14" s="107">
        <v>676</v>
      </c>
      <c r="L14" s="107">
        <v>364</v>
      </c>
      <c r="M14" s="107">
        <v>118</v>
      </c>
      <c r="N14" s="107">
        <v>42</v>
      </c>
      <c r="O14" s="107">
        <v>63</v>
      </c>
      <c r="P14" s="107">
        <v>28</v>
      </c>
      <c r="Q14" s="110"/>
      <c r="R14" s="110"/>
    </row>
    <row r="15" spans="1:18" ht="12.75" customHeight="1">
      <c r="A15" s="107" t="s">
        <v>240</v>
      </c>
      <c r="B15" s="107">
        <v>3697</v>
      </c>
      <c r="C15" s="134">
        <v>2387</v>
      </c>
      <c r="D15" s="134">
        <v>1307</v>
      </c>
      <c r="E15" s="107">
        <v>3</v>
      </c>
      <c r="F15" s="107">
        <v>3</v>
      </c>
      <c r="G15" s="107">
        <v>58</v>
      </c>
      <c r="H15" s="107">
        <v>61</v>
      </c>
      <c r="I15" s="107">
        <v>1006</v>
      </c>
      <c r="J15" s="107">
        <v>691</v>
      </c>
      <c r="K15" s="107">
        <v>1032</v>
      </c>
      <c r="L15" s="107">
        <v>475</v>
      </c>
      <c r="M15" s="107">
        <v>177</v>
      </c>
      <c r="N15" s="107">
        <v>44</v>
      </c>
      <c r="O15" s="107">
        <v>111</v>
      </c>
      <c r="P15" s="107">
        <v>33</v>
      </c>
      <c r="Q15" s="110"/>
      <c r="R15" s="110"/>
    </row>
    <row r="16" spans="1:18" ht="12.75" customHeight="1">
      <c r="A16" s="107" t="s">
        <v>241</v>
      </c>
      <c r="B16" s="107">
        <v>1889</v>
      </c>
      <c r="C16" s="134">
        <v>1210</v>
      </c>
      <c r="D16" s="134">
        <v>679</v>
      </c>
      <c r="E16" s="107">
        <v>1</v>
      </c>
      <c r="F16" s="107">
        <v>1</v>
      </c>
      <c r="G16" s="107">
        <v>34</v>
      </c>
      <c r="H16" s="107">
        <v>35</v>
      </c>
      <c r="I16" s="107">
        <v>444</v>
      </c>
      <c r="J16" s="107">
        <v>313</v>
      </c>
      <c r="K16" s="107">
        <v>517</v>
      </c>
      <c r="L16" s="107">
        <v>242</v>
      </c>
      <c r="M16" s="107">
        <v>114</v>
      </c>
      <c r="N16" s="107">
        <v>37</v>
      </c>
      <c r="O16" s="107">
        <v>100</v>
      </c>
      <c r="P16" s="107">
        <v>51</v>
      </c>
      <c r="Q16" s="110"/>
      <c r="R16" s="110"/>
    </row>
    <row r="17" spans="1:18" ht="12.75" customHeight="1">
      <c r="A17" s="107" t="s">
        <v>242</v>
      </c>
      <c r="B17" s="107">
        <v>3312</v>
      </c>
      <c r="C17" s="134">
        <v>2001</v>
      </c>
      <c r="D17" s="134">
        <v>1311</v>
      </c>
      <c r="E17" s="107">
        <v>8</v>
      </c>
      <c r="F17" s="107">
        <v>7</v>
      </c>
      <c r="G17" s="107">
        <v>65</v>
      </c>
      <c r="H17" s="107">
        <v>74</v>
      </c>
      <c r="I17" s="107">
        <v>838</v>
      </c>
      <c r="J17" s="107">
        <v>686</v>
      </c>
      <c r="K17" s="107">
        <v>860</v>
      </c>
      <c r="L17" s="107">
        <v>484</v>
      </c>
      <c r="M17" s="107">
        <v>158</v>
      </c>
      <c r="N17" s="107">
        <v>35</v>
      </c>
      <c r="O17" s="107">
        <v>72</v>
      </c>
      <c r="P17" s="107">
        <v>25</v>
      </c>
      <c r="Q17" s="110"/>
      <c r="R17" s="110"/>
    </row>
    <row r="18" spans="1:18" ht="12.75" customHeight="1">
      <c r="A18" s="107" t="s">
        <v>243</v>
      </c>
      <c r="B18" s="107">
        <v>1838</v>
      </c>
      <c r="C18" s="134">
        <v>1124</v>
      </c>
      <c r="D18" s="134">
        <v>714</v>
      </c>
      <c r="E18" s="107">
        <v>2</v>
      </c>
      <c r="F18" s="107">
        <v>3</v>
      </c>
      <c r="G18" s="107">
        <v>13</v>
      </c>
      <c r="H18" s="107">
        <v>9</v>
      </c>
      <c r="I18" s="107">
        <v>708</v>
      </c>
      <c r="J18" s="107">
        <v>525</v>
      </c>
      <c r="K18" s="107">
        <v>278</v>
      </c>
      <c r="L18" s="107">
        <v>119</v>
      </c>
      <c r="M18" s="107">
        <v>83</v>
      </c>
      <c r="N18" s="107">
        <v>49</v>
      </c>
      <c r="O18" s="107">
        <v>40</v>
      </c>
      <c r="P18" s="107">
        <v>9</v>
      </c>
      <c r="Q18" s="110"/>
      <c r="R18" s="110"/>
    </row>
    <row r="19" spans="1:18" ht="12.75" customHeight="1">
      <c r="A19" s="107" t="s">
        <v>244</v>
      </c>
      <c r="B19" s="107">
        <v>1641</v>
      </c>
      <c r="C19" s="134">
        <v>1073</v>
      </c>
      <c r="D19" s="134">
        <v>568</v>
      </c>
      <c r="E19" s="107">
        <v>2</v>
      </c>
      <c r="F19" s="107">
        <v>1</v>
      </c>
      <c r="G19" s="107">
        <v>46</v>
      </c>
      <c r="H19" s="107">
        <v>22</v>
      </c>
      <c r="I19" s="107">
        <v>413</v>
      </c>
      <c r="J19" s="107">
        <v>289</v>
      </c>
      <c r="K19" s="107">
        <v>537</v>
      </c>
      <c r="L19" s="107">
        <v>235</v>
      </c>
      <c r="M19" s="107">
        <v>52</v>
      </c>
      <c r="N19" s="107">
        <v>12</v>
      </c>
      <c r="O19" s="107">
        <v>23</v>
      </c>
      <c r="P19" s="107">
        <v>9</v>
      </c>
      <c r="Q19" s="110"/>
      <c r="R19" s="110"/>
    </row>
    <row r="20" spans="1:18" ht="12.75" customHeight="1">
      <c r="A20" s="107" t="s">
        <v>245</v>
      </c>
      <c r="B20" s="107">
        <v>5666</v>
      </c>
      <c r="C20" s="134">
        <v>3325</v>
      </c>
      <c r="D20" s="134">
        <v>2341</v>
      </c>
      <c r="E20" s="107">
        <v>1</v>
      </c>
      <c r="F20" s="107">
        <v>3</v>
      </c>
      <c r="G20" s="107">
        <v>52</v>
      </c>
      <c r="H20" s="107">
        <v>63</v>
      </c>
      <c r="I20" s="107">
        <v>2150</v>
      </c>
      <c r="J20" s="107">
        <v>1690</v>
      </c>
      <c r="K20" s="107">
        <v>995</v>
      </c>
      <c r="L20" s="107">
        <v>542</v>
      </c>
      <c r="M20" s="107">
        <v>66</v>
      </c>
      <c r="N20" s="107">
        <v>24</v>
      </c>
      <c r="O20" s="107">
        <v>61</v>
      </c>
      <c r="P20" s="107">
        <v>19</v>
      </c>
      <c r="Q20" s="110"/>
      <c r="R20" s="110"/>
    </row>
    <row r="21" spans="1:18" ht="12.75" customHeight="1">
      <c r="A21" s="107" t="s">
        <v>246</v>
      </c>
      <c r="B21" s="107">
        <v>8514</v>
      </c>
      <c r="C21" s="134">
        <v>5197</v>
      </c>
      <c r="D21" s="134">
        <v>3313</v>
      </c>
      <c r="E21" s="107">
        <v>9</v>
      </c>
      <c r="F21" s="107">
        <v>6</v>
      </c>
      <c r="G21" s="107">
        <v>108</v>
      </c>
      <c r="H21" s="107">
        <v>110</v>
      </c>
      <c r="I21" s="107">
        <v>1946</v>
      </c>
      <c r="J21" s="107">
        <v>1544</v>
      </c>
      <c r="K21" s="107">
        <v>2589</v>
      </c>
      <c r="L21" s="107">
        <v>1469</v>
      </c>
      <c r="M21" s="107">
        <v>332</v>
      </c>
      <c r="N21" s="107">
        <v>112</v>
      </c>
      <c r="O21" s="107">
        <v>213</v>
      </c>
      <c r="P21" s="107">
        <v>72</v>
      </c>
      <c r="Q21" s="110"/>
      <c r="R21" s="110"/>
    </row>
    <row r="22" spans="1:16" s="110" customFormat="1" ht="12.75" customHeight="1">
      <c r="A22" s="133" t="s">
        <v>247</v>
      </c>
      <c r="B22" s="133">
        <v>506</v>
      </c>
      <c r="C22" s="275">
        <v>291</v>
      </c>
      <c r="D22" s="275">
        <v>215</v>
      </c>
      <c r="E22" s="133">
        <v>0</v>
      </c>
      <c r="F22" s="133">
        <v>3</v>
      </c>
      <c r="G22" s="133">
        <v>15</v>
      </c>
      <c r="H22" s="133">
        <v>12</v>
      </c>
      <c r="I22" s="133">
        <v>132</v>
      </c>
      <c r="J22" s="133">
        <v>118</v>
      </c>
      <c r="K22" s="133">
        <v>79</v>
      </c>
      <c r="L22" s="133">
        <v>64</v>
      </c>
      <c r="M22" s="133">
        <v>47</v>
      </c>
      <c r="N22" s="133">
        <v>14</v>
      </c>
      <c r="O22" s="133">
        <v>18</v>
      </c>
      <c r="P22" s="133">
        <v>4</v>
      </c>
    </row>
    <row r="23" spans="1:18" ht="12.75" customHeight="1">
      <c r="A23" s="107" t="s">
        <v>248</v>
      </c>
      <c r="B23" s="107">
        <v>22</v>
      </c>
      <c r="C23" s="134">
        <v>15</v>
      </c>
      <c r="D23" s="134">
        <v>7</v>
      </c>
      <c r="E23" s="107">
        <v>0</v>
      </c>
      <c r="F23" s="107">
        <v>0</v>
      </c>
      <c r="G23" s="107">
        <v>3</v>
      </c>
      <c r="H23" s="107">
        <v>0</v>
      </c>
      <c r="I23" s="107">
        <v>5</v>
      </c>
      <c r="J23" s="107">
        <v>5</v>
      </c>
      <c r="K23" s="107">
        <v>5</v>
      </c>
      <c r="L23" s="107">
        <v>2</v>
      </c>
      <c r="M23" s="107">
        <v>1</v>
      </c>
      <c r="N23" s="107">
        <v>0</v>
      </c>
      <c r="O23" s="107">
        <v>1</v>
      </c>
      <c r="P23" s="107">
        <v>0</v>
      </c>
      <c r="Q23" s="110"/>
      <c r="R23" s="110"/>
    </row>
    <row r="24" spans="1:18" ht="12.75" customHeight="1">
      <c r="A24" s="107" t="s">
        <v>249</v>
      </c>
      <c r="B24" s="107">
        <v>1</v>
      </c>
      <c r="C24" s="134">
        <v>1</v>
      </c>
      <c r="D24" s="134">
        <v>0</v>
      </c>
      <c r="E24" s="107">
        <v>0</v>
      </c>
      <c r="F24" s="107">
        <v>0</v>
      </c>
      <c r="G24" s="107">
        <v>0</v>
      </c>
      <c r="H24" s="107">
        <v>0</v>
      </c>
      <c r="I24" s="107">
        <v>0</v>
      </c>
      <c r="J24" s="107">
        <v>0</v>
      </c>
      <c r="K24" s="107">
        <v>1</v>
      </c>
      <c r="L24" s="107">
        <v>0</v>
      </c>
      <c r="M24" s="107">
        <v>0</v>
      </c>
      <c r="N24" s="107">
        <v>0</v>
      </c>
      <c r="O24" s="107">
        <v>0</v>
      </c>
      <c r="P24" s="107">
        <v>0</v>
      </c>
      <c r="Q24" s="110"/>
      <c r="R24" s="110"/>
    </row>
    <row r="25" spans="1:18" ht="12.75" customHeight="1">
      <c r="A25" s="107" t="s">
        <v>250</v>
      </c>
      <c r="B25" s="107">
        <v>483</v>
      </c>
      <c r="C25" s="134">
        <v>275</v>
      </c>
      <c r="D25" s="134">
        <v>208</v>
      </c>
      <c r="E25" s="107">
        <v>0</v>
      </c>
      <c r="F25" s="107">
        <v>3</v>
      </c>
      <c r="G25" s="107">
        <v>12</v>
      </c>
      <c r="H25" s="107">
        <v>12</v>
      </c>
      <c r="I25" s="107">
        <v>127</v>
      </c>
      <c r="J25" s="107">
        <v>113</v>
      </c>
      <c r="K25" s="107">
        <v>73</v>
      </c>
      <c r="L25" s="107">
        <v>62</v>
      </c>
      <c r="M25" s="107">
        <v>46</v>
      </c>
      <c r="N25" s="107">
        <v>14</v>
      </c>
      <c r="O25" s="107">
        <v>17</v>
      </c>
      <c r="P25" s="107">
        <v>4</v>
      </c>
      <c r="Q25" s="110"/>
      <c r="R25" s="110"/>
    </row>
    <row r="26" spans="1:16" s="110" customFormat="1" ht="12.75" customHeight="1">
      <c r="A26" s="133" t="s">
        <v>351</v>
      </c>
      <c r="B26" s="133">
        <v>3602</v>
      </c>
      <c r="C26" s="275">
        <v>2158</v>
      </c>
      <c r="D26" s="275">
        <v>1444</v>
      </c>
      <c r="E26" s="133">
        <v>1</v>
      </c>
      <c r="F26" s="133">
        <v>5</v>
      </c>
      <c r="G26" s="133">
        <v>34</v>
      </c>
      <c r="H26" s="133">
        <v>42</v>
      </c>
      <c r="I26" s="133">
        <v>759</v>
      </c>
      <c r="J26" s="133">
        <v>758</v>
      </c>
      <c r="K26" s="133">
        <v>1029</v>
      </c>
      <c r="L26" s="133">
        <v>536</v>
      </c>
      <c r="M26" s="133">
        <v>272</v>
      </c>
      <c r="N26" s="133">
        <v>87</v>
      </c>
      <c r="O26" s="133">
        <v>63</v>
      </c>
      <c r="P26" s="133">
        <v>16</v>
      </c>
    </row>
    <row r="27" spans="1:16" s="110" customFormat="1" ht="12.75" customHeight="1">
      <c r="A27" s="133" t="s">
        <v>374</v>
      </c>
      <c r="B27" s="133">
        <v>5765</v>
      </c>
      <c r="C27" s="275">
        <v>0</v>
      </c>
      <c r="D27" s="275">
        <v>0</v>
      </c>
      <c r="E27" s="275">
        <v>0</v>
      </c>
      <c r="F27" s="275">
        <v>0</v>
      </c>
      <c r="G27" s="275">
        <v>0</v>
      </c>
      <c r="H27" s="275">
        <v>0</v>
      </c>
      <c r="I27" s="275">
        <v>0</v>
      </c>
      <c r="J27" s="275">
        <v>0</v>
      </c>
      <c r="K27" s="275">
        <v>0</v>
      </c>
      <c r="L27" s="275">
        <v>0</v>
      </c>
      <c r="M27" s="275">
        <v>0</v>
      </c>
      <c r="N27" s="275">
        <v>0</v>
      </c>
      <c r="O27" s="275">
        <v>0</v>
      </c>
      <c r="P27" s="275">
        <v>0</v>
      </c>
    </row>
    <row r="28" spans="1:16" s="110" customFormat="1" ht="12.75" customHeight="1">
      <c r="A28" s="133" t="s">
        <v>253</v>
      </c>
      <c r="B28" s="133">
        <v>12065</v>
      </c>
      <c r="C28" s="275">
        <v>7184</v>
      </c>
      <c r="D28" s="275">
        <v>4881</v>
      </c>
      <c r="E28" s="133">
        <v>6</v>
      </c>
      <c r="F28" s="133">
        <v>11</v>
      </c>
      <c r="G28" s="133">
        <v>114</v>
      </c>
      <c r="H28" s="133">
        <v>111</v>
      </c>
      <c r="I28" s="133">
        <v>3929</v>
      </c>
      <c r="J28" s="133">
        <v>2861</v>
      </c>
      <c r="K28" s="133">
        <v>2638</v>
      </c>
      <c r="L28" s="133">
        <v>1700</v>
      </c>
      <c r="M28" s="133">
        <v>340</v>
      </c>
      <c r="N28" s="133">
        <v>141</v>
      </c>
      <c r="O28" s="133">
        <v>157</v>
      </c>
      <c r="P28" s="133">
        <v>57</v>
      </c>
    </row>
    <row r="29" spans="1:18" ht="12.75" customHeight="1">
      <c r="A29" s="107" t="s">
        <v>254</v>
      </c>
      <c r="B29" s="107">
        <v>6966</v>
      </c>
      <c r="C29" s="134">
        <v>4207</v>
      </c>
      <c r="D29" s="134">
        <v>2759</v>
      </c>
      <c r="E29" s="107">
        <v>5</v>
      </c>
      <c r="F29" s="107">
        <v>6</v>
      </c>
      <c r="G29" s="107">
        <v>71</v>
      </c>
      <c r="H29" s="107">
        <v>72</v>
      </c>
      <c r="I29" s="107">
        <v>2392</v>
      </c>
      <c r="J29" s="107">
        <v>1657</v>
      </c>
      <c r="K29" s="107">
        <v>1501</v>
      </c>
      <c r="L29" s="107">
        <v>919</v>
      </c>
      <c r="M29" s="107">
        <v>177</v>
      </c>
      <c r="N29" s="107">
        <v>82</v>
      </c>
      <c r="O29" s="107">
        <v>61</v>
      </c>
      <c r="P29" s="107">
        <v>23</v>
      </c>
      <c r="Q29" s="110"/>
      <c r="R29" s="110"/>
    </row>
    <row r="30" spans="1:18" ht="12.75" customHeight="1">
      <c r="A30" s="107" t="s">
        <v>255</v>
      </c>
      <c r="B30" s="107">
        <v>5099</v>
      </c>
      <c r="C30" s="134">
        <v>2977</v>
      </c>
      <c r="D30" s="134">
        <v>2122</v>
      </c>
      <c r="E30" s="107">
        <v>1</v>
      </c>
      <c r="F30" s="107">
        <v>5</v>
      </c>
      <c r="G30" s="107">
        <v>43</v>
      </c>
      <c r="H30" s="107">
        <v>39</v>
      </c>
      <c r="I30" s="107">
        <v>1537</v>
      </c>
      <c r="J30" s="107">
        <v>1204</v>
      </c>
      <c r="K30" s="107">
        <v>1137</v>
      </c>
      <c r="L30" s="107">
        <v>781</v>
      </c>
      <c r="M30" s="107">
        <v>163</v>
      </c>
      <c r="N30" s="107">
        <v>59</v>
      </c>
      <c r="O30" s="107">
        <v>96</v>
      </c>
      <c r="P30" s="107">
        <v>34</v>
      </c>
      <c r="Q30" s="110"/>
      <c r="R30" s="110"/>
    </row>
    <row r="31" spans="1:16" s="110" customFormat="1" ht="12.75" customHeight="1">
      <c r="A31" s="133" t="s">
        <v>375</v>
      </c>
      <c r="B31" s="133">
        <v>2101</v>
      </c>
      <c r="C31" s="275">
        <v>0</v>
      </c>
      <c r="D31" s="275">
        <v>0</v>
      </c>
      <c r="E31" s="275">
        <v>0</v>
      </c>
      <c r="F31" s="275">
        <v>0</v>
      </c>
      <c r="G31" s="275">
        <v>0</v>
      </c>
      <c r="H31" s="275">
        <v>0</v>
      </c>
      <c r="I31" s="275">
        <v>0</v>
      </c>
      <c r="J31" s="275">
        <v>0</v>
      </c>
      <c r="K31" s="275">
        <v>0</v>
      </c>
      <c r="L31" s="275">
        <v>0</v>
      </c>
      <c r="M31" s="275">
        <v>0</v>
      </c>
      <c r="N31" s="275">
        <v>0</v>
      </c>
      <c r="O31" s="275">
        <v>0</v>
      </c>
      <c r="P31" s="275">
        <v>0</v>
      </c>
    </row>
    <row r="32" spans="1:16" s="110" customFormat="1" ht="12.75" customHeight="1">
      <c r="A32" s="133" t="s">
        <v>257</v>
      </c>
      <c r="B32" s="133">
        <v>7952</v>
      </c>
      <c r="C32" s="275">
        <v>5062</v>
      </c>
      <c r="D32" s="275">
        <v>2809</v>
      </c>
      <c r="E32" s="133">
        <v>25</v>
      </c>
      <c r="F32" s="133">
        <v>15</v>
      </c>
      <c r="G32" s="133">
        <v>342</v>
      </c>
      <c r="H32" s="133">
        <v>185</v>
      </c>
      <c r="I32" s="133">
        <v>2447</v>
      </c>
      <c r="J32" s="133">
        <v>1761</v>
      </c>
      <c r="K32" s="133">
        <v>1702</v>
      </c>
      <c r="L32" s="133">
        <v>716</v>
      </c>
      <c r="M32" s="133">
        <v>408</v>
      </c>
      <c r="N32" s="133">
        <v>104</v>
      </c>
      <c r="O32" s="133">
        <v>138</v>
      </c>
      <c r="P32" s="133">
        <v>28</v>
      </c>
    </row>
    <row r="33" spans="1:18" ht="12.75" customHeight="1">
      <c r="A33" s="107" t="s">
        <v>258</v>
      </c>
      <c r="B33" s="107">
        <v>1091</v>
      </c>
      <c r="C33" s="134">
        <v>670</v>
      </c>
      <c r="D33" s="134">
        <v>383</v>
      </c>
      <c r="E33" s="107">
        <v>0</v>
      </c>
      <c r="F33" s="107">
        <v>0</v>
      </c>
      <c r="G33" s="107">
        <v>11</v>
      </c>
      <c r="H33" s="107">
        <v>19</v>
      </c>
      <c r="I33" s="107">
        <v>249</v>
      </c>
      <c r="J33" s="107">
        <v>229</v>
      </c>
      <c r="K33" s="107">
        <v>361</v>
      </c>
      <c r="L33" s="107">
        <v>125</v>
      </c>
      <c r="M33" s="107">
        <v>48</v>
      </c>
      <c r="N33" s="107">
        <v>10</v>
      </c>
      <c r="O33" s="107">
        <v>1</v>
      </c>
      <c r="P33" s="107">
        <v>0</v>
      </c>
      <c r="Q33" s="110"/>
      <c r="R33" s="110"/>
    </row>
    <row r="34" spans="1:18" ht="12.75" customHeight="1">
      <c r="A34" s="107" t="s">
        <v>259</v>
      </c>
      <c r="B34" s="107">
        <v>1475</v>
      </c>
      <c r="C34" s="134">
        <v>945</v>
      </c>
      <c r="D34" s="134">
        <v>493</v>
      </c>
      <c r="E34" s="107">
        <v>23</v>
      </c>
      <c r="F34" s="107">
        <v>12</v>
      </c>
      <c r="G34" s="107">
        <v>248</v>
      </c>
      <c r="H34" s="107">
        <v>81</v>
      </c>
      <c r="I34" s="107">
        <v>491</v>
      </c>
      <c r="J34" s="107">
        <v>319</v>
      </c>
      <c r="K34" s="107">
        <v>137</v>
      </c>
      <c r="L34" s="107">
        <v>64</v>
      </c>
      <c r="M34" s="107">
        <v>44</v>
      </c>
      <c r="N34" s="107">
        <v>13</v>
      </c>
      <c r="O34" s="107">
        <v>2</v>
      </c>
      <c r="P34" s="107">
        <v>4</v>
      </c>
      <c r="Q34" s="110"/>
      <c r="R34" s="110"/>
    </row>
    <row r="35" spans="1:18" ht="12.75" customHeight="1">
      <c r="A35" s="107" t="s">
        <v>260</v>
      </c>
      <c r="B35" s="107">
        <v>718</v>
      </c>
      <c r="C35" s="134">
        <v>443</v>
      </c>
      <c r="D35" s="134">
        <v>272</v>
      </c>
      <c r="E35" s="107">
        <v>2</v>
      </c>
      <c r="F35" s="107">
        <v>0</v>
      </c>
      <c r="G35" s="107">
        <v>14</v>
      </c>
      <c r="H35" s="107">
        <v>11</v>
      </c>
      <c r="I35" s="107">
        <v>202</v>
      </c>
      <c r="J35" s="107">
        <v>163</v>
      </c>
      <c r="K35" s="107">
        <v>170</v>
      </c>
      <c r="L35" s="107">
        <v>81</v>
      </c>
      <c r="M35" s="107">
        <v>42</v>
      </c>
      <c r="N35" s="107">
        <v>13</v>
      </c>
      <c r="O35" s="107">
        <v>13</v>
      </c>
      <c r="P35" s="107">
        <v>4</v>
      </c>
      <c r="Q35" s="110"/>
      <c r="R35" s="110"/>
    </row>
    <row r="36" spans="1:18" ht="12.75" customHeight="1">
      <c r="A36" s="107" t="s">
        <v>261</v>
      </c>
      <c r="B36" s="107">
        <v>1106</v>
      </c>
      <c r="C36" s="134">
        <v>698</v>
      </c>
      <c r="D36" s="134">
        <v>405</v>
      </c>
      <c r="E36" s="107">
        <v>0</v>
      </c>
      <c r="F36" s="107">
        <v>0</v>
      </c>
      <c r="G36" s="107">
        <v>18</v>
      </c>
      <c r="H36" s="107">
        <v>24</v>
      </c>
      <c r="I36" s="107">
        <v>310</v>
      </c>
      <c r="J36" s="107">
        <v>246</v>
      </c>
      <c r="K36" s="107">
        <v>259</v>
      </c>
      <c r="L36" s="107">
        <v>112</v>
      </c>
      <c r="M36" s="107">
        <v>70</v>
      </c>
      <c r="N36" s="107">
        <v>17</v>
      </c>
      <c r="O36" s="107">
        <v>41</v>
      </c>
      <c r="P36" s="107">
        <v>6</v>
      </c>
      <c r="Q36" s="110"/>
      <c r="R36" s="110"/>
    </row>
    <row r="37" spans="1:18" ht="12.75" customHeight="1">
      <c r="A37" s="107" t="s">
        <v>262</v>
      </c>
      <c r="B37" s="107">
        <v>3562</v>
      </c>
      <c r="C37" s="134">
        <v>2306</v>
      </c>
      <c r="D37" s="134">
        <v>1256</v>
      </c>
      <c r="E37" s="107">
        <v>0</v>
      </c>
      <c r="F37" s="107">
        <v>3</v>
      </c>
      <c r="G37" s="107">
        <v>51</v>
      </c>
      <c r="H37" s="107">
        <v>50</v>
      </c>
      <c r="I37" s="107">
        <v>1195</v>
      </c>
      <c r="J37" s="107">
        <v>804</v>
      </c>
      <c r="K37" s="107">
        <v>775</v>
      </c>
      <c r="L37" s="107">
        <v>334</v>
      </c>
      <c r="M37" s="107">
        <v>204</v>
      </c>
      <c r="N37" s="107">
        <v>51</v>
      </c>
      <c r="O37" s="107">
        <v>81</v>
      </c>
      <c r="P37" s="107">
        <v>14</v>
      </c>
      <c r="Q37" s="110"/>
      <c r="R37" s="110"/>
    </row>
    <row r="38" spans="1:16" s="110" customFormat="1" ht="12.75" customHeight="1">
      <c r="A38" s="133" t="s">
        <v>263</v>
      </c>
      <c r="B38" s="133">
        <v>10236</v>
      </c>
      <c r="C38" s="275">
        <v>6202</v>
      </c>
      <c r="D38" s="275">
        <v>4034</v>
      </c>
      <c r="E38" s="133">
        <v>4</v>
      </c>
      <c r="F38" s="133">
        <v>15</v>
      </c>
      <c r="G38" s="133">
        <v>207</v>
      </c>
      <c r="H38" s="133">
        <v>211</v>
      </c>
      <c r="I38" s="133">
        <v>2504</v>
      </c>
      <c r="J38" s="133">
        <v>2124</v>
      </c>
      <c r="K38" s="133">
        <v>2614</v>
      </c>
      <c r="L38" s="133">
        <v>1350</v>
      </c>
      <c r="M38" s="133">
        <v>654</v>
      </c>
      <c r="N38" s="133">
        <v>267</v>
      </c>
      <c r="O38" s="133">
        <v>219</v>
      </c>
      <c r="P38" s="133">
        <v>67</v>
      </c>
    </row>
    <row r="39" spans="1:18" ht="12.75" customHeight="1">
      <c r="A39" s="107" t="s">
        <v>354</v>
      </c>
      <c r="B39" s="107">
        <v>337</v>
      </c>
      <c r="C39" s="134">
        <v>210</v>
      </c>
      <c r="D39" s="134">
        <v>127</v>
      </c>
      <c r="E39" s="107">
        <v>0</v>
      </c>
      <c r="F39" s="107">
        <v>2</v>
      </c>
      <c r="G39" s="107">
        <v>6</v>
      </c>
      <c r="H39" s="107">
        <v>4</v>
      </c>
      <c r="I39" s="107">
        <v>95</v>
      </c>
      <c r="J39" s="107">
        <v>65</v>
      </c>
      <c r="K39" s="107">
        <v>79</v>
      </c>
      <c r="L39" s="107">
        <v>48</v>
      </c>
      <c r="M39" s="107">
        <v>18</v>
      </c>
      <c r="N39" s="107">
        <v>4</v>
      </c>
      <c r="O39" s="107">
        <v>12</v>
      </c>
      <c r="P39" s="107">
        <v>4</v>
      </c>
      <c r="Q39" s="110"/>
      <c r="R39" s="110"/>
    </row>
    <row r="40" spans="1:18" ht="12.75" customHeight="1">
      <c r="A40" s="107" t="s">
        <v>264</v>
      </c>
      <c r="B40" s="107">
        <v>1570</v>
      </c>
      <c r="C40" s="134">
        <v>893</v>
      </c>
      <c r="D40" s="134">
        <v>677</v>
      </c>
      <c r="E40" s="107">
        <v>1</v>
      </c>
      <c r="F40" s="107">
        <v>6</v>
      </c>
      <c r="G40" s="107">
        <v>44</v>
      </c>
      <c r="H40" s="107">
        <v>38</v>
      </c>
      <c r="I40" s="107">
        <v>349</v>
      </c>
      <c r="J40" s="107">
        <v>363</v>
      </c>
      <c r="K40" s="107">
        <v>358</v>
      </c>
      <c r="L40" s="107">
        <v>196</v>
      </c>
      <c r="M40" s="107">
        <v>103</v>
      </c>
      <c r="N40" s="107">
        <v>56</v>
      </c>
      <c r="O40" s="107">
        <v>38</v>
      </c>
      <c r="P40" s="107">
        <v>18</v>
      </c>
      <c r="Q40" s="110"/>
      <c r="R40" s="110"/>
    </row>
    <row r="41" spans="1:18" ht="12.75" customHeight="1">
      <c r="A41" s="107" t="s">
        <v>265</v>
      </c>
      <c r="B41" s="107">
        <v>2213</v>
      </c>
      <c r="C41" s="134">
        <v>1315</v>
      </c>
      <c r="D41" s="134">
        <v>898</v>
      </c>
      <c r="E41" s="107">
        <v>0</v>
      </c>
      <c r="F41" s="107">
        <v>1</v>
      </c>
      <c r="G41" s="107">
        <v>79</v>
      </c>
      <c r="H41" s="107">
        <v>94</v>
      </c>
      <c r="I41" s="107">
        <v>502</v>
      </c>
      <c r="J41" s="107">
        <v>461</v>
      </c>
      <c r="K41" s="107">
        <v>566</v>
      </c>
      <c r="L41" s="107">
        <v>278</v>
      </c>
      <c r="M41" s="107">
        <v>115</v>
      </c>
      <c r="N41" s="107">
        <v>47</v>
      </c>
      <c r="O41" s="107">
        <v>53</v>
      </c>
      <c r="P41" s="107">
        <v>17</v>
      </c>
      <c r="Q41" s="110"/>
      <c r="R41" s="110"/>
    </row>
    <row r="42" spans="1:18" ht="12.75" customHeight="1">
      <c r="A42" s="107" t="s">
        <v>266</v>
      </c>
      <c r="B42" s="107">
        <v>702</v>
      </c>
      <c r="C42" s="134">
        <v>445</v>
      </c>
      <c r="D42" s="134">
        <v>257</v>
      </c>
      <c r="E42" s="107">
        <v>0</v>
      </c>
      <c r="F42" s="107">
        <v>0</v>
      </c>
      <c r="G42" s="107">
        <v>6</v>
      </c>
      <c r="H42" s="107">
        <v>5</v>
      </c>
      <c r="I42" s="107">
        <v>174</v>
      </c>
      <c r="J42" s="107">
        <v>141</v>
      </c>
      <c r="K42" s="107">
        <v>237</v>
      </c>
      <c r="L42" s="107">
        <v>102</v>
      </c>
      <c r="M42" s="107">
        <v>23</v>
      </c>
      <c r="N42" s="107">
        <v>7</v>
      </c>
      <c r="O42" s="107">
        <v>5</v>
      </c>
      <c r="P42" s="107">
        <v>2</v>
      </c>
      <c r="Q42" s="110"/>
      <c r="R42" s="110"/>
    </row>
    <row r="43" spans="1:18" ht="12.75" customHeight="1">
      <c r="A43" s="107" t="s">
        <v>355</v>
      </c>
      <c r="B43" s="107">
        <v>1423</v>
      </c>
      <c r="C43" s="134">
        <v>924</v>
      </c>
      <c r="D43" s="134">
        <v>499</v>
      </c>
      <c r="E43" s="107">
        <v>1</v>
      </c>
      <c r="F43" s="107">
        <v>3</v>
      </c>
      <c r="G43" s="107">
        <v>33</v>
      </c>
      <c r="H43" s="107">
        <v>25</v>
      </c>
      <c r="I43" s="107">
        <v>334</v>
      </c>
      <c r="J43" s="107">
        <v>219</v>
      </c>
      <c r="K43" s="107">
        <v>415</v>
      </c>
      <c r="L43" s="107">
        <v>208</v>
      </c>
      <c r="M43" s="107">
        <v>110</v>
      </c>
      <c r="N43" s="107">
        <v>38</v>
      </c>
      <c r="O43" s="107">
        <v>31</v>
      </c>
      <c r="P43" s="107">
        <v>6</v>
      </c>
      <c r="Q43" s="110"/>
      <c r="R43" s="110"/>
    </row>
    <row r="44" spans="1:18" ht="12.75" customHeight="1">
      <c r="A44" s="107" t="s">
        <v>267</v>
      </c>
      <c r="B44" s="107">
        <v>505</v>
      </c>
      <c r="C44" s="134">
        <v>330</v>
      </c>
      <c r="D44" s="134">
        <v>175</v>
      </c>
      <c r="E44" s="107">
        <v>0</v>
      </c>
      <c r="F44" s="107">
        <v>0</v>
      </c>
      <c r="G44" s="107">
        <v>13</v>
      </c>
      <c r="H44" s="107">
        <v>9</v>
      </c>
      <c r="I44" s="107">
        <v>131</v>
      </c>
      <c r="J44" s="107">
        <v>86</v>
      </c>
      <c r="K44" s="107">
        <v>127</v>
      </c>
      <c r="L44" s="107">
        <v>61</v>
      </c>
      <c r="M44" s="107">
        <v>38</v>
      </c>
      <c r="N44" s="107">
        <v>14</v>
      </c>
      <c r="O44" s="107">
        <v>21</v>
      </c>
      <c r="P44" s="107">
        <v>5</v>
      </c>
      <c r="Q44" s="110"/>
      <c r="R44" s="110"/>
    </row>
    <row r="45" spans="1:18" ht="12.75" customHeight="1">
      <c r="A45" s="107" t="s">
        <v>268</v>
      </c>
      <c r="B45" s="107">
        <v>251</v>
      </c>
      <c r="C45" s="134">
        <v>161</v>
      </c>
      <c r="D45" s="134">
        <v>90</v>
      </c>
      <c r="E45" s="107">
        <v>0</v>
      </c>
      <c r="F45" s="107">
        <v>0</v>
      </c>
      <c r="G45" s="107">
        <v>6</v>
      </c>
      <c r="H45" s="107">
        <v>5</v>
      </c>
      <c r="I45" s="107">
        <v>74</v>
      </c>
      <c r="J45" s="107">
        <v>38</v>
      </c>
      <c r="K45" s="107">
        <v>51</v>
      </c>
      <c r="L45" s="107">
        <v>38</v>
      </c>
      <c r="M45" s="107">
        <v>25</v>
      </c>
      <c r="N45" s="107">
        <v>6</v>
      </c>
      <c r="O45" s="107">
        <v>5</v>
      </c>
      <c r="P45" s="107">
        <v>3</v>
      </c>
      <c r="Q45" s="110"/>
      <c r="R45" s="110"/>
    </row>
    <row r="46" spans="1:18" ht="12.75" customHeight="1">
      <c r="A46" s="107" t="s">
        <v>269</v>
      </c>
      <c r="B46" s="107">
        <v>2729</v>
      </c>
      <c r="C46" s="134">
        <v>1614</v>
      </c>
      <c r="D46" s="134">
        <v>1115</v>
      </c>
      <c r="E46" s="107">
        <v>2</v>
      </c>
      <c r="F46" s="107">
        <v>0</v>
      </c>
      <c r="G46" s="107">
        <v>12</v>
      </c>
      <c r="H46" s="107">
        <v>22</v>
      </c>
      <c r="I46" s="107">
        <v>735</v>
      </c>
      <c r="J46" s="107">
        <v>662</v>
      </c>
      <c r="K46" s="107">
        <v>648</v>
      </c>
      <c r="L46" s="107">
        <v>344</v>
      </c>
      <c r="M46" s="107">
        <v>177</v>
      </c>
      <c r="N46" s="107">
        <v>78</v>
      </c>
      <c r="O46" s="107">
        <v>40</v>
      </c>
      <c r="P46" s="107">
        <v>9</v>
      </c>
      <c r="Q46" s="110"/>
      <c r="R46" s="110"/>
    </row>
    <row r="47" spans="1:18" ht="12.75" customHeight="1">
      <c r="A47" s="107" t="s">
        <v>270</v>
      </c>
      <c r="B47" s="107">
        <v>506</v>
      </c>
      <c r="C47" s="134">
        <v>310</v>
      </c>
      <c r="D47" s="134">
        <v>196</v>
      </c>
      <c r="E47" s="107">
        <v>0</v>
      </c>
      <c r="F47" s="107">
        <v>3</v>
      </c>
      <c r="G47" s="107">
        <v>8</v>
      </c>
      <c r="H47" s="107">
        <v>9</v>
      </c>
      <c r="I47" s="107">
        <v>110</v>
      </c>
      <c r="J47" s="107">
        <v>89</v>
      </c>
      <c r="K47" s="107">
        <v>133</v>
      </c>
      <c r="L47" s="107">
        <v>75</v>
      </c>
      <c r="M47" s="107">
        <v>45</v>
      </c>
      <c r="N47" s="107">
        <v>17</v>
      </c>
      <c r="O47" s="107">
        <v>14</v>
      </c>
      <c r="P47" s="107">
        <v>3</v>
      </c>
      <c r="Q47" s="110"/>
      <c r="R47" s="110"/>
    </row>
    <row r="48" spans="1:16" s="110" customFormat="1" ht="12.75" customHeight="1">
      <c r="A48" s="133" t="s">
        <v>271</v>
      </c>
      <c r="B48" s="133">
        <v>36559</v>
      </c>
      <c r="C48" s="275">
        <v>0</v>
      </c>
      <c r="D48" s="275">
        <v>0</v>
      </c>
      <c r="E48" s="275">
        <v>0</v>
      </c>
      <c r="F48" s="275">
        <v>0</v>
      </c>
      <c r="G48" s="275">
        <v>0</v>
      </c>
      <c r="H48" s="275">
        <v>0</v>
      </c>
      <c r="I48" s="275">
        <v>0</v>
      </c>
      <c r="J48" s="275">
        <v>0</v>
      </c>
      <c r="K48" s="275">
        <v>0</v>
      </c>
      <c r="L48" s="275">
        <v>0</v>
      </c>
      <c r="M48" s="275">
        <v>0</v>
      </c>
      <c r="N48" s="275">
        <v>0</v>
      </c>
      <c r="O48" s="275">
        <v>0</v>
      </c>
      <c r="P48" s="275">
        <v>0</v>
      </c>
    </row>
    <row r="49" spans="1:18" ht="12.75" customHeight="1">
      <c r="A49" s="107" t="s">
        <v>272</v>
      </c>
      <c r="B49" s="107">
        <v>30411</v>
      </c>
      <c r="C49" s="275">
        <v>0</v>
      </c>
      <c r="D49" s="275">
        <v>0</v>
      </c>
      <c r="E49" s="275">
        <v>0</v>
      </c>
      <c r="F49" s="275">
        <v>0</v>
      </c>
      <c r="G49" s="275">
        <v>0</v>
      </c>
      <c r="H49" s="275">
        <v>0</v>
      </c>
      <c r="I49" s="275">
        <v>0</v>
      </c>
      <c r="J49" s="275">
        <v>0</v>
      </c>
      <c r="K49" s="275">
        <v>0</v>
      </c>
      <c r="L49" s="275">
        <v>0</v>
      </c>
      <c r="M49" s="275">
        <v>0</v>
      </c>
      <c r="N49" s="275">
        <v>0</v>
      </c>
      <c r="O49" s="275">
        <v>0</v>
      </c>
      <c r="P49" s="275">
        <v>0</v>
      </c>
      <c r="Q49" s="110"/>
      <c r="R49" s="110"/>
    </row>
    <row r="50" spans="1:18" ht="12.75" customHeight="1">
      <c r="A50" s="107" t="s">
        <v>273</v>
      </c>
      <c r="B50" s="107">
        <v>2265</v>
      </c>
      <c r="C50" s="275">
        <v>0</v>
      </c>
      <c r="D50" s="275">
        <v>0</v>
      </c>
      <c r="E50" s="275">
        <v>0</v>
      </c>
      <c r="F50" s="275">
        <v>0</v>
      </c>
      <c r="G50" s="275">
        <v>0</v>
      </c>
      <c r="H50" s="275">
        <v>0</v>
      </c>
      <c r="I50" s="275">
        <v>0</v>
      </c>
      <c r="J50" s="275">
        <v>0</v>
      </c>
      <c r="K50" s="275">
        <v>0</v>
      </c>
      <c r="L50" s="275">
        <v>0</v>
      </c>
      <c r="M50" s="275">
        <v>0</v>
      </c>
      <c r="N50" s="275">
        <v>0</v>
      </c>
      <c r="O50" s="275">
        <v>0</v>
      </c>
      <c r="P50" s="275">
        <v>0</v>
      </c>
      <c r="Q50" s="110"/>
      <c r="R50" s="110"/>
    </row>
    <row r="51" spans="1:18" ht="12.75" customHeight="1">
      <c r="A51" s="107" t="s">
        <v>274</v>
      </c>
      <c r="B51" s="107">
        <v>1212</v>
      </c>
      <c r="C51" s="275">
        <v>0</v>
      </c>
      <c r="D51" s="275">
        <v>0</v>
      </c>
      <c r="E51" s="275">
        <v>0</v>
      </c>
      <c r="F51" s="275">
        <v>0</v>
      </c>
      <c r="G51" s="275">
        <v>0</v>
      </c>
      <c r="H51" s="275">
        <v>0</v>
      </c>
      <c r="I51" s="275">
        <v>0</v>
      </c>
      <c r="J51" s="275">
        <v>0</v>
      </c>
      <c r="K51" s="275">
        <v>0</v>
      </c>
      <c r="L51" s="275">
        <v>0</v>
      </c>
      <c r="M51" s="275">
        <v>0</v>
      </c>
      <c r="N51" s="275">
        <v>0</v>
      </c>
      <c r="O51" s="275">
        <v>0</v>
      </c>
      <c r="P51" s="275">
        <v>0</v>
      </c>
      <c r="Q51" s="110"/>
      <c r="R51" s="110"/>
    </row>
    <row r="52" spans="1:18" ht="12.75" customHeight="1">
      <c r="A52" s="107" t="s">
        <v>275</v>
      </c>
      <c r="B52" s="107">
        <v>2671</v>
      </c>
      <c r="C52" s="275">
        <v>0</v>
      </c>
      <c r="D52" s="275">
        <v>0</v>
      </c>
      <c r="E52" s="275">
        <v>0</v>
      </c>
      <c r="F52" s="275">
        <v>0</v>
      </c>
      <c r="G52" s="275">
        <v>0</v>
      </c>
      <c r="H52" s="275">
        <v>0</v>
      </c>
      <c r="I52" s="275">
        <v>0</v>
      </c>
      <c r="J52" s="275">
        <v>0</v>
      </c>
      <c r="K52" s="275">
        <v>0</v>
      </c>
      <c r="L52" s="275">
        <v>0</v>
      </c>
      <c r="M52" s="275">
        <v>0</v>
      </c>
      <c r="N52" s="275">
        <v>0</v>
      </c>
      <c r="O52" s="275">
        <v>0</v>
      </c>
      <c r="P52" s="275">
        <v>0</v>
      </c>
      <c r="Q52" s="110"/>
      <c r="R52" s="110"/>
    </row>
    <row r="53" spans="1:16" s="110" customFormat="1" ht="12.75" customHeight="1">
      <c r="A53" s="133" t="s">
        <v>356</v>
      </c>
      <c r="B53" s="133">
        <v>19397</v>
      </c>
      <c r="C53" s="275">
        <v>11524</v>
      </c>
      <c r="D53" s="275">
        <v>7873</v>
      </c>
      <c r="E53" s="133">
        <v>13</v>
      </c>
      <c r="F53" s="133">
        <v>10</v>
      </c>
      <c r="G53" s="133">
        <v>399</v>
      </c>
      <c r="H53" s="133">
        <v>309</v>
      </c>
      <c r="I53" s="133">
        <v>4768</v>
      </c>
      <c r="J53" s="133">
        <v>4143</v>
      </c>
      <c r="K53" s="133">
        <v>4966</v>
      </c>
      <c r="L53" s="133">
        <v>2852</v>
      </c>
      <c r="M53" s="133">
        <v>1000</v>
      </c>
      <c r="N53" s="133">
        <v>428</v>
      </c>
      <c r="O53" s="133">
        <v>378</v>
      </c>
      <c r="P53" s="133">
        <v>131</v>
      </c>
    </row>
    <row r="54" spans="1:18" ht="12.75" customHeight="1">
      <c r="A54" s="107" t="s">
        <v>277</v>
      </c>
      <c r="B54" s="107">
        <v>8937</v>
      </c>
      <c r="C54" s="134">
        <v>5211</v>
      </c>
      <c r="D54" s="134">
        <v>3726</v>
      </c>
      <c r="E54" s="107">
        <v>7</v>
      </c>
      <c r="F54" s="107">
        <v>6</v>
      </c>
      <c r="G54" s="107">
        <v>92</v>
      </c>
      <c r="H54" s="107">
        <v>115</v>
      </c>
      <c r="I54" s="107">
        <v>2303</v>
      </c>
      <c r="J54" s="107">
        <v>2107</v>
      </c>
      <c r="K54" s="107">
        <v>2193</v>
      </c>
      <c r="L54" s="107">
        <v>1227</v>
      </c>
      <c r="M54" s="107">
        <v>452</v>
      </c>
      <c r="N54" s="107">
        <v>197</v>
      </c>
      <c r="O54" s="107">
        <v>164</v>
      </c>
      <c r="P54" s="107">
        <v>74</v>
      </c>
      <c r="Q54" s="110"/>
      <c r="R54" s="110"/>
    </row>
    <row r="55" spans="1:18" ht="12.75" customHeight="1">
      <c r="A55" s="107" t="s">
        <v>278</v>
      </c>
      <c r="B55" s="107">
        <v>2183</v>
      </c>
      <c r="C55" s="134">
        <v>1320</v>
      </c>
      <c r="D55" s="134">
        <v>863</v>
      </c>
      <c r="E55" s="107">
        <v>0</v>
      </c>
      <c r="F55" s="107">
        <v>0</v>
      </c>
      <c r="G55" s="107">
        <v>35</v>
      </c>
      <c r="H55" s="107">
        <v>27</v>
      </c>
      <c r="I55" s="107">
        <v>494</v>
      </c>
      <c r="J55" s="107">
        <v>406</v>
      </c>
      <c r="K55" s="107">
        <v>550</v>
      </c>
      <c r="L55" s="107">
        <v>326</v>
      </c>
      <c r="M55" s="107">
        <v>178</v>
      </c>
      <c r="N55" s="107">
        <v>90</v>
      </c>
      <c r="O55" s="107">
        <v>63</v>
      </c>
      <c r="P55" s="107">
        <v>14</v>
      </c>
      <c r="Q55" s="110"/>
      <c r="R55" s="110"/>
    </row>
    <row r="56" spans="1:18" ht="12.75" customHeight="1">
      <c r="A56" s="107" t="s">
        <v>279</v>
      </c>
      <c r="B56" s="107">
        <v>8277</v>
      </c>
      <c r="C56" s="134">
        <v>4993</v>
      </c>
      <c r="D56" s="134">
        <v>3284</v>
      </c>
      <c r="E56" s="107">
        <v>6</v>
      </c>
      <c r="F56" s="107">
        <v>4</v>
      </c>
      <c r="G56" s="107">
        <v>272</v>
      </c>
      <c r="H56" s="107">
        <v>167</v>
      </c>
      <c r="I56" s="107">
        <v>1971</v>
      </c>
      <c r="J56" s="107">
        <v>1630</v>
      </c>
      <c r="K56" s="107">
        <v>2223</v>
      </c>
      <c r="L56" s="107">
        <v>1299</v>
      </c>
      <c r="M56" s="107">
        <v>370</v>
      </c>
      <c r="N56" s="107">
        <v>141</v>
      </c>
      <c r="O56" s="107">
        <v>151</v>
      </c>
      <c r="P56" s="107">
        <v>43</v>
      </c>
      <c r="Q56" s="110"/>
      <c r="R56" s="110"/>
    </row>
    <row r="57" spans="1:16" s="110" customFormat="1" ht="12.75" customHeight="1">
      <c r="A57" s="133" t="s">
        <v>280</v>
      </c>
      <c r="B57" s="133">
        <v>3081</v>
      </c>
      <c r="C57" s="275">
        <v>2063</v>
      </c>
      <c r="D57" s="275">
        <v>1018</v>
      </c>
      <c r="E57" s="133">
        <v>3</v>
      </c>
      <c r="F57" s="133">
        <v>1</v>
      </c>
      <c r="G57" s="133">
        <v>39</v>
      </c>
      <c r="H57" s="133">
        <v>19</v>
      </c>
      <c r="I57" s="133">
        <v>902</v>
      </c>
      <c r="J57" s="133">
        <v>634</v>
      </c>
      <c r="K57" s="133">
        <v>963</v>
      </c>
      <c r="L57" s="133">
        <v>309</v>
      </c>
      <c r="M57" s="133">
        <v>98</v>
      </c>
      <c r="N57" s="133">
        <v>43</v>
      </c>
      <c r="O57" s="133">
        <v>58</v>
      </c>
      <c r="P57" s="133">
        <v>12</v>
      </c>
    </row>
    <row r="58" spans="1:18" ht="12.75" customHeight="1">
      <c r="A58" s="107" t="s">
        <v>281</v>
      </c>
      <c r="B58" s="107">
        <v>2105</v>
      </c>
      <c r="C58" s="134">
        <v>1431</v>
      </c>
      <c r="D58" s="134">
        <v>674</v>
      </c>
      <c r="E58" s="107">
        <v>2</v>
      </c>
      <c r="F58" s="107">
        <v>1</v>
      </c>
      <c r="G58" s="107">
        <v>15</v>
      </c>
      <c r="H58" s="107">
        <v>14</v>
      </c>
      <c r="I58" s="107">
        <v>571</v>
      </c>
      <c r="J58" s="107">
        <v>420</v>
      </c>
      <c r="K58" s="107">
        <v>747</v>
      </c>
      <c r="L58" s="107">
        <v>216</v>
      </c>
      <c r="M58" s="107">
        <v>62</v>
      </c>
      <c r="N58" s="107">
        <v>15</v>
      </c>
      <c r="O58" s="107">
        <v>34</v>
      </c>
      <c r="P58" s="107">
        <v>8</v>
      </c>
      <c r="Q58" s="110"/>
      <c r="R58" s="110"/>
    </row>
    <row r="59" spans="1:18" ht="12.75" customHeight="1">
      <c r="A59" s="107" t="s">
        <v>282</v>
      </c>
      <c r="B59" s="107">
        <v>976</v>
      </c>
      <c r="C59" s="134">
        <v>632</v>
      </c>
      <c r="D59" s="134">
        <v>344</v>
      </c>
      <c r="E59" s="107">
        <v>1</v>
      </c>
      <c r="F59" s="107">
        <v>0</v>
      </c>
      <c r="G59" s="107">
        <v>24</v>
      </c>
      <c r="H59" s="107">
        <v>5</v>
      </c>
      <c r="I59" s="107">
        <v>331</v>
      </c>
      <c r="J59" s="107">
        <v>214</v>
      </c>
      <c r="K59" s="107">
        <v>216</v>
      </c>
      <c r="L59" s="107">
        <v>93</v>
      </c>
      <c r="M59" s="107">
        <v>36</v>
      </c>
      <c r="N59" s="107">
        <v>28</v>
      </c>
      <c r="O59" s="107">
        <v>24</v>
      </c>
      <c r="P59" s="107">
        <v>4</v>
      </c>
      <c r="Q59" s="110"/>
      <c r="R59" s="110"/>
    </row>
    <row r="60" spans="1:16" s="110" customFormat="1" ht="12.75" customHeight="1">
      <c r="A60" s="133" t="s">
        <v>283</v>
      </c>
      <c r="B60" s="133">
        <v>11404</v>
      </c>
      <c r="C60" s="275">
        <v>6944</v>
      </c>
      <c r="D60" s="275">
        <v>4321</v>
      </c>
      <c r="E60" s="133">
        <v>5</v>
      </c>
      <c r="F60" s="133">
        <v>11</v>
      </c>
      <c r="G60" s="133">
        <v>147</v>
      </c>
      <c r="H60" s="133">
        <v>176</v>
      </c>
      <c r="I60" s="133">
        <v>2887</v>
      </c>
      <c r="J60" s="133">
        <v>2411</v>
      </c>
      <c r="K60" s="133">
        <v>2957</v>
      </c>
      <c r="L60" s="133">
        <v>1330</v>
      </c>
      <c r="M60" s="133">
        <v>651</v>
      </c>
      <c r="N60" s="133">
        <v>264</v>
      </c>
      <c r="O60" s="133">
        <v>297</v>
      </c>
      <c r="P60" s="133">
        <v>129</v>
      </c>
    </row>
    <row r="61" spans="1:18" ht="12.75" customHeight="1">
      <c r="A61" s="107" t="s">
        <v>284</v>
      </c>
      <c r="B61" s="107">
        <v>5033</v>
      </c>
      <c r="C61" s="134">
        <v>2890</v>
      </c>
      <c r="D61" s="134">
        <v>2004</v>
      </c>
      <c r="E61" s="107">
        <v>2</v>
      </c>
      <c r="F61" s="107">
        <v>4</v>
      </c>
      <c r="G61" s="107">
        <v>78</v>
      </c>
      <c r="H61" s="107">
        <v>79</v>
      </c>
      <c r="I61" s="107">
        <v>1206</v>
      </c>
      <c r="J61" s="107">
        <v>1075</v>
      </c>
      <c r="K61" s="107">
        <v>1147</v>
      </c>
      <c r="L61" s="107">
        <v>664</v>
      </c>
      <c r="M61" s="107">
        <v>291</v>
      </c>
      <c r="N61" s="107">
        <v>110</v>
      </c>
      <c r="O61" s="107">
        <v>166</v>
      </c>
      <c r="P61" s="107">
        <v>72</v>
      </c>
      <c r="Q61" s="110"/>
      <c r="R61" s="110"/>
    </row>
    <row r="62" spans="1:18" ht="12.75" customHeight="1">
      <c r="A62" s="107" t="s">
        <v>285</v>
      </c>
      <c r="B62" s="107">
        <v>1203</v>
      </c>
      <c r="C62" s="134">
        <v>788</v>
      </c>
      <c r="D62" s="134">
        <v>415</v>
      </c>
      <c r="E62" s="107">
        <v>0</v>
      </c>
      <c r="F62" s="107">
        <v>2</v>
      </c>
      <c r="G62" s="107">
        <v>22</v>
      </c>
      <c r="H62" s="107">
        <v>30</v>
      </c>
      <c r="I62" s="107">
        <v>363</v>
      </c>
      <c r="J62" s="107">
        <v>204</v>
      </c>
      <c r="K62" s="107">
        <v>288</v>
      </c>
      <c r="L62" s="107">
        <v>149</v>
      </c>
      <c r="M62" s="107">
        <v>70</v>
      </c>
      <c r="N62" s="107">
        <v>22</v>
      </c>
      <c r="O62" s="107">
        <v>45</v>
      </c>
      <c r="P62" s="107">
        <v>8</v>
      </c>
      <c r="Q62" s="110"/>
      <c r="R62" s="110"/>
    </row>
    <row r="63" spans="1:18" ht="12.75" customHeight="1">
      <c r="A63" s="107" t="s">
        <v>286</v>
      </c>
      <c r="B63" s="107">
        <v>844</v>
      </c>
      <c r="C63" s="134">
        <v>527</v>
      </c>
      <c r="D63" s="134">
        <v>317</v>
      </c>
      <c r="E63" s="107">
        <v>0</v>
      </c>
      <c r="F63" s="107">
        <v>2</v>
      </c>
      <c r="G63" s="107">
        <v>19</v>
      </c>
      <c r="H63" s="107">
        <v>15</v>
      </c>
      <c r="I63" s="107">
        <v>283</v>
      </c>
      <c r="J63" s="107">
        <v>178</v>
      </c>
      <c r="K63" s="107">
        <v>157</v>
      </c>
      <c r="L63" s="107">
        <v>86</v>
      </c>
      <c r="M63" s="107">
        <v>54</v>
      </c>
      <c r="N63" s="107">
        <v>25</v>
      </c>
      <c r="O63" s="107">
        <v>14</v>
      </c>
      <c r="P63" s="107">
        <v>11</v>
      </c>
      <c r="Q63" s="110"/>
      <c r="R63" s="110"/>
    </row>
    <row r="64" spans="1:18" ht="12.75" customHeight="1">
      <c r="A64" s="107" t="s">
        <v>287</v>
      </c>
      <c r="B64" s="107">
        <v>4324</v>
      </c>
      <c r="C64" s="134">
        <v>2739</v>
      </c>
      <c r="D64" s="134">
        <v>1585</v>
      </c>
      <c r="E64" s="107">
        <v>3</v>
      </c>
      <c r="F64" s="107">
        <v>3</v>
      </c>
      <c r="G64" s="107">
        <v>28</v>
      </c>
      <c r="H64" s="107">
        <v>52</v>
      </c>
      <c r="I64" s="107">
        <v>1035</v>
      </c>
      <c r="J64" s="107">
        <v>954</v>
      </c>
      <c r="K64" s="107">
        <v>1365</v>
      </c>
      <c r="L64" s="107">
        <v>431</v>
      </c>
      <c r="M64" s="107">
        <v>236</v>
      </c>
      <c r="N64" s="107">
        <v>107</v>
      </c>
      <c r="O64" s="107">
        <v>72</v>
      </c>
      <c r="P64" s="107">
        <v>38</v>
      </c>
      <c r="Q64" s="110"/>
      <c r="R64" s="110"/>
    </row>
    <row r="65" spans="1:16" s="110" customFormat="1" ht="12.75" customHeight="1">
      <c r="A65" s="133" t="s">
        <v>357</v>
      </c>
      <c r="B65" s="133">
        <v>47680</v>
      </c>
      <c r="C65" s="275">
        <v>0</v>
      </c>
      <c r="D65" s="275">
        <v>0</v>
      </c>
      <c r="E65" s="275">
        <v>0</v>
      </c>
      <c r="F65" s="275">
        <v>0</v>
      </c>
      <c r="G65" s="275">
        <v>0</v>
      </c>
      <c r="H65" s="275">
        <v>0</v>
      </c>
      <c r="I65" s="275">
        <v>0</v>
      </c>
      <c r="J65" s="275">
        <v>0</v>
      </c>
      <c r="K65" s="275">
        <v>0</v>
      </c>
      <c r="L65" s="275">
        <v>0</v>
      </c>
      <c r="M65" s="275">
        <v>0</v>
      </c>
      <c r="N65" s="275">
        <v>0</v>
      </c>
      <c r="O65" s="275">
        <v>0</v>
      </c>
      <c r="P65" s="275">
        <v>0</v>
      </c>
    </row>
    <row r="66" spans="1:16" s="110" customFormat="1" ht="12.75" customHeight="1">
      <c r="A66" s="133" t="s">
        <v>358</v>
      </c>
      <c r="B66" s="133">
        <v>6939</v>
      </c>
      <c r="C66" s="275">
        <v>4371</v>
      </c>
      <c r="D66" s="275">
        <v>2555</v>
      </c>
      <c r="E66" s="133">
        <v>2</v>
      </c>
      <c r="F66" s="133">
        <v>4</v>
      </c>
      <c r="G66" s="133">
        <v>118</v>
      </c>
      <c r="H66" s="133">
        <v>118</v>
      </c>
      <c r="I66" s="133">
        <v>2208</v>
      </c>
      <c r="J66" s="133">
        <v>1524</v>
      </c>
      <c r="K66" s="133">
        <v>1662</v>
      </c>
      <c r="L66" s="133">
        <v>789</v>
      </c>
      <c r="M66" s="133">
        <v>265</v>
      </c>
      <c r="N66" s="133">
        <v>77</v>
      </c>
      <c r="O66" s="133">
        <v>116</v>
      </c>
      <c r="P66" s="133">
        <v>43</v>
      </c>
    </row>
    <row r="67" spans="1:16" s="110" customFormat="1" ht="12.75" customHeight="1">
      <c r="A67" s="133" t="s">
        <v>359</v>
      </c>
      <c r="B67" s="133">
        <v>1126</v>
      </c>
      <c r="C67" s="275">
        <v>0</v>
      </c>
      <c r="D67" s="275">
        <v>0</v>
      </c>
      <c r="E67" s="275">
        <v>0</v>
      </c>
      <c r="F67" s="275">
        <v>0</v>
      </c>
      <c r="G67" s="275">
        <v>0</v>
      </c>
      <c r="H67" s="275">
        <v>0</v>
      </c>
      <c r="I67" s="275">
        <v>0</v>
      </c>
      <c r="J67" s="275">
        <v>0</v>
      </c>
      <c r="K67" s="275">
        <v>0</v>
      </c>
      <c r="L67" s="275">
        <v>0</v>
      </c>
      <c r="M67" s="275">
        <v>0</v>
      </c>
      <c r="N67" s="275">
        <v>0</v>
      </c>
      <c r="O67" s="275">
        <v>0</v>
      </c>
      <c r="P67" s="275">
        <v>0</v>
      </c>
    </row>
    <row r="68" spans="1:16" s="110" customFormat="1" ht="12.75" customHeight="1">
      <c r="A68" s="133" t="s">
        <v>291</v>
      </c>
      <c r="B68" s="133">
        <v>8596</v>
      </c>
      <c r="C68" s="275">
        <v>5399</v>
      </c>
      <c r="D68" s="275">
        <v>3197</v>
      </c>
      <c r="E68" s="133">
        <v>4</v>
      </c>
      <c r="F68" s="133">
        <v>8</v>
      </c>
      <c r="G68" s="133">
        <v>64</v>
      </c>
      <c r="H68" s="133">
        <v>85</v>
      </c>
      <c r="I68" s="133">
        <v>2349</v>
      </c>
      <c r="J68" s="133">
        <v>1779</v>
      </c>
      <c r="K68" s="133">
        <v>2255</v>
      </c>
      <c r="L68" s="133">
        <v>1042</v>
      </c>
      <c r="M68" s="133">
        <v>433</v>
      </c>
      <c r="N68" s="133">
        <v>188</v>
      </c>
      <c r="O68" s="133">
        <v>294</v>
      </c>
      <c r="P68" s="133">
        <v>95</v>
      </c>
    </row>
    <row r="69" spans="1:18" ht="12.75" customHeight="1">
      <c r="A69" s="107" t="s">
        <v>360</v>
      </c>
      <c r="B69" s="107">
        <v>1485</v>
      </c>
      <c r="C69" s="134">
        <v>960</v>
      </c>
      <c r="D69" s="134">
        <v>525</v>
      </c>
      <c r="E69" s="107">
        <v>0</v>
      </c>
      <c r="F69" s="107">
        <v>1</v>
      </c>
      <c r="G69" s="107">
        <v>10</v>
      </c>
      <c r="H69" s="107">
        <v>19</v>
      </c>
      <c r="I69" s="107">
        <v>392</v>
      </c>
      <c r="J69" s="107">
        <v>269</v>
      </c>
      <c r="K69" s="107">
        <v>429</v>
      </c>
      <c r="L69" s="107">
        <v>203</v>
      </c>
      <c r="M69" s="107">
        <v>72</v>
      </c>
      <c r="N69" s="107">
        <v>24</v>
      </c>
      <c r="O69" s="107">
        <v>57</v>
      </c>
      <c r="P69" s="107">
        <v>9</v>
      </c>
      <c r="Q69" s="110"/>
      <c r="R69" s="110"/>
    </row>
    <row r="70" spans="1:18" ht="12.75" customHeight="1">
      <c r="A70" s="107" t="s">
        <v>361</v>
      </c>
      <c r="B70" s="107">
        <v>1921</v>
      </c>
      <c r="C70" s="134">
        <v>1197</v>
      </c>
      <c r="D70" s="134">
        <v>724</v>
      </c>
      <c r="E70" s="107">
        <v>1</v>
      </c>
      <c r="F70" s="107">
        <v>0</v>
      </c>
      <c r="G70" s="107">
        <v>10</v>
      </c>
      <c r="H70" s="107">
        <v>6</v>
      </c>
      <c r="I70" s="107">
        <v>632</v>
      </c>
      <c r="J70" s="107">
        <v>472</v>
      </c>
      <c r="K70" s="107">
        <v>456</v>
      </c>
      <c r="L70" s="107">
        <v>188</v>
      </c>
      <c r="M70" s="107">
        <v>57</v>
      </c>
      <c r="N70" s="107">
        <v>27</v>
      </c>
      <c r="O70" s="107">
        <v>41</v>
      </c>
      <c r="P70" s="107">
        <v>31</v>
      </c>
      <c r="Q70" s="110"/>
      <c r="R70" s="110"/>
    </row>
    <row r="71" spans="1:18" ht="12.75" customHeight="1">
      <c r="A71" s="107" t="s">
        <v>292</v>
      </c>
      <c r="B71" s="107">
        <v>5190</v>
      </c>
      <c r="C71" s="134">
        <v>3242</v>
      </c>
      <c r="D71" s="134">
        <v>1948</v>
      </c>
      <c r="E71" s="107">
        <v>3</v>
      </c>
      <c r="F71" s="107">
        <v>7</v>
      </c>
      <c r="G71" s="107">
        <v>44</v>
      </c>
      <c r="H71" s="107">
        <v>60</v>
      </c>
      <c r="I71" s="107">
        <v>1325</v>
      </c>
      <c r="J71" s="107">
        <v>1038</v>
      </c>
      <c r="K71" s="107">
        <v>1370</v>
      </c>
      <c r="L71" s="107">
        <v>651</v>
      </c>
      <c r="M71" s="107">
        <v>304</v>
      </c>
      <c r="N71" s="107">
        <v>137</v>
      </c>
      <c r="O71" s="107">
        <v>196</v>
      </c>
      <c r="P71" s="107">
        <v>55</v>
      </c>
      <c r="Q71" s="110"/>
      <c r="R71" s="110"/>
    </row>
    <row r="72" spans="1:16" s="110" customFormat="1" ht="12.75" customHeight="1">
      <c r="A72" s="133" t="s">
        <v>293</v>
      </c>
      <c r="B72" s="133">
        <v>1207</v>
      </c>
      <c r="C72" s="275">
        <v>644</v>
      </c>
      <c r="D72" s="275">
        <v>563</v>
      </c>
      <c r="E72" s="133">
        <v>0</v>
      </c>
      <c r="F72" s="133">
        <v>0</v>
      </c>
      <c r="G72" s="133">
        <v>20</v>
      </c>
      <c r="H72" s="133">
        <v>28</v>
      </c>
      <c r="I72" s="133">
        <v>310</v>
      </c>
      <c r="J72" s="133">
        <v>345</v>
      </c>
      <c r="K72" s="133">
        <v>229</v>
      </c>
      <c r="L72" s="133">
        <v>144</v>
      </c>
      <c r="M72" s="133">
        <v>52</v>
      </c>
      <c r="N72" s="133">
        <v>36</v>
      </c>
      <c r="O72" s="133">
        <v>33</v>
      </c>
      <c r="P72" s="133">
        <v>10</v>
      </c>
    </row>
    <row r="73" spans="1:18" ht="12.75" customHeight="1">
      <c r="A73" s="107" t="s">
        <v>294</v>
      </c>
      <c r="B73" s="107">
        <v>167</v>
      </c>
      <c r="C73" s="134">
        <v>110</v>
      </c>
      <c r="D73" s="134">
        <v>57</v>
      </c>
      <c r="E73" s="107">
        <v>1</v>
      </c>
      <c r="F73" s="107">
        <v>0</v>
      </c>
      <c r="G73" s="107">
        <v>16</v>
      </c>
      <c r="H73" s="107">
        <v>10</v>
      </c>
      <c r="I73" s="107">
        <v>40</v>
      </c>
      <c r="J73" s="107">
        <v>28</v>
      </c>
      <c r="K73" s="107">
        <v>47</v>
      </c>
      <c r="L73" s="107">
        <v>18</v>
      </c>
      <c r="M73" s="107">
        <v>1</v>
      </c>
      <c r="N73" s="107">
        <v>1</v>
      </c>
      <c r="O73" s="107">
        <v>5</v>
      </c>
      <c r="P73" s="107">
        <v>0</v>
      </c>
      <c r="Q73" s="110"/>
      <c r="R73" s="110"/>
    </row>
    <row r="74" spans="1:18" ht="12.75" customHeight="1">
      <c r="A74" s="107" t="s">
        <v>295</v>
      </c>
      <c r="B74" s="107">
        <v>230</v>
      </c>
      <c r="C74" s="134">
        <v>135</v>
      </c>
      <c r="D74" s="134">
        <v>95</v>
      </c>
      <c r="E74" s="107">
        <v>0</v>
      </c>
      <c r="F74" s="107">
        <v>0</v>
      </c>
      <c r="G74" s="107">
        <v>8</v>
      </c>
      <c r="H74" s="107">
        <v>6</v>
      </c>
      <c r="I74" s="107">
        <v>47</v>
      </c>
      <c r="J74" s="107">
        <v>53</v>
      </c>
      <c r="K74" s="107">
        <v>66</v>
      </c>
      <c r="L74" s="107">
        <v>32</v>
      </c>
      <c r="M74" s="107">
        <v>12</v>
      </c>
      <c r="N74" s="107">
        <v>4</v>
      </c>
      <c r="O74" s="107">
        <v>2</v>
      </c>
      <c r="P74" s="107">
        <v>0</v>
      </c>
      <c r="Q74" s="110"/>
      <c r="R74" s="110"/>
    </row>
    <row r="75" spans="1:16" ht="9" customHeight="1">
      <c r="A75" s="28"/>
      <c r="B75" s="28"/>
      <c r="C75" s="135"/>
      <c r="D75" s="135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</row>
    <row r="76" spans="1:16" ht="22.5" customHeight="1">
      <c r="A76" s="399" t="s">
        <v>628</v>
      </c>
      <c r="B76" s="399"/>
      <c r="C76" s="399"/>
      <c r="D76" s="399"/>
      <c r="E76" s="399"/>
      <c r="F76" s="399"/>
      <c r="G76" s="399"/>
      <c r="H76" s="399"/>
      <c r="I76" s="399"/>
      <c r="J76" s="399"/>
      <c r="K76" s="399"/>
      <c r="L76" s="399"/>
      <c r="M76" s="399"/>
      <c r="N76" s="399"/>
      <c r="O76" s="399"/>
      <c r="P76" s="399"/>
    </row>
    <row r="77" spans="1:16" ht="12">
      <c r="A77" s="282" t="s">
        <v>631</v>
      </c>
      <c r="B77" s="272"/>
      <c r="C77" s="272"/>
      <c r="D77" s="272"/>
      <c r="E77" s="206"/>
      <c r="F77" s="206"/>
      <c r="G77" s="206"/>
      <c r="H77" s="206"/>
      <c r="I77" s="206"/>
      <c r="J77" s="206"/>
      <c r="K77" s="206"/>
      <c r="L77" s="206"/>
      <c r="M77" s="206"/>
      <c r="N77" s="206"/>
      <c r="O77" s="206"/>
      <c r="P77" s="206"/>
    </row>
    <row r="78" spans="1:4" ht="12">
      <c r="A78" s="136"/>
      <c r="B78" s="136"/>
      <c r="C78" s="136"/>
      <c r="D78" s="136"/>
    </row>
    <row r="79" spans="1:4" ht="12">
      <c r="A79" s="136"/>
      <c r="B79" s="136"/>
      <c r="C79" s="136"/>
      <c r="D79" s="136"/>
    </row>
    <row r="80" spans="1:16" ht="12">
      <c r="A80" s="136"/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</row>
    <row r="81" spans="1:4" ht="12">
      <c r="A81" s="136"/>
      <c r="B81" s="136"/>
      <c r="C81" s="136"/>
      <c r="D81" s="136"/>
    </row>
    <row r="82" spans="1:4" ht="12">
      <c r="A82" s="136"/>
      <c r="B82" s="136"/>
      <c r="C82" s="136"/>
      <c r="D82" s="136"/>
    </row>
    <row r="83" spans="1:4" ht="12">
      <c r="A83" s="136"/>
      <c r="B83" s="136"/>
      <c r="C83" s="136"/>
      <c r="D83" s="136"/>
    </row>
    <row r="84" spans="1:4" ht="12">
      <c r="A84" s="136"/>
      <c r="B84" s="136"/>
      <c r="C84" s="136"/>
      <c r="D84" s="136"/>
    </row>
    <row r="85" spans="1:4" ht="12">
      <c r="A85" s="136"/>
      <c r="B85" s="136"/>
      <c r="C85" s="136"/>
      <c r="D85" s="136"/>
    </row>
    <row r="86" spans="1:4" ht="12">
      <c r="A86" s="136"/>
      <c r="B86" s="136"/>
      <c r="C86" s="136"/>
      <c r="D86" s="136"/>
    </row>
    <row r="87" spans="1:4" ht="12">
      <c r="A87" s="136"/>
      <c r="B87" s="136"/>
      <c r="C87" s="136"/>
      <c r="D87" s="136"/>
    </row>
    <row r="88" spans="1:4" ht="12">
      <c r="A88" s="136"/>
      <c r="B88" s="136"/>
      <c r="C88" s="136"/>
      <c r="D88" s="136"/>
    </row>
    <row r="89" spans="1:4" ht="12">
      <c r="A89" s="136"/>
      <c r="B89" s="136"/>
      <c r="C89" s="136"/>
      <c r="D89" s="136"/>
    </row>
    <row r="90" spans="1:4" ht="12">
      <c r="A90" s="136"/>
      <c r="B90" s="136"/>
      <c r="C90" s="136"/>
      <c r="D90" s="136"/>
    </row>
    <row r="91" spans="1:4" ht="12">
      <c r="A91" s="136"/>
      <c r="B91" s="136"/>
      <c r="C91" s="136"/>
      <c r="D91" s="136"/>
    </row>
    <row r="92" spans="1:4" ht="12">
      <c r="A92" s="136"/>
      <c r="B92" s="136"/>
      <c r="C92" s="136"/>
      <c r="D92" s="136"/>
    </row>
    <row r="93" spans="1:4" ht="12">
      <c r="A93" s="136"/>
      <c r="B93" s="136"/>
      <c r="C93" s="136"/>
      <c r="D93" s="136"/>
    </row>
    <row r="94" spans="1:4" ht="12">
      <c r="A94" s="136"/>
      <c r="B94" s="136"/>
      <c r="C94" s="136"/>
      <c r="D94" s="136"/>
    </row>
    <row r="95" spans="1:4" ht="12">
      <c r="A95" s="136"/>
      <c r="B95" s="136"/>
      <c r="C95" s="136"/>
      <c r="D95" s="136"/>
    </row>
    <row r="96" spans="1:4" ht="12">
      <c r="A96" s="136"/>
      <c r="B96" s="136"/>
      <c r="C96" s="136"/>
      <c r="D96" s="136"/>
    </row>
    <row r="97" spans="1:4" ht="12">
      <c r="A97" s="136"/>
      <c r="B97" s="136"/>
      <c r="C97" s="136"/>
      <c r="D97" s="136"/>
    </row>
    <row r="98" spans="1:4" ht="12">
      <c r="A98" s="136"/>
      <c r="B98" s="136"/>
      <c r="C98" s="136"/>
      <c r="D98" s="136"/>
    </row>
    <row r="99" spans="1:4" ht="12">
      <c r="A99" s="136"/>
      <c r="B99" s="136"/>
      <c r="C99" s="136"/>
      <c r="D99" s="136"/>
    </row>
    <row r="100" spans="1:4" ht="12">
      <c r="A100" s="136"/>
      <c r="B100" s="136"/>
      <c r="C100" s="136"/>
      <c r="D100" s="136"/>
    </row>
    <row r="101" spans="1:4" ht="12">
      <c r="A101" s="136"/>
      <c r="B101" s="136"/>
      <c r="C101" s="136"/>
      <c r="D101" s="136"/>
    </row>
    <row r="102" spans="1:4" ht="12">
      <c r="A102" s="136"/>
      <c r="B102" s="136"/>
      <c r="C102" s="136"/>
      <c r="D102" s="136"/>
    </row>
    <row r="103" spans="1:4" ht="12">
      <c r="A103" s="136"/>
      <c r="B103" s="136"/>
      <c r="C103" s="136"/>
      <c r="D103" s="136"/>
    </row>
    <row r="104" spans="1:4" ht="12">
      <c r="A104" s="136"/>
      <c r="B104" s="136"/>
      <c r="C104" s="136"/>
      <c r="D104" s="136"/>
    </row>
    <row r="105" spans="1:4" ht="12">
      <c r="A105" s="136"/>
      <c r="B105" s="136"/>
      <c r="C105" s="136"/>
      <c r="D105" s="136"/>
    </row>
    <row r="106" spans="1:4" ht="12">
      <c r="A106" s="136"/>
      <c r="B106" s="136"/>
      <c r="C106" s="136"/>
      <c r="D106" s="136"/>
    </row>
    <row r="107" spans="1:4" ht="12">
      <c r="A107" s="136"/>
      <c r="B107" s="136"/>
      <c r="C107" s="136"/>
      <c r="D107" s="136"/>
    </row>
    <row r="108" spans="1:4" ht="12">
      <c r="A108" s="136"/>
      <c r="B108" s="136"/>
      <c r="C108" s="136"/>
      <c r="D108" s="136"/>
    </row>
    <row r="109" spans="1:4" ht="12">
      <c r="A109" s="136"/>
      <c r="B109" s="136"/>
      <c r="C109" s="136"/>
      <c r="D109" s="136"/>
    </row>
    <row r="110" spans="1:4" ht="12">
      <c r="A110" s="136"/>
      <c r="B110" s="136"/>
      <c r="C110" s="136"/>
      <c r="D110" s="136"/>
    </row>
    <row r="111" spans="1:4" ht="12">
      <c r="A111" s="136"/>
      <c r="B111" s="136"/>
      <c r="C111" s="136"/>
      <c r="D111" s="136"/>
    </row>
    <row r="112" spans="1:4" ht="12">
      <c r="A112" s="136"/>
      <c r="B112" s="136"/>
      <c r="C112" s="136"/>
      <c r="D112" s="136"/>
    </row>
    <row r="113" spans="1:4" ht="12">
      <c r="A113" s="136"/>
      <c r="B113" s="136"/>
      <c r="C113" s="136"/>
      <c r="D113" s="136"/>
    </row>
    <row r="114" spans="1:4" ht="12">
      <c r="A114" s="136"/>
      <c r="B114" s="136"/>
      <c r="C114" s="136"/>
      <c r="D114" s="136"/>
    </row>
    <row r="115" spans="1:4" ht="12">
      <c r="A115" s="136"/>
      <c r="B115" s="136"/>
      <c r="C115" s="136"/>
      <c r="D115" s="136"/>
    </row>
    <row r="116" spans="1:4" ht="12">
      <c r="A116" s="136"/>
      <c r="B116" s="136"/>
      <c r="C116" s="136"/>
      <c r="D116" s="136"/>
    </row>
    <row r="117" spans="1:4" ht="12">
      <c r="A117" s="136"/>
      <c r="B117" s="136"/>
      <c r="C117" s="136"/>
      <c r="D117" s="136"/>
    </row>
    <row r="118" spans="1:4" ht="12">
      <c r="A118" s="136"/>
      <c r="B118" s="136"/>
      <c r="C118" s="136"/>
      <c r="D118" s="136"/>
    </row>
    <row r="119" spans="1:4" ht="12">
      <c r="A119" s="136"/>
      <c r="B119" s="136"/>
      <c r="C119" s="136"/>
      <c r="D119" s="136"/>
    </row>
    <row r="120" spans="1:4" ht="12">
      <c r="A120" s="136"/>
      <c r="B120" s="136"/>
      <c r="C120" s="136"/>
      <c r="D120" s="136"/>
    </row>
    <row r="121" spans="1:4" ht="12">
      <c r="A121" s="136"/>
      <c r="B121" s="136"/>
      <c r="C121" s="136"/>
      <c r="D121" s="136"/>
    </row>
    <row r="122" spans="1:4" ht="12">
      <c r="A122" s="136"/>
      <c r="B122" s="136"/>
      <c r="C122" s="136"/>
      <c r="D122" s="136"/>
    </row>
    <row r="123" spans="1:4" ht="12">
      <c r="A123" s="136"/>
      <c r="B123" s="136"/>
      <c r="C123" s="136"/>
      <c r="D123" s="136"/>
    </row>
    <row r="124" spans="1:4" ht="12">
      <c r="A124" s="136"/>
      <c r="B124" s="136"/>
      <c r="C124" s="136"/>
      <c r="D124" s="136"/>
    </row>
    <row r="125" spans="1:4" ht="12">
      <c r="A125" s="136"/>
      <c r="B125" s="136"/>
      <c r="C125" s="136"/>
      <c r="D125" s="136"/>
    </row>
    <row r="126" spans="1:4" ht="12">
      <c r="A126" s="136"/>
      <c r="B126" s="136"/>
      <c r="C126" s="136"/>
      <c r="D126" s="136"/>
    </row>
    <row r="127" spans="1:4" ht="12">
      <c r="A127" s="136"/>
      <c r="B127" s="136"/>
      <c r="C127" s="136"/>
      <c r="D127" s="136"/>
    </row>
    <row r="128" spans="1:4" ht="12">
      <c r="A128" s="136"/>
      <c r="B128" s="136"/>
      <c r="C128" s="136"/>
      <c r="D128" s="136"/>
    </row>
    <row r="129" spans="1:4" ht="12">
      <c r="A129" s="136"/>
      <c r="B129" s="136"/>
      <c r="C129" s="136"/>
      <c r="D129" s="136"/>
    </row>
    <row r="130" spans="1:4" ht="12">
      <c r="A130" s="136"/>
      <c r="B130" s="136"/>
      <c r="C130" s="136"/>
      <c r="D130" s="136"/>
    </row>
    <row r="131" spans="1:4" ht="12">
      <c r="A131" s="136"/>
      <c r="B131" s="136"/>
      <c r="C131" s="136"/>
      <c r="D131" s="136"/>
    </row>
    <row r="132" spans="1:4" ht="12">
      <c r="A132" s="136"/>
      <c r="B132" s="136"/>
      <c r="C132" s="136"/>
      <c r="D132" s="136"/>
    </row>
    <row r="133" spans="1:4" ht="12">
      <c r="A133" s="136"/>
      <c r="B133" s="136"/>
      <c r="C133" s="136"/>
      <c r="D133" s="136"/>
    </row>
    <row r="134" spans="1:4" ht="12">
      <c r="A134" s="136"/>
      <c r="B134" s="136"/>
      <c r="C134" s="136"/>
      <c r="D134" s="136"/>
    </row>
    <row r="135" spans="1:4" ht="12">
      <c r="A135" s="136"/>
      <c r="B135" s="136"/>
      <c r="C135" s="136"/>
      <c r="D135" s="136"/>
    </row>
    <row r="136" spans="1:4" ht="12">
      <c r="A136" s="136"/>
      <c r="B136" s="136"/>
      <c r="C136" s="136"/>
      <c r="D136" s="136"/>
    </row>
    <row r="137" spans="1:4" ht="12">
      <c r="A137" s="136"/>
      <c r="B137" s="136"/>
      <c r="C137" s="136"/>
      <c r="D137" s="136"/>
    </row>
    <row r="138" spans="1:4" ht="12">
      <c r="A138" s="136"/>
      <c r="B138" s="136"/>
      <c r="C138" s="136"/>
      <c r="D138" s="136"/>
    </row>
    <row r="139" spans="1:4" ht="12">
      <c r="A139" s="136"/>
      <c r="B139" s="136"/>
      <c r="C139" s="136"/>
      <c r="D139" s="136"/>
    </row>
    <row r="140" spans="1:4" ht="12">
      <c r="A140" s="136"/>
      <c r="B140" s="136"/>
      <c r="C140" s="136"/>
      <c r="D140" s="136"/>
    </row>
    <row r="141" spans="1:4" ht="12">
      <c r="A141" s="136"/>
      <c r="B141" s="136"/>
      <c r="C141" s="136"/>
      <c r="D141" s="136"/>
    </row>
    <row r="142" spans="1:4" ht="12">
      <c r="A142" s="136"/>
      <c r="B142" s="136"/>
      <c r="C142" s="136"/>
      <c r="D142" s="136"/>
    </row>
    <row r="143" spans="1:4" ht="12">
      <c r="A143" s="136"/>
      <c r="B143" s="136"/>
      <c r="C143" s="136"/>
      <c r="D143" s="136"/>
    </row>
    <row r="144" spans="1:4" ht="12">
      <c r="A144" s="136"/>
      <c r="B144" s="136"/>
      <c r="C144" s="136"/>
      <c r="D144" s="136"/>
    </row>
    <row r="145" spans="1:4" ht="12">
      <c r="A145" s="136"/>
      <c r="B145" s="136"/>
      <c r="C145" s="136"/>
      <c r="D145" s="136"/>
    </row>
    <row r="146" spans="1:4" ht="12">
      <c r="A146" s="136"/>
      <c r="B146" s="136"/>
      <c r="C146" s="136"/>
      <c r="D146" s="136"/>
    </row>
    <row r="147" spans="1:4" ht="12">
      <c r="A147" s="136"/>
      <c r="B147" s="136"/>
      <c r="C147" s="136"/>
      <c r="D147" s="136"/>
    </row>
    <row r="148" spans="1:4" ht="12">
      <c r="A148" s="136"/>
      <c r="B148" s="136"/>
      <c r="C148" s="136"/>
      <c r="D148" s="136"/>
    </row>
    <row r="149" spans="1:4" ht="12">
      <c r="A149" s="136"/>
      <c r="B149" s="136"/>
      <c r="C149" s="136"/>
      <c r="D149" s="136"/>
    </row>
    <row r="150" spans="1:4" ht="12">
      <c r="A150" s="136"/>
      <c r="B150" s="136"/>
      <c r="C150" s="136"/>
      <c r="D150" s="136"/>
    </row>
    <row r="151" spans="1:4" ht="12">
      <c r="A151" s="136"/>
      <c r="B151" s="136"/>
      <c r="C151" s="136"/>
      <c r="D151" s="136"/>
    </row>
    <row r="152" spans="1:4" ht="12">
      <c r="A152" s="136"/>
      <c r="B152" s="136"/>
      <c r="C152" s="136"/>
      <c r="D152" s="136"/>
    </row>
    <row r="153" spans="1:4" ht="12">
      <c r="A153" s="136"/>
      <c r="B153" s="136"/>
      <c r="C153" s="136"/>
      <c r="D153" s="136"/>
    </row>
    <row r="154" spans="1:4" ht="12">
      <c r="A154" s="136"/>
      <c r="B154" s="136"/>
      <c r="C154" s="136"/>
      <c r="D154" s="136"/>
    </row>
    <row r="155" spans="1:4" ht="12">
      <c r="A155" s="136"/>
      <c r="B155" s="136"/>
      <c r="C155" s="136"/>
      <c r="D155" s="136"/>
    </row>
    <row r="156" spans="1:4" ht="12">
      <c r="A156" s="136"/>
      <c r="B156" s="136"/>
      <c r="C156" s="136"/>
      <c r="D156" s="136"/>
    </row>
    <row r="157" spans="1:4" ht="12">
      <c r="A157" s="136"/>
      <c r="B157" s="136"/>
      <c r="C157" s="136"/>
      <c r="D157" s="136"/>
    </row>
    <row r="158" spans="1:4" ht="12">
      <c r="A158" s="136"/>
      <c r="B158" s="136"/>
      <c r="C158" s="136"/>
      <c r="D158" s="136"/>
    </row>
    <row r="159" spans="1:4" ht="12">
      <c r="A159" s="136"/>
      <c r="B159" s="136"/>
      <c r="C159" s="136"/>
      <c r="D159" s="136"/>
    </row>
    <row r="160" spans="1:4" ht="12">
      <c r="A160" s="136"/>
      <c r="B160" s="136"/>
      <c r="C160" s="136"/>
      <c r="D160" s="136"/>
    </row>
    <row r="161" spans="1:4" ht="12">
      <c r="A161" s="136"/>
      <c r="B161" s="136"/>
      <c r="C161" s="136"/>
      <c r="D161" s="136"/>
    </row>
    <row r="162" spans="1:4" ht="12">
      <c r="A162" s="136"/>
      <c r="B162" s="136"/>
      <c r="C162" s="136"/>
      <c r="D162" s="136"/>
    </row>
    <row r="163" spans="1:4" ht="12">
      <c r="A163" s="136"/>
      <c r="B163" s="136"/>
      <c r="C163" s="136"/>
      <c r="D163" s="136"/>
    </row>
    <row r="164" spans="1:4" ht="12">
      <c r="A164" s="136"/>
      <c r="B164" s="136"/>
      <c r="C164" s="136"/>
      <c r="D164" s="136"/>
    </row>
    <row r="165" spans="1:4" ht="12">
      <c r="A165" s="136"/>
      <c r="B165" s="136"/>
      <c r="C165" s="136"/>
      <c r="D165" s="136"/>
    </row>
    <row r="166" spans="1:4" ht="12">
      <c r="A166" s="136"/>
      <c r="B166" s="136"/>
      <c r="C166" s="136"/>
      <c r="D166" s="136"/>
    </row>
    <row r="167" spans="1:4" ht="12">
      <c r="A167" s="136"/>
      <c r="B167" s="136"/>
      <c r="C167" s="136"/>
      <c r="D167" s="136"/>
    </row>
    <row r="168" spans="1:4" ht="12">
      <c r="A168" s="136"/>
      <c r="B168" s="136"/>
      <c r="C168" s="136"/>
      <c r="D168" s="136"/>
    </row>
    <row r="169" spans="1:4" ht="12">
      <c r="A169" s="136"/>
      <c r="B169" s="136"/>
      <c r="C169" s="136"/>
      <c r="D169" s="136"/>
    </row>
    <row r="170" spans="1:4" ht="12">
      <c r="A170" s="136"/>
      <c r="B170" s="136"/>
      <c r="C170" s="136"/>
      <c r="D170" s="136"/>
    </row>
    <row r="171" spans="1:4" ht="12">
      <c r="A171" s="136"/>
      <c r="B171" s="136"/>
      <c r="C171" s="136"/>
      <c r="D171" s="136"/>
    </row>
    <row r="172" spans="1:4" ht="12">
      <c r="A172" s="136"/>
      <c r="B172" s="136"/>
      <c r="C172" s="136"/>
      <c r="D172" s="136"/>
    </row>
    <row r="173" spans="1:4" ht="12">
      <c r="A173" s="136"/>
      <c r="B173" s="136"/>
      <c r="C173" s="136"/>
      <c r="D173" s="136"/>
    </row>
    <row r="174" spans="1:4" ht="12">
      <c r="A174" s="136"/>
      <c r="B174" s="136"/>
      <c r="C174" s="136"/>
      <c r="D174" s="136"/>
    </row>
    <row r="175" spans="1:4" ht="12">
      <c r="A175" s="136"/>
      <c r="B175" s="136"/>
      <c r="C175" s="136"/>
      <c r="D175" s="136"/>
    </row>
    <row r="176" spans="1:4" ht="12">
      <c r="A176" s="136"/>
      <c r="B176" s="136"/>
      <c r="C176" s="136"/>
      <c r="D176" s="136"/>
    </row>
    <row r="177" spans="1:4" ht="12">
      <c r="A177" s="136"/>
      <c r="B177" s="136"/>
      <c r="C177" s="136"/>
      <c r="D177" s="136"/>
    </row>
    <row r="178" spans="1:4" ht="12">
      <c r="A178" s="136"/>
      <c r="B178" s="136"/>
      <c r="C178" s="136"/>
      <c r="D178" s="136"/>
    </row>
    <row r="179" spans="1:4" ht="12">
      <c r="A179" s="136"/>
      <c r="B179" s="136"/>
      <c r="C179" s="136"/>
      <c r="D179" s="136"/>
    </row>
    <row r="180" spans="1:4" ht="12">
      <c r="A180" s="136"/>
      <c r="B180" s="136"/>
      <c r="C180" s="136"/>
      <c r="D180" s="136"/>
    </row>
    <row r="181" spans="1:4" ht="12">
      <c r="A181" s="136"/>
      <c r="B181" s="136"/>
      <c r="C181" s="136"/>
      <c r="D181" s="136"/>
    </row>
    <row r="182" spans="1:4" ht="12">
      <c r="A182" s="136"/>
      <c r="B182" s="136"/>
      <c r="C182" s="136"/>
      <c r="D182" s="136"/>
    </row>
    <row r="183" spans="1:4" ht="12">
      <c r="A183" s="136"/>
      <c r="B183" s="136"/>
      <c r="C183" s="136"/>
      <c r="D183" s="136"/>
    </row>
    <row r="184" spans="1:4" ht="12">
      <c r="A184" s="136"/>
      <c r="B184" s="136"/>
      <c r="C184" s="136"/>
      <c r="D184" s="136"/>
    </row>
    <row r="185" spans="1:4" ht="12">
      <c r="A185" s="136"/>
      <c r="B185" s="136"/>
      <c r="C185" s="136"/>
      <c r="D185" s="136"/>
    </row>
    <row r="186" spans="1:4" ht="12">
      <c r="A186" s="136"/>
      <c r="B186" s="136"/>
      <c r="C186" s="136"/>
      <c r="D186" s="136"/>
    </row>
    <row r="187" spans="1:4" ht="12">
      <c r="A187" s="136"/>
      <c r="B187" s="136"/>
      <c r="C187" s="136"/>
      <c r="D187" s="136"/>
    </row>
    <row r="188" spans="1:4" ht="12">
      <c r="A188" s="136"/>
      <c r="B188" s="136"/>
      <c r="C188" s="136"/>
      <c r="D188" s="136"/>
    </row>
    <row r="189" spans="1:4" ht="12">
      <c r="A189" s="136"/>
      <c r="B189" s="136"/>
      <c r="C189" s="136"/>
      <c r="D189" s="136"/>
    </row>
    <row r="190" spans="1:4" ht="12">
      <c r="A190" s="136"/>
      <c r="B190" s="136"/>
      <c r="C190" s="136"/>
      <c r="D190" s="136"/>
    </row>
    <row r="191" spans="1:4" ht="12">
      <c r="A191" s="136"/>
      <c r="B191" s="136"/>
      <c r="C191" s="136"/>
      <c r="D191" s="136"/>
    </row>
    <row r="192" spans="1:4" ht="12">
      <c r="A192" s="136"/>
      <c r="B192" s="136"/>
      <c r="C192" s="136"/>
      <c r="D192" s="136"/>
    </row>
    <row r="193" spans="1:4" ht="12">
      <c r="A193" s="136"/>
      <c r="B193" s="136"/>
      <c r="C193" s="136"/>
      <c r="D193" s="136"/>
    </row>
    <row r="194" spans="1:4" ht="12">
      <c r="A194" s="136"/>
      <c r="B194" s="136"/>
      <c r="C194" s="136"/>
      <c r="D194" s="136"/>
    </row>
    <row r="195" spans="1:4" ht="12">
      <c r="A195" s="136"/>
      <c r="B195" s="136"/>
      <c r="C195" s="136"/>
      <c r="D195" s="136"/>
    </row>
    <row r="196" spans="1:4" ht="12">
      <c r="A196" s="136"/>
      <c r="B196" s="136"/>
      <c r="C196" s="136"/>
      <c r="D196" s="136"/>
    </row>
    <row r="197" spans="1:4" ht="12">
      <c r="A197" s="136"/>
      <c r="B197" s="136"/>
      <c r="C197" s="136"/>
      <c r="D197" s="136"/>
    </row>
    <row r="198" spans="1:4" ht="12">
      <c r="A198" s="136"/>
      <c r="B198" s="136"/>
      <c r="C198" s="136"/>
      <c r="D198" s="136"/>
    </row>
    <row r="199" spans="1:4" ht="12">
      <c r="A199" s="136"/>
      <c r="B199" s="136"/>
      <c r="C199" s="136"/>
      <c r="D199" s="136"/>
    </row>
    <row r="200" spans="1:4" ht="12">
      <c r="A200" s="136"/>
      <c r="B200" s="136"/>
      <c r="C200" s="136"/>
      <c r="D200" s="136"/>
    </row>
    <row r="201" spans="1:4" ht="12">
      <c r="A201" s="136"/>
      <c r="B201" s="136"/>
      <c r="C201" s="136"/>
      <c r="D201" s="136"/>
    </row>
    <row r="202" spans="1:4" ht="12">
      <c r="A202" s="136"/>
      <c r="B202" s="136"/>
      <c r="C202" s="136"/>
      <c r="D202" s="136"/>
    </row>
    <row r="203" spans="1:4" ht="12">
      <c r="A203" s="136"/>
      <c r="B203" s="136"/>
      <c r="C203" s="136"/>
      <c r="D203" s="136"/>
    </row>
    <row r="204" spans="1:4" ht="12">
      <c r="A204" s="136"/>
      <c r="B204" s="136"/>
      <c r="C204" s="136"/>
      <c r="D204" s="136"/>
    </row>
    <row r="205" spans="1:4" ht="12">
      <c r="A205" s="136"/>
      <c r="B205" s="136"/>
      <c r="C205" s="136"/>
      <c r="D205" s="136"/>
    </row>
    <row r="206" spans="1:4" ht="12">
      <c r="A206" s="136"/>
      <c r="B206" s="136"/>
      <c r="C206" s="136"/>
      <c r="D206" s="136"/>
    </row>
    <row r="207" spans="1:4" ht="12">
      <c r="A207" s="136"/>
      <c r="B207" s="136"/>
      <c r="C207" s="136"/>
      <c r="D207" s="136"/>
    </row>
    <row r="208" spans="1:4" ht="12">
      <c r="A208" s="136"/>
      <c r="B208" s="136"/>
      <c r="C208" s="136"/>
      <c r="D208" s="136"/>
    </row>
    <row r="209" spans="1:4" ht="12">
      <c r="A209" s="136"/>
      <c r="B209" s="136"/>
      <c r="C209" s="136"/>
      <c r="D209" s="136"/>
    </row>
    <row r="210" spans="1:4" ht="12">
      <c r="A210" s="136"/>
      <c r="B210" s="136"/>
      <c r="C210" s="136"/>
      <c r="D210" s="136"/>
    </row>
    <row r="211" spans="1:4" ht="12">
      <c r="A211" s="136"/>
      <c r="B211" s="136"/>
      <c r="C211" s="136"/>
      <c r="D211" s="136"/>
    </row>
    <row r="212" spans="1:4" ht="12">
      <c r="A212" s="136"/>
      <c r="B212" s="136"/>
      <c r="C212" s="136"/>
      <c r="D212" s="136"/>
    </row>
    <row r="213" spans="1:4" ht="12">
      <c r="A213" s="136"/>
      <c r="B213" s="136"/>
      <c r="C213" s="136"/>
      <c r="D213" s="136"/>
    </row>
    <row r="214" spans="1:4" ht="12">
      <c r="A214" s="136"/>
      <c r="B214" s="136"/>
      <c r="C214" s="136"/>
      <c r="D214" s="136"/>
    </row>
    <row r="215" spans="1:4" ht="12">
      <c r="A215" s="136"/>
      <c r="B215" s="136"/>
      <c r="C215" s="136"/>
      <c r="D215" s="136"/>
    </row>
    <row r="216" spans="1:4" ht="12">
      <c r="A216" s="136"/>
      <c r="B216" s="136"/>
      <c r="C216" s="136"/>
      <c r="D216" s="136"/>
    </row>
    <row r="217" spans="1:4" ht="12">
      <c r="A217" s="136"/>
      <c r="B217" s="136"/>
      <c r="C217" s="136"/>
      <c r="D217" s="136"/>
    </row>
    <row r="218" spans="1:4" ht="12">
      <c r="A218" s="136"/>
      <c r="B218" s="136"/>
      <c r="C218" s="136"/>
      <c r="D218" s="136"/>
    </row>
    <row r="219" spans="1:4" ht="12">
      <c r="A219" s="136"/>
      <c r="B219" s="136"/>
      <c r="C219" s="136"/>
      <c r="D219" s="136"/>
    </row>
    <row r="220" spans="1:4" ht="12">
      <c r="A220" s="136"/>
      <c r="B220" s="136"/>
      <c r="C220" s="136"/>
      <c r="D220" s="136"/>
    </row>
    <row r="221" spans="1:4" ht="12">
      <c r="A221" s="136"/>
      <c r="B221" s="136"/>
      <c r="C221" s="136"/>
      <c r="D221" s="136"/>
    </row>
    <row r="222" spans="1:4" ht="12">
      <c r="A222" s="136"/>
      <c r="B222" s="136"/>
      <c r="C222" s="136"/>
      <c r="D222" s="136"/>
    </row>
    <row r="223" spans="1:4" ht="12">
      <c r="A223" s="136"/>
      <c r="B223" s="136"/>
      <c r="C223" s="136"/>
      <c r="D223" s="136"/>
    </row>
    <row r="224" spans="1:4" ht="12">
      <c r="A224" s="136"/>
      <c r="B224" s="136"/>
      <c r="C224" s="136"/>
      <c r="D224" s="136"/>
    </row>
    <row r="225" spans="1:4" ht="12">
      <c r="A225" s="136"/>
      <c r="B225" s="136"/>
      <c r="C225" s="136"/>
      <c r="D225" s="136"/>
    </row>
    <row r="226" spans="1:4" ht="12">
      <c r="A226" s="136"/>
      <c r="B226" s="136"/>
      <c r="C226" s="136"/>
      <c r="D226" s="136"/>
    </row>
    <row r="227" spans="1:4" ht="12">
      <c r="A227" s="136"/>
      <c r="B227" s="136"/>
      <c r="C227" s="136"/>
      <c r="D227" s="136"/>
    </row>
    <row r="228" spans="1:4" ht="12">
      <c r="A228" s="136"/>
      <c r="B228" s="136"/>
      <c r="C228" s="136"/>
      <c r="D228" s="136"/>
    </row>
    <row r="229" spans="1:4" ht="12">
      <c r="A229" s="136"/>
      <c r="B229" s="136"/>
      <c r="C229" s="136"/>
      <c r="D229" s="136"/>
    </row>
    <row r="230" spans="1:4" ht="12">
      <c r="A230" s="136"/>
      <c r="B230" s="136"/>
      <c r="C230" s="136"/>
      <c r="D230" s="136"/>
    </row>
    <row r="231" spans="1:4" ht="12">
      <c r="A231" s="136"/>
      <c r="B231" s="136"/>
      <c r="C231" s="136"/>
      <c r="D231" s="136"/>
    </row>
    <row r="232" spans="1:4" ht="12">
      <c r="A232" s="136"/>
      <c r="B232" s="136"/>
      <c r="C232" s="136"/>
      <c r="D232" s="136"/>
    </row>
    <row r="233" spans="1:4" ht="12">
      <c r="A233" s="136"/>
      <c r="B233" s="136"/>
      <c r="C233" s="136"/>
      <c r="D233" s="136"/>
    </row>
    <row r="234" spans="1:4" ht="12">
      <c r="A234" s="136"/>
      <c r="B234" s="136"/>
      <c r="C234" s="136"/>
      <c r="D234" s="136"/>
    </row>
    <row r="235" spans="1:4" ht="12">
      <c r="A235" s="136"/>
      <c r="B235" s="136"/>
      <c r="C235" s="136"/>
      <c r="D235" s="136"/>
    </row>
    <row r="236" spans="1:4" ht="12">
      <c r="A236" s="136"/>
      <c r="B236" s="136"/>
      <c r="C236" s="136"/>
      <c r="D236" s="136"/>
    </row>
    <row r="237" spans="1:4" ht="12">
      <c r="A237" s="136"/>
      <c r="B237" s="136"/>
      <c r="C237" s="136"/>
      <c r="D237" s="136"/>
    </row>
    <row r="238" spans="1:4" ht="12">
      <c r="A238" s="136"/>
      <c r="B238" s="136"/>
      <c r="C238" s="136"/>
      <c r="D238" s="136"/>
    </row>
    <row r="239" spans="1:4" ht="12">
      <c r="A239" s="136"/>
      <c r="B239" s="136"/>
      <c r="C239" s="136"/>
      <c r="D239" s="136"/>
    </row>
    <row r="240" spans="1:4" ht="12">
      <c r="A240" s="136"/>
      <c r="B240" s="136"/>
      <c r="C240" s="136"/>
      <c r="D240" s="136"/>
    </row>
    <row r="241" spans="1:4" ht="12">
      <c r="A241" s="136"/>
      <c r="B241" s="136"/>
      <c r="C241" s="136"/>
      <c r="D241" s="136"/>
    </row>
    <row r="242" spans="1:4" ht="12">
      <c r="A242" s="136"/>
      <c r="B242" s="136"/>
      <c r="C242" s="136"/>
      <c r="D242" s="136"/>
    </row>
    <row r="243" spans="1:4" ht="12">
      <c r="A243" s="136"/>
      <c r="B243" s="136"/>
      <c r="C243" s="136"/>
      <c r="D243" s="136"/>
    </row>
    <row r="244" spans="1:4" ht="12">
      <c r="A244" s="136"/>
      <c r="B244" s="136"/>
      <c r="C244" s="136"/>
      <c r="D244" s="136"/>
    </row>
    <row r="245" spans="1:4" ht="12">
      <c r="A245" s="136"/>
      <c r="B245" s="136"/>
      <c r="C245" s="136"/>
      <c r="D245" s="136"/>
    </row>
    <row r="246" spans="1:4" ht="12">
      <c r="A246" s="136"/>
      <c r="B246" s="136"/>
      <c r="C246" s="136"/>
      <c r="D246" s="136"/>
    </row>
    <row r="247" spans="1:4" ht="12">
      <c r="A247" s="136"/>
      <c r="B247" s="136"/>
      <c r="C247" s="136"/>
      <c r="D247" s="136"/>
    </row>
    <row r="248" spans="1:4" ht="12">
      <c r="A248" s="136"/>
      <c r="B248" s="136"/>
      <c r="C248" s="136"/>
      <c r="D248" s="136"/>
    </row>
    <row r="249" spans="1:4" ht="12">
      <c r="A249" s="136"/>
      <c r="B249" s="136"/>
      <c r="C249" s="136"/>
      <c r="D249" s="136"/>
    </row>
    <row r="250" spans="1:4" ht="12">
      <c r="A250" s="136"/>
      <c r="B250" s="136"/>
      <c r="C250" s="136"/>
      <c r="D250" s="136"/>
    </row>
    <row r="251" spans="1:4" ht="12">
      <c r="A251" s="136"/>
      <c r="B251" s="136"/>
      <c r="C251" s="136"/>
      <c r="D251" s="136"/>
    </row>
    <row r="252" spans="1:4" ht="12">
      <c r="A252" s="136"/>
      <c r="B252" s="136"/>
      <c r="C252" s="136"/>
      <c r="D252" s="136"/>
    </row>
    <row r="253" spans="1:4" ht="12">
      <c r="A253" s="136"/>
      <c r="B253" s="136"/>
      <c r="C253" s="136"/>
      <c r="D253" s="136"/>
    </row>
    <row r="254" spans="1:4" ht="12">
      <c r="A254" s="136"/>
      <c r="B254" s="136"/>
      <c r="C254" s="136"/>
      <c r="D254" s="136"/>
    </row>
    <row r="255" spans="1:4" ht="12">
      <c r="A255" s="136"/>
      <c r="B255" s="136"/>
      <c r="C255" s="136"/>
      <c r="D255" s="136"/>
    </row>
    <row r="256" spans="1:4" ht="12">
      <c r="A256" s="136"/>
      <c r="B256" s="136"/>
      <c r="C256" s="136"/>
      <c r="D256" s="136"/>
    </row>
    <row r="257" spans="1:4" ht="12">
      <c r="A257" s="136"/>
      <c r="B257" s="136"/>
      <c r="C257" s="136"/>
      <c r="D257" s="136"/>
    </row>
    <row r="258" spans="1:4" ht="12">
      <c r="A258" s="136"/>
      <c r="B258" s="136"/>
      <c r="C258" s="136"/>
      <c r="D258" s="136"/>
    </row>
    <row r="259" spans="1:4" ht="12">
      <c r="A259" s="136"/>
      <c r="B259" s="136"/>
      <c r="C259" s="136"/>
      <c r="D259" s="136"/>
    </row>
    <row r="260" spans="1:4" ht="12">
      <c r="A260" s="136"/>
      <c r="B260" s="136"/>
      <c r="C260" s="136"/>
      <c r="D260" s="136"/>
    </row>
    <row r="261" spans="1:4" ht="12">
      <c r="A261" s="136"/>
      <c r="B261" s="136"/>
      <c r="C261" s="136"/>
      <c r="D261" s="136"/>
    </row>
    <row r="262" spans="1:4" ht="12">
      <c r="A262" s="136"/>
      <c r="B262" s="136"/>
      <c r="C262" s="136"/>
      <c r="D262" s="136"/>
    </row>
    <row r="263" spans="1:4" ht="12">
      <c r="A263" s="136"/>
      <c r="B263" s="136"/>
      <c r="C263" s="136"/>
      <c r="D263" s="136"/>
    </row>
    <row r="264" spans="1:4" ht="12">
      <c r="A264" s="136"/>
      <c r="B264" s="136"/>
      <c r="C264" s="136"/>
      <c r="D264" s="136"/>
    </row>
    <row r="265" spans="1:4" ht="12">
      <c r="A265" s="136"/>
      <c r="B265" s="136"/>
      <c r="C265" s="136"/>
      <c r="D265" s="136"/>
    </row>
    <row r="266" spans="1:4" ht="12">
      <c r="A266" s="136"/>
      <c r="B266" s="136"/>
      <c r="C266" s="136"/>
      <c r="D266" s="136"/>
    </row>
    <row r="267" spans="1:4" ht="12">
      <c r="A267" s="136"/>
      <c r="B267" s="136"/>
      <c r="C267" s="136"/>
      <c r="D267" s="136"/>
    </row>
    <row r="268" spans="1:4" ht="12">
      <c r="A268" s="136"/>
      <c r="B268" s="136"/>
      <c r="C268" s="136"/>
      <c r="D268" s="136"/>
    </row>
    <row r="269" spans="1:4" ht="12">
      <c r="A269" s="136"/>
      <c r="B269" s="136"/>
      <c r="C269" s="136"/>
      <c r="D269" s="136"/>
    </row>
    <row r="270" spans="1:4" ht="12">
      <c r="A270" s="136"/>
      <c r="B270" s="136"/>
      <c r="C270" s="136"/>
      <c r="D270" s="136"/>
    </row>
    <row r="271" spans="1:4" ht="12">
      <c r="A271" s="136"/>
      <c r="B271" s="136"/>
      <c r="C271" s="136"/>
      <c r="D271" s="136"/>
    </row>
    <row r="272" spans="1:4" ht="12">
      <c r="A272" s="136"/>
      <c r="B272" s="136"/>
      <c r="C272" s="136"/>
      <c r="D272" s="136"/>
    </row>
    <row r="273" spans="1:4" ht="12">
      <c r="A273" s="136"/>
      <c r="B273" s="136"/>
      <c r="C273" s="136"/>
      <c r="D273" s="136"/>
    </row>
    <row r="274" spans="1:4" ht="12">
      <c r="A274" s="136"/>
      <c r="B274" s="136"/>
      <c r="C274" s="136"/>
      <c r="D274" s="136"/>
    </row>
    <row r="275" spans="1:4" ht="12">
      <c r="A275" s="136"/>
      <c r="B275" s="136"/>
      <c r="C275" s="136"/>
      <c r="D275" s="136"/>
    </row>
    <row r="276" spans="1:4" ht="12">
      <c r="A276" s="136"/>
      <c r="B276" s="136"/>
      <c r="C276" s="136"/>
      <c r="D276" s="136"/>
    </row>
    <row r="277" spans="1:4" ht="12">
      <c r="A277" s="136"/>
      <c r="B277" s="136"/>
      <c r="C277" s="136"/>
      <c r="D277" s="136"/>
    </row>
    <row r="278" spans="1:4" ht="12">
      <c r="A278" s="136"/>
      <c r="B278" s="136"/>
      <c r="C278" s="136"/>
      <c r="D278" s="136"/>
    </row>
    <row r="279" spans="1:4" ht="12">
      <c r="A279" s="136"/>
      <c r="B279" s="136"/>
      <c r="C279" s="136"/>
      <c r="D279" s="136"/>
    </row>
    <row r="280" spans="1:4" ht="12">
      <c r="A280" s="136"/>
      <c r="B280" s="136"/>
      <c r="C280" s="136"/>
      <c r="D280" s="136"/>
    </row>
    <row r="281" spans="1:4" ht="12">
      <c r="A281" s="136"/>
      <c r="B281" s="136"/>
      <c r="C281" s="136"/>
      <c r="D281" s="136"/>
    </row>
    <row r="282" spans="1:4" ht="12">
      <c r="A282" s="136"/>
      <c r="B282" s="136"/>
      <c r="C282" s="136"/>
      <c r="D282" s="136"/>
    </row>
    <row r="283" spans="1:4" ht="12">
      <c r="A283" s="136"/>
      <c r="B283" s="136"/>
      <c r="C283" s="136"/>
      <c r="D283" s="136"/>
    </row>
    <row r="284" spans="1:4" ht="12">
      <c r="A284" s="136"/>
      <c r="B284" s="136"/>
      <c r="C284" s="136"/>
      <c r="D284" s="136"/>
    </row>
    <row r="285" spans="1:4" ht="12">
      <c r="A285" s="136"/>
      <c r="B285" s="136"/>
      <c r="C285" s="136"/>
      <c r="D285" s="136"/>
    </row>
    <row r="286" spans="1:4" ht="12">
      <c r="A286" s="136"/>
      <c r="B286" s="136"/>
      <c r="C286" s="136"/>
      <c r="D286" s="136"/>
    </row>
    <row r="287" spans="1:4" ht="12">
      <c r="A287" s="136"/>
      <c r="B287" s="136"/>
      <c r="C287" s="136"/>
      <c r="D287" s="136"/>
    </row>
    <row r="288" spans="1:4" ht="12">
      <c r="A288" s="136"/>
      <c r="B288" s="136"/>
      <c r="C288" s="136"/>
      <c r="D288" s="136"/>
    </row>
    <row r="289" spans="1:4" ht="12">
      <c r="A289" s="136"/>
      <c r="B289" s="136"/>
      <c r="C289" s="136"/>
      <c r="D289" s="136"/>
    </row>
    <row r="290" spans="1:4" ht="12">
      <c r="A290" s="136"/>
      <c r="B290" s="136"/>
      <c r="C290" s="136"/>
      <c r="D290" s="136"/>
    </row>
    <row r="291" spans="1:4" ht="12">
      <c r="A291" s="136"/>
      <c r="B291" s="136"/>
      <c r="C291" s="136"/>
      <c r="D291" s="136"/>
    </row>
    <row r="292" spans="1:4" ht="12">
      <c r="A292" s="136"/>
      <c r="B292" s="136"/>
      <c r="C292" s="136"/>
      <c r="D292" s="136"/>
    </row>
    <row r="293" spans="1:4" ht="12">
      <c r="A293" s="136"/>
      <c r="B293" s="136"/>
      <c r="C293" s="136"/>
      <c r="D293" s="136"/>
    </row>
    <row r="294" spans="1:4" ht="12">
      <c r="A294" s="136"/>
      <c r="B294" s="136"/>
      <c r="C294" s="136"/>
      <c r="D294" s="136"/>
    </row>
    <row r="295" spans="1:4" ht="12">
      <c r="A295" s="136"/>
      <c r="B295" s="136"/>
      <c r="C295" s="136"/>
      <c r="D295" s="136"/>
    </row>
    <row r="296" spans="1:4" ht="12">
      <c r="A296" s="136"/>
      <c r="B296" s="136"/>
      <c r="C296" s="136"/>
      <c r="D296" s="136"/>
    </row>
    <row r="297" spans="1:4" ht="12">
      <c r="A297" s="136"/>
      <c r="B297" s="136"/>
      <c r="C297" s="136"/>
      <c r="D297" s="136"/>
    </row>
    <row r="298" spans="1:4" ht="12">
      <c r="A298" s="136"/>
      <c r="B298" s="136"/>
      <c r="C298" s="136"/>
      <c r="D298" s="136"/>
    </row>
    <row r="299" spans="1:4" ht="12">
      <c r="A299" s="136"/>
      <c r="B299" s="136"/>
      <c r="C299" s="136"/>
      <c r="D299" s="136"/>
    </row>
    <row r="300" spans="1:4" ht="12">
      <c r="A300" s="136"/>
      <c r="B300" s="136"/>
      <c r="C300" s="136"/>
      <c r="D300" s="136"/>
    </row>
    <row r="301" spans="1:4" ht="12">
      <c r="A301" s="136"/>
      <c r="B301" s="136"/>
      <c r="C301" s="136"/>
      <c r="D301" s="136"/>
    </row>
    <row r="302" spans="1:4" ht="12">
      <c r="A302" s="136"/>
      <c r="B302" s="136"/>
      <c r="C302" s="136"/>
      <c r="D302" s="136"/>
    </row>
    <row r="303" spans="1:4" ht="12">
      <c r="A303" s="136"/>
      <c r="B303" s="136"/>
      <c r="C303" s="136"/>
      <c r="D303" s="136"/>
    </row>
    <row r="304" spans="1:4" ht="12">
      <c r="A304" s="136"/>
      <c r="B304" s="136"/>
      <c r="C304" s="136"/>
      <c r="D304" s="136"/>
    </row>
    <row r="305" spans="1:4" ht="12">
      <c r="A305" s="136"/>
      <c r="B305" s="136"/>
      <c r="C305" s="136"/>
      <c r="D305" s="136"/>
    </row>
    <row r="306" spans="1:4" ht="12">
      <c r="A306" s="136"/>
      <c r="B306" s="136"/>
      <c r="C306" s="136"/>
      <c r="D306" s="136"/>
    </row>
    <row r="307" spans="1:4" ht="12">
      <c r="A307" s="136"/>
      <c r="B307" s="136"/>
      <c r="C307" s="136"/>
      <c r="D307" s="136"/>
    </row>
    <row r="308" spans="1:4" ht="12">
      <c r="A308" s="136"/>
      <c r="B308" s="136"/>
      <c r="C308" s="136"/>
      <c r="D308" s="136"/>
    </row>
    <row r="309" spans="1:4" ht="12">
      <c r="A309" s="136"/>
      <c r="B309" s="136"/>
      <c r="C309" s="136"/>
      <c r="D309" s="136"/>
    </row>
    <row r="310" spans="1:4" ht="12">
      <c r="A310" s="136"/>
      <c r="B310" s="136"/>
      <c r="C310" s="136"/>
      <c r="D310" s="136"/>
    </row>
    <row r="311" spans="1:4" ht="12">
      <c r="A311" s="136"/>
      <c r="B311" s="136"/>
      <c r="C311" s="136"/>
      <c r="D311" s="136"/>
    </row>
    <row r="312" spans="1:4" ht="12">
      <c r="A312" s="136"/>
      <c r="B312" s="136"/>
      <c r="C312" s="136"/>
      <c r="D312" s="136"/>
    </row>
    <row r="313" spans="1:4" ht="12">
      <c r="A313" s="136"/>
      <c r="B313" s="136"/>
      <c r="C313" s="136"/>
      <c r="D313" s="136"/>
    </row>
    <row r="314" spans="1:4" ht="12">
      <c r="A314" s="136"/>
      <c r="B314" s="136"/>
      <c r="C314" s="136"/>
      <c r="D314" s="136"/>
    </row>
    <row r="315" spans="1:4" ht="12">
      <c r="A315" s="136"/>
      <c r="B315" s="136"/>
      <c r="C315" s="136"/>
      <c r="D315" s="136"/>
    </row>
    <row r="316" spans="1:4" ht="12">
      <c r="A316" s="136"/>
      <c r="B316" s="136"/>
      <c r="C316" s="136"/>
      <c r="D316" s="136"/>
    </row>
    <row r="317" spans="1:4" ht="12">
      <c r="A317" s="136"/>
      <c r="B317" s="136"/>
      <c r="C317" s="136"/>
      <c r="D317" s="136"/>
    </row>
    <row r="318" spans="1:4" ht="12">
      <c r="A318" s="136"/>
      <c r="B318" s="136"/>
      <c r="C318" s="136"/>
      <c r="D318" s="136"/>
    </row>
    <row r="319" spans="1:4" ht="12">
      <c r="A319" s="136"/>
      <c r="B319" s="136"/>
      <c r="C319" s="136"/>
      <c r="D319" s="136"/>
    </row>
    <row r="320" spans="1:4" ht="12">
      <c r="A320" s="136"/>
      <c r="B320" s="136"/>
      <c r="C320" s="136"/>
      <c r="D320" s="136"/>
    </row>
    <row r="321" spans="1:4" ht="12">
      <c r="A321" s="136"/>
      <c r="B321" s="136"/>
      <c r="C321" s="136"/>
      <c r="D321" s="136"/>
    </row>
    <row r="322" spans="1:4" ht="12">
      <c r="A322" s="136"/>
      <c r="B322" s="136"/>
      <c r="C322" s="136"/>
      <c r="D322" s="136"/>
    </row>
    <row r="323" spans="1:4" ht="12">
      <c r="A323" s="136"/>
      <c r="B323" s="136"/>
      <c r="C323" s="136"/>
      <c r="D323" s="136"/>
    </row>
    <row r="324" spans="1:4" ht="12">
      <c r="A324" s="136"/>
      <c r="B324" s="136"/>
      <c r="C324" s="136"/>
      <c r="D324" s="136"/>
    </row>
    <row r="325" spans="1:4" ht="12">
      <c r="A325" s="136"/>
      <c r="B325" s="136"/>
      <c r="C325" s="136"/>
      <c r="D325" s="136"/>
    </row>
    <row r="326" spans="1:4" ht="12">
      <c r="A326" s="136"/>
      <c r="B326" s="136"/>
      <c r="C326" s="136"/>
      <c r="D326" s="136"/>
    </row>
    <row r="327" spans="1:4" ht="12">
      <c r="A327" s="136"/>
      <c r="B327" s="136"/>
      <c r="C327" s="136"/>
      <c r="D327" s="136"/>
    </row>
    <row r="328" spans="1:4" ht="12">
      <c r="A328" s="136"/>
      <c r="B328" s="136"/>
      <c r="C328" s="136"/>
      <c r="D328" s="136"/>
    </row>
    <row r="329" spans="1:4" ht="12">
      <c r="A329" s="136"/>
      <c r="B329" s="136"/>
      <c r="C329" s="136"/>
      <c r="D329" s="136"/>
    </row>
    <row r="330" spans="1:4" ht="12">
      <c r="A330" s="136"/>
      <c r="B330" s="136"/>
      <c r="C330" s="136"/>
      <c r="D330" s="136"/>
    </row>
    <row r="331" spans="1:4" ht="12">
      <c r="A331" s="136"/>
      <c r="B331" s="136"/>
      <c r="C331" s="136"/>
      <c r="D331" s="136"/>
    </row>
    <row r="332" spans="1:4" ht="12">
      <c r="A332" s="136"/>
      <c r="B332" s="136"/>
      <c r="C332" s="136"/>
      <c r="D332" s="136"/>
    </row>
    <row r="333" spans="1:4" ht="12">
      <c r="A333" s="136"/>
      <c r="B333" s="136"/>
      <c r="C333" s="136"/>
      <c r="D333" s="136"/>
    </row>
    <row r="334" spans="1:4" ht="12">
      <c r="A334" s="136"/>
      <c r="B334" s="136"/>
      <c r="C334" s="136"/>
      <c r="D334" s="136"/>
    </row>
    <row r="335" spans="1:4" ht="12">
      <c r="A335" s="136"/>
      <c r="B335" s="136"/>
      <c r="C335" s="136"/>
      <c r="D335" s="136"/>
    </row>
    <row r="336" spans="1:4" ht="12">
      <c r="A336" s="136"/>
      <c r="B336" s="136"/>
      <c r="C336" s="136"/>
      <c r="D336" s="136"/>
    </row>
    <row r="337" spans="1:4" ht="12">
      <c r="A337" s="136"/>
      <c r="B337" s="136"/>
      <c r="C337" s="136"/>
      <c r="D337" s="136"/>
    </row>
    <row r="338" spans="1:4" ht="12">
      <c r="A338" s="136"/>
      <c r="B338" s="136"/>
      <c r="C338" s="136"/>
      <c r="D338" s="136"/>
    </row>
    <row r="339" spans="1:4" ht="12">
      <c r="A339" s="136"/>
      <c r="B339" s="136"/>
      <c r="C339" s="136"/>
      <c r="D339" s="136"/>
    </row>
    <row r="340" spans="1:4" ht="12">
      <c r="A340" s="136"/>
      <c r="B340" s="136"/>
      <c r="C340" s="136"/>
      <c r="D340" s="136"/>
    </row>
    <row r="341" spans="1:4" ht="12">
      <c r="A341" s="136"/>
      <c r="B341" s="136"/>
      <c r="C341" s="136"/>
      <c r="D341" s="136"/>
    </row>
    <row r="342" spans="1:4" ht="12">
      <c r="A342" s="136"/>
      <c r="B342" s="136"/>
      <c r="C342" s="136"/>
      <c r="D342" s="136"/>
    </row>
    <row r="343" spans="1:4" ht="12">
      <c r="A343" s="136"/>
      <c r="B343" s="136"/>
      <c r="C343" s="136"/>
      <c r="D343" s="136"/>
    </row>
    <row r="344" spans="1:4" ht="12">
      <c r="A344" s="136"/>
      <c r="B344" s="136"/>
      <c r="C344" s="136"/>
      <c r="D344" s="136"/>
    </row>
    <row r="345" spans="1:4" ht="12">
      <c r="A345" s="136"/>
      <c r="B345" s="136"/>
      <c r="C345" s="136"/>
      <c r="D345" s="136"/>
    </row>
    <row r="346" spans="1:4" ht="12">
      <c r="A346" s="136"/>
      <c r="B346" s="136"/>
      <c r="C346" s="136"/>
      <c r="D346" s="136"/>
    </row>
    <row r="347" spans="1:4" ht="12">
      <c r="A347" s="136"/>
      <c r="B347" s="136"/>
      <c r="C347" s="136"/>
      <c r="D347" s="136"/>
    </row>
    <row r="348" spans="1:4" ht="12">
      <c r="A348" s="136"/>
      <c r="B348" s="136"/>
      <c r="C348" s="136"/>
      <c r="D348" s="136"/>
    </row>
    <row r="349" spans="1:4" ht="12">
      <c r="A349" s="136"/>
      <c r="B349" s="136"/>
      <c r="C349" s="136"/>
      <c r="D349" s="136"/>
    </row>
    <row r="350" spans="1:4" ht="12">
      <c r="A350" s="136"/>
      <c r="B350" s="136"/>
      <c r="C350" s="136"/>
      <c r="D350" s="136"/>
    </row>
    <row r="351" spans="1:4" ht="12">
      <c r="A351" s="136"/>
      <c r="B351" s="136"/>
      <c r="C351" s="136"/>
      <c r="D351" s="136"/>
    </row>
    <row r="352" spans="1:4" ht="12">
      <c r="A352" s="136"/>
      <c r="B352" s="136"/>
      <c r="C352" s="136"/>
      <c r="D352" s="136"/>
    </row>
    <row r="353" spans="1:4" ht="12">
      <c r="A353" s="136"/>
      <c r="B353" s="136"/>
      <c r="C353" s="136"/>
      <c r="D353" s="136"/>
    </row>
    <row r="354" spans="1:4" ht="12">
      <c r="A354" s="136"/>
      <c r="B354" s="136"/>
      <c r="C354" s="136"/>
      <c r="D354" s="136"/>
    </row>
    <row r="355" spans="1:4" ht="12">
      <c r="A355" s="136"/>
      <c r="B355" s="136"/>
      <c r="C355" s="136"/>
      <c r="D355" s="136"/>
    </row>
    <row r="356" spans="1:4" ht="12">
      <c r="A356" s="136"/>
      <c r="B356" s="136"/>
      <c r="C356" s="136"/>
      <c r="D356" s="136"/>
    </row>
    <row r="357" spans="1:4" ht="12">
      <c r="A357" s="136"/>
      <c r="B357" s="136"/>
      <c r="C357" s="136"/>
      <c r="D357" s="136"/>
    </row>
    <row r="358" spans="1:4" ht="12">
      <c r="A358" s="136"/>
      <c r="B358" s="136"/>
      <c r="C358" s="136"/>
      <c r="D358" s="136"/>
    </row>
    <row r="359" spans="1:4" ht="12">
      <c r="A359" s="136"/>
      <c r="B359" s="136"/>
      <c r="C359" s="136"/>
      <c r="D359" s="136"/>
    </row>
    <row r="360" spans="1:4" ht="12">
      <c r="A360" s="136"/>
      <c r="B360" s="136"/>
      <c r="C360" s="136"/>
      <c r="D360" s="136"/>
    </row>
    <row r="361" spans="1:4" ht="12">
      <c r="A361" s="136"/>
      <c r="B361" s="136"/>
      <c r="C361" s="136"/>
      <c r="D361" s="136"/>
    </row>
    <row r="362" spans="1:4" ht="12">
      <c r="A362" s="136"/>
      <c r="B362" s="136"/>
      <c r="C362" s="136"/>
      <c r="D362" s="136"/>
    </row>
    <row r="363" spans="1:4" ht="12">
      <c r="A363" s="136"/>
      <c r="B363" s="136"/>
      <c r="C363" s="136"/>
      <c r="D363" s="136"/>
    </row>
    <row r="364" spans="1:4" ht="12">
      <c r="A364" s="136"/>
      <c r="B364" s="136"/>
      <c r="C364" s="136"/>
      <c r="D364" s="136"/>
    </row>
    <row r="365" spans="1:4" ht="12">
      <c r="A365" s="136"/>
      <c r="B365" s="136"/>
      <c r="C365" s="136"/>
      <c r="D365" s="136"/>
    </row>
    <row r="366" spans="1:4" ht="12">
      <c r="A366" s="136"/>
      <c r="B366" s="136"/>
      <c r="C366" s="136"/>
      <c r="D366" s="136"/>
    </row>
    <row r="367" spans="1:4" ht="12">
      <c r="A367" s="136"/>
      <c r="B367" s="136"/>
      <c r="C367" s="136"/>
      <c r="D367" s="136"/>
    </row>
    <row r="368" spans="1:4" ht="12">
      <c r="A368" s="136"/>
      <c r="B368" s="136"/>
      <c r="C368" s="136"/>
      <c r="D368" s="136"/>
    </row>
    <row r="369" spans="1:4" ht="12">
      <c r="A369" s="136"/>
      <c r="B369" s="136"/>
      <c r="C369" s="136"/>
      <c r="D369" s="136"/>
    </row>
    <row r="370" spans="1:4" ht="12">
      <c r="A370" s="136"/>
      <c r="B370" s="136"/>
      <c r="C370" s="136"/>
      <c r="D370" s="136"/>
    </row>
    <row r="371" spans="1:4" ht="12">
      <c r="A371" s="136"/>
      <c r="B371" s="136"/>
      <c r="C371" s="136"/>
      <c r="D371" s="136"/>
    </row>
    <row r="372" spans="1:4" ht="12">
      <c r="A372" s="136"/>
      <c r="B372" s="136"/>
      <c r="C372" s="136"/>
      <c r="D372" s="136"/>
    </row>
    <row r="373" spans="1:4" ht="12">
      <c r="A373" s="136"/>
      <c r="B373" s="136"/>
      <c r="C373" s="136"/>
      <c r="D373" s="136"/>
    </row>
    <row r="374" spans="1:4" ht="12">
      <c r="A374" s="136"/>
      <c r="B374" s="136"/>
      <c r="C374" s="136"/>
      <c r="D374" s="136"/>
    </row>
    <row r="375" spans="1:4" ht="12">
      <c r="A375" s="136"/>
      <c r="B375" s="136"/>
      <c r="C375" s="136"/>
      <c r="D375" s="136"/>
    </row>
    <row r="376" spans="1:4" ht="12">
      <c r="A376" s="136"/>
      <c r="B376" s="136"/>
      <c r="C376" s="136"/>
      <c r="D376" s="136"/>
    </row>
    <row r="377" spans="1:4" ht="12">
      <c r="A377" s="136"/>
      <c r="B377" s="136"/>
      <c r="C377" s="136"/>
      <c r="D377" s="136"/>
    </row>
    <row r="378" spans="1:4" ht="12">
      <c r="A378" s="136"/>
      <c r="B378" s="136"/>
      <c r="C378" s="136"/>
      <c r="D378" s="136"/>
    </row>
    <row r="379" spans="1:4" ht="12">
      <c r="A379" s="136"/>
      <c r="B379" s="136"/>
      <c r="C379" s="136"/>
      <c r="D379" s="136"/>
    </row>
    <row r="380" spans="1:4" ht="12">
      <c r="A380" s="136"/>
      <c r="B380" s="136"/>
      <c r="C380" s="136"/>
      <c r="D380" s="136"/>
    </row>
    <row r="381" spans="1:4" ht="12">
      <c r="A381" s="136"/>
      <c r="B381" s="136"/>
      <c r="C381" s="136"/>
      <c r="D381" s="136"/>
    </row>
    <row r="382" spans="1:4" ht="12">
      <c r="A382" s="136"/>
      <c r="B382" s="136"/>
      <c r="C382" s="136"/>
      <c r="D382" s="136"/>
    </row>
    <row r="383" spans="1:4" ht="12">
      <c r="A383" s="136"/>
      <c r="B383" s="136"/>
      <c r="C383" s="136"/>
      <c r="D383" s="136"/>
    </row>
    <row r="384" spans="1:4" ht="12">
      <c r="A384" s="136"/>
      <c r="B384" s="136"/>
      <c r="C384" s="136"/>
      <c r="D384" s="136"/>
    </row>
    <row r="385" spans="1:4" ht="12">
      <c r="A385" s="136"/>
      <c r="B385" s="136"/>
      <c r="C385" s="136"/>
      <c r="D385" s="136"/>
    </row>
    <row r="386" spans="1:4" ht="12">
      <c r="A386" s="136"/>
      <c r="B386" s="136"/>
      <c r="C386" s="136"/>
      <c r="D386" s="136"/>
    </row>
    <row r="387" spans="1:4" ht="12">
      <c r="A387" s="136"/>
      <c r="B387" s="136"/>
      <c r="C387" s="136"/>
      <c r="D387" s="136"/>
    </row>
    <row r="388" spans="1:4" ht="12">
      <c r="A388" s="136"/>
      <c r="B388" s="136"/>
      <c r="C388" s="136"/>
      <c r="D388" s="136"/>
    </row>
    <row r="389" spans="1:4" ht="12">
      <c r="A389" s="136"/>
      <c r="B389" s="136"/>
      <c r="C389" s="136"/>
      <c r="D389" s="136"/>
    </row>
    <row r="390" spans="1:4" ht="12">
      <c r="A390" s="136"/>
      <c r="B390" s="136"/>
      <c r="C390" s="136"/>
      <c r="D390" s="136"/>
    </row>
    <row r="391" spans="1:4" ht="12">
      <c r="A391" s="136"/>
      <c r="B391" s="136"/>
      <c r="C391" s="136"/>
      <c r="D391" s="136"/>
    </row>
    <row r="392" spans="1:4" ht="12">
      <c r="A392" s="136"/>
      <c r="B392" s="136"/>
      <c r="C392" s="136"/>
      <c r="D392" s="136"/>
    </row>
    <row r="393" spans="1:4" ht="12">
      <c r="A393" s="136"/>
      <c r="B393" s="136"/>
      <c r="C393" s="136"/>
      <c r="D393" s="136"/>
    </row>
    <row r="394" spans="1:4" ht="12">
      <c r="A394" s="136"/>
      <c r="B394" s="136"/>
      <c r="C394" s="136"/>
      <c r="D394" s="136"/>
    </row>
    <row r="395" spans="1:4" ht="12">
      <c r="A395" s="136"/>
      <c r="B395" s="136"/>
      <c r="C395" s="136"/>
      <c r="D395" s="136"/>
    </row>
    <row r="396" spans="1:4" ht="12">
      <c r="A396" s="136"/>
      <c r="B396" s="136"/>
      <c r="C396" s="136"/>
      <c r="D396" s="136"/>
    </row>
    <row r="397" spans="1:4" ht="12">
      <c r="A397" s="136"/>
      <c r="B397" s="136"/>
      <c r="C397" s="136"/>
      <c r="D397" s="136"/>
    </row>
    <row r="398" spans="1:4" ht="12">
      <c r="A398" s="136"/>
      <c r="B398" s="136"/>
      <c r="C398" s="136"/>
      <c r="D398" s="136"/>
    </row>
    <row r="399" spans="1:4" ht="12">
      <c r="A399" s="136"/>
      <c r="B399" s="136"/>
      <c r="C399" s="136"/>
      <c r="D399" s="136"/>
    </row>
    <row r="400" spans="1:4" ht="12">
      <c r="A400" s="136"/>
      <c r="B400" s="136"/>
      <c r="C400" s="136"/>
      <c r="D400" s="136"/>
    </row>
    <row r="401" spans="1:4" ht="12">
      <c r="A401" s="136"/>
      <c r="B401" s="136"/>
      <c r="C401" s="136"/>
      <c r="D401" s="136"/>
    </row>
    <row r="402" spans="1:4" ht="12">
      <c r="A402" s="136"/>
      <c r="B402" s="136"/>
      <c r="C402" s="136"/>
      <c r="D402" s="136"/>
    </row>
    <row r="403" spans="1:4" ht="12">
      <c r="A403" s="136"/>
      <c r="B403" s="136"/>
      <c r="C403" s="136"/>
      <c r="D403" s="136"/>
    </row>
    <row r="404" spans="1:4" ht="12">
      <c r="A404" s="136"/>
      <c r="B404" s="136"/>
      <c r="C404" s="136"/>
      <c r="D404" s="136"/>
    </row>
    <row r="405" spans="1:4" ht="12">
      <c r="A405" s="136"/>
      <c r="B405" s="136"/>
      <c r="C405" s="136"/>
      <c r="D405" s="136"/>
    </row>
    <row r="406" spans="1:4" ht="12">
      <c r="A406" s="136"/>
      <c r="B406" s="136"/>
      <c r="C406" s="136"/>
      <c r="D406" s="136"/>
    </row>
    <row r="407" spans="1:4" ht="12">
      <c r="A407" s="136"/>
      <c r="B407" s="136"/>
      <c r="C407" s="136"/>
      <c r="D407" s="136"/>
    </row>
    <row r="408" spans="1:4" ht="12">
      <c r="A408" s="136"/>
      <c r="B408" s="136"/>
      <c r="C408" s="136"/>
      <c r="D408" s="136"/>
    </row>
    <row r="409" spans="1:4" ht="12">
      <c r="A409" s="136"/>
      <c r="B409" s="136"/>
      <c r="C409" s="136"/>
      <c r="D409" s="136"/>
    </row>
    <row r="410" spans="1:4" ht="12">
      <c r="A410" s="136"/>
      <c r="B410" s="136"/>
      <c r="C410" s="136"/>
      <c r="D410" s="136"/>
    </row>
    <row r="411" spans="1:4" ht="12">
      <c r="A411" s="136"/>
      <c r="B411" s="136"/>
      <c r="C411" s="136"/>
      <c r="D411" s="136"/>
    </row>
    <row r="412" spans="1:4" ht="12">
      <c r="A412" s="136"/>
      <c r="B412" s="136"/>
      <c r="C412" s="136"/>
      <c r="D412" s="136"/>
    </row>
    <row r="413" spans="1:4" ht="12">
      <c r="A413" s="136"/>
      <c r="B413" s="136"/>
      <c r="C413" s="136"/>
      <c r="D413" s="136"/>
    </row>
    <row r="414" spans="1:4" ht="12">
      <c r="A414" s="136"/>
      <c r="B414" s="136"/>
      <c r="C414" s="136"/>
      <c r="D414" s="136"/>
    </row>
    <row r="415" spans="1:4" ht="12">
      <c r="A415" s="136"/>
      <c r="B415" s="136"/>
      <c r="C415" s="136"/>
      <c r="D415" s="136"/>
    </row>
    <row r="416" spans="1:4" ht="12">
      <c r="A416" s="136"/>
      <c r="B416" s="136"/>
      <c r="C416" s="136"/>
      <c r="D416" s="136"/>
    </row>
    <row r="417" spans="1:4" ht="12">
      <c r="A417" s="136"/>
      <c r="B417" s="136"/>
      <c r="C417" s="136"/>
      <c r="D417" s="136"/>
    </row>
    <row r="418" spans="1:4" ht="12">
      <c r="A418" s="136"/>
      <c r="B418" s="136"/>
      <c r="C418" s="136"/>
      <c r="D418" s="136"/>
    </row>
    <row r="419" spans="1:4" ht="12">
      <c r="A419" s="136"/>
      <c r="B419" s="136"/>
      <c r="C419" s="136"/>
      <c r="D419" s="136"/>
    </row>
    <row r="420" spans="1:4" ht="12">
      <c r="A420" s="136"/>
      <c r="B420" s="136"/>
      <c r="C420" s="136"/>
      <c r="D420" s="136"/>
    </row>
    <row r="421" spans="1:4" ht="12">
      <c r="A421" s="136"/>
      <c r="B421" s="136"/>
      <c r="C421" s="136"/>
      <c r="D421" s="136"/>
    </row>
    <row r="422" spans="1:4" ht="12">
      <c r="A422" s="136"/>
      <c r="B422" s="136"/>
      <c r="C422" s="136"/>
      <c r="D422" s="136"/>
    </row>
    <row r="423" spans="1:4" ht="12">
      <c r="A423" s="136"/>
      <c r="B423" s="136"/>
      <c r="C423" s="136"/>
      <c r="D423" s="136"/>
    </row>
    <row r="424" spans="1:4" ht="12">
      <c r="A424" s="136"/>
      <c r="B424" s="136"/>
      <c r="C424" s="136"/>
      <c r="D424" s="136"/>
    </row>
    <row r="425" spans="1:4" ht="12">
      <c r="A425" s="136"/>
      <c r="B425" s="136"/>
      <c r="C425" s="136"/>
      <c r="D425" s="136"/>
    </row>
    <row r="426" spans="1:4" ht="12">
      <c r="A426" s="136"/>
      <c r="B426" s="136"/>
      <c r="C426" s="136"/>
      <c r="D426" s="136"/>
    </row>
    <row r="427" spans="1:4" ht="12">
      <c r="A427" s="136"/>
      <c r="B427" s="136"/>
      <c r="C427" s="136"/>
      <c r="D427" s="136"/>
    </row>
    <row r="428" spans="1:4" ht="12">
      <c r="A428" s="136"/>
      <c r="B428" s="136"/>
      <c r="C428" s="136"/>
      <c r="D428" s="136"/>
    </row>
    <row r="429" spans="1:4" ht="12">
      <c r="A429" s="136"/>
      <c r="B429" s="136"/>
      <c r="C429" s="136"/>
      <c r="D429" s="136"/>
    </row>
    <row r="430" spans="1:4" ht="12">
      <c r="A430" s="136"/>
      <c r="B430" s="136"/>
      <c r="C430" s="136"/>
      <c r="D430" s="136"/>
    </row>
    <row r="431" spans="1:4" ht="12">
      <c r="A431" s="136"/>
      <c r="B431" s="136"/>
      <c r="C431" s="136"/>
      <c r="D431" s="136"/>
    </row>
    <row r="432" spans="1:4" ht="12">
      <c r="A432" s="136"/>
      <c r="B432" s="136"/>
      <c r="C432" s="136"/>
      <c r="D432" s="136"/>
    </row>
    <row r="433" spans="1:4" ht="12">
      <c r="A433" s="136"/>
      <c r="B433" s="136"/>
      <c r="C433" s="136"/>
      <c r="D433" s="136"/>
    </row>
    <row r="434" spans="1:4" ht="12">
      <c r="A434" s="136"/>
      <c r="B434" s="136"/>
      <c r="C434" s="136"/>
      <c r="D434" s="136"/>
    </row>
    <row r="435" spans="1:4" ht="12">
      <c r="A435" s="136"/>
      <c r="B435" s="136"/>
      <c r="C435" s="136"/>
      <c r="D435" s="136"/>
    </row>
    <row r="436" spans="1:4" ht="12">
      <c r="A436" s="136"/>
      <c r="B436" s="136"/>
      <c r="C436" s="136"/>
      <c r="D436" s="136"/>
    </row>
    <row r="437" spans="1:4" ht="12">
      <c r="A437" s="136"/>
      <c r="B437" s="136"/>
      <c r="C437" s="136"/>
      <c r="D437" s="136"/>
    </row>
    <row r="438" spans="1:4" ht="12">
      <c r="A438" s="136"/>
      <c r="B438" s="136"/>
      <c r="C438" s="136"/>
      <c r="D438" s="136"/>
    </row>
    <row r="439" spans="1:4" ht="12">
      <c r="A439" s="136"/>
      <c r="B439" s="136"/>
      <c r="C439" s="136"/>
      <c r="D439" s="136"/>
    </row>
    <row r="440" spans="1:4" ht="12">
      <c r="A440" s="136"/>
      <c r="B440" s="136"/>
      <c r="C440" s="136"/>
      <c r="D440" s="136"/>
    </row>
    <row r="441" spans="1:4" ht="12">
      <c r="A441" s="136"/>
      <c r="B441" s="136"/>
      <c r="C441" s="136"/>
      <c r="D441" s="136"/>
    </row>
    <row r="442" spans="1:4" ht="12">
      <c r="A442" s="136"/>
      <c r="B442" s="136"/>
      <c r="C442" s="136"/>
      <c r="D442" s="136"/>
    </row>
    <row r="443" spans="1:4" ht="12">
      <c r="A443" s="136"/>
      <c r="B443" s="136"/>
      <c r="C443" s="136"/>
      <c r="D443" s="136"/>
    </row>
    <row r="444" spans="1:4" ht="12">
      <c r="A444" s="136"/>
      <c r="B444" s="136"/>
      <c r="C444" s="136"/>
      <c r="D444" s="136"/>
    </row>
    <row r="445" spans="1:4" ht="12">
      <c r="A445" s="136"/>
      <c r="B445" s="136"/>
      <c r="C445" s="136"/>
      <c r="D445" s="136"/>
    </row>
    <row r="446" spans="1:4" ht="12">
      <c r="A446" s="136"/>
      <c r="B446" s="136"/>
      <c r="C446" s="136"/>
      <c r="D446" s="136"/>
    </row>
    <row r="447" spans="1:4" ht="12">
      <c r="A447" s="136"/>
      <c r="B447" s="136"/>
      <c r="C447" s="136"/>
      <c r="D447" s="136"/>
    </row>
    <row r="448" spans="1:4" ht="12">
      <c r="A448" s="136"/>
      <c r="B448" s="136"/>
      <c r="C448" s="136"/>
      <c r="D448" s="136"/>
    </row>
    <row r="449" spans="1:4" ht="12">
      <c r="A449" s="136"/>
      <c r="B449" s="136"/>
      <c r="C449" s="136"/>
      <c r="D449" s="136"/>
    </row>
    <row r="450" spans="1:4" ht="12">
      <c r="A450" s="136"/>
      <c r="B450" s="136"/>
      <c r="C450" s="136"/>
      <c r="D450" s="136"/>
    </row>
    <row r="451" spans="1:4" ht="12">
      <c r="A451" s="136"/>
      <c r="B451" s="136"/>
      <c r="C451" s="136"/>
      <c r="D451" s="136"/>
    </row>
    <row r="452" spans="1:4" ht="12">
      <c r="A452" s="136"/>
      <c r="B452" s="136"/>
      <c r="C452" s="136"/>
      <c r="D452" s="136"/>
    </row>
    <row r="453" spans="1:4" ht="12">
      <c r="A453" s="136"/>
      <c r="B453" s="136"/>
      <c r="C453" s="136"/>
      <c r="D453" s="136"/>
    </row>
    <row r="454" spans="1:4" ht="12">
      <c r="A454" s="136"/>
      <c r="B454" s="136"/>
      <c r="C454" s="136"/>
      <c r="D454" s="136"/>
    </row>
    <row r="455" spans="1:4" ht="12">
      <c r="A455" s="136"/>
      <c r="B455" s="136"/>
      <c r="C455" s="136"/>
      <c r="D455" s="136"/>
    </row>
    <row r="456" spans="1:4" ht="12">
      <c r="A456" s="136"/>
      <c r="B456" s="136"/>
      <c r="C456" s="136"/>
      <c r="D456" s="136"/>
    </row>
    <row r="457" spans="1:4" ht="12">
      <c r="A457" s="136"/>
      <c r="B457" s="136"/>
      <c r="C457" s="136"/>
      <c r="D457" s="136"/>
    </row>
    <row r="458" spans="1:4" ht="12">
      <c r="A458" s="136"/>
      <c r="B458" s="136"/>
      <c r="C458" s="136"/>
      <c r="D458" s="136"/>
    </row>
    <row r="459" spans="1:4" ht="12">
      <c r="A459" s="136"/>
      <c r="B459" s="136"/>
      <c r="C459" s="136"/>
      <c r="D459" s="136"/>
    </row>
    <row r="460" spans="1:4" ht="12">
      <c r="A460" s="136"/>
      <c r="B460" s="136"/>
      <c r="C460" s="136"/>
      <c r="D460" s="136"/>
    </row>
    <row r="461" spans="1:4" ht="12">
      <c r="A461" s="136"/>
      <c r="B461" s="136"/>
      <c r="C461" s="136"/>
      <c r="D461" s="136"/>
    </row>
    <row r="462" spans="1:4" ht="12">
      <c r="A462" s="136"/>
      <c r="B462" s="136"/>
      <c r="C462" s="136"/>
      <c r="D462" s="136"/>
    </row>
    <row r="463" spans="1:4" ht="12">
      <c r="A463" s="136"/>
      <c r="B463" s="136"/>
      <c r="C463" s="136"/>
      <c r="D463" s="136"/>
    </row>
    <row r="464" spans="1:4" ht="12">
      <c r="A464" s="136"/>
      <c r="B464" s="136"/>
      <c r="C464" s="136"/>
      <c r="D464" s="136"/>
    </row>
    <row r="465" spans="1:4" ht="12">
      <c r="A465" s="136"/>
      <c r="B465" s="136"/>
      <c r="C465" s="136"/>
      <c r="D465" s="136"/>
    </row>
    <row r="466" spans="1:4" ht="12">
      <c r="A466" s="136"/>
      <c r="B466" s="136"/>
      <c r="C466" s="136"/>
      <c r="D466" s="136"/>
    </row>
    <row r="467" spans="1:4" ht="12">
      <c r="A467" s="136"/>
      <c r="B467" s="136"/>
      <c r="C467" s="136"/>
      <c r="D467" s="136"/>
    </row>
    <row r="468" spans="1:4" ht="12">
      <c r="A468" s="136"/>
      <c r="B468" s="136"/>
      <c r="C468" s="136"/>
      <c r="D468" s="136"/>
    </row>
    <row r="469" spans="1:4" ht="12">
      <c r="A469" s="136"/>
      <c r="B469" s="136"/>
      <c r="C469" s="136"/>
      <c r="D469" s="136"/>
    </row>
    <row r="470" spans="1:4" ht="12">
      <c r="A470" s="136"/>
      <c r="B470" s="136"/>
      <c r="C470" s="136"/>
      <c r="D470" s="136"/>
    </row>
    <row r="471" spans="1:4" ht="12">
      <c r="A471" s="136"/>
      <c r="B471" s="136"/>
      <c r="C471" s="136"/>
      <c r="D471" s="136"/>
    </row>
    <row r="472" spans="1:4" ht="12">
      <c r="A472" s="136"/>
      <c r="B472" s="136"/>
      <c r="C472" s="136"/>
      <c r="D472" s="136"/>
    </row>
    <row r="473" spans="1:4" ht="12">
      <c r="A473" s="136"/>
      <c r="B473" s="136"/>
      <c r="C473" s="136"/>
      <c r="D473" s="136"/>
    </row>
    <row r="474" spans="1:4" ht="12">
      <c r="A474" s="136"/>
      <c r="B474" s="136"/>
      <c r="C474" s="136"/>
      <c r="D474" s="136"/>
    </row>
    <row r="475" spans="1:4" ht="12">
      <c r="A475" s="136"/>
      <c r="B475" s="136"/>
      <c r="C475" s="136"/>
      <c r="D475" s="136"/>
    </row>
    <row r="476" spans="1:4" ht="12">
      <c r="A476" s="136"/>
      <c r="B476" s="136"/>
      <c r="C476" s="136"/>
      <c r="D476" s="136"/>
    </row>
    <row r="477" spans="1:4" ht="12">
      <c r="A477" s="136"/>
      <c r="B477" s="136"/>
      <c r="C477" s="136"/>
      <c r="D477" s="136"/>
    </row>
    <row r="478" spans="1:4" ht="12">
      <c r="A478" s="136"/>
      <c r="B478" s="136"/>
      <c r="C478" s="136"/>
      <c r="D478" s="136"/>
    </row>
    <row r="479" spans="1:4" ht="12">
      <c r="A479" s="136"/>
      <c r="B479" s="136"/>
      <c r="C479" s="136"/>
      <c r="D479" s="136"/>
    </row>
    <row r="480" spans="1:4" ht="12">
      <c r="A480" s="136"/>
      <c r="B480" s="136"/>
      <c r="C480" s="136"/>
      <c r="D480" s="136"/>
    </row>
    <row r="481" spans="1:4" ht="12">
      <c r="A481" s="136"/>
      <c r="B481" s="136"/>
      <c r="C481" s="136"/>
      <c r="D481" s="136"/>
    </row>
    <row r="482" spans="1:4" ht="12">
      <c r="A482" s="136"/>
      <c r="B482" s="136"/>
      <c r="C482" s="136"/>
      <c r="D482" s="136"/>
    </row>
    <row r="483" spans="1:4" ht="12">
      <c r="A483" s="136"/>
      <c r="B483" s="136"/>
      <c r="C483" s="136"/>
      <c r="D483" s="136"/>
    </row>
    <row r="484" spans="1:4" ht="12">
      <c r="A484" s="136"/>
      <c r="B484" s="136"/>
      <c r="C484" s="136"/>
      <c r="D484" s="136"/>
    </row>
    <row r="485" spans="1:4" ht="12">
      <c r="A485" s="136"/>
      <c r="B485" s="136"/>
      <c r="C485" s="136"/>
      <c r="D485" s="136"/>
    </row>
    <row r="486" spans="1:4" ht="12">
      <c r="A486" s="136"/>
      <c r="B486" s="136"/>
      <c r="C486" s="136"/>
      <c r="D486" s="136"/>
    </row>
    <row r="487" spans="1:4" ht="12">
      <c r="A487" s="136"/>
      <c r="B487" s="136"/>
      <c r="C487" s="136"/>
      <c r="D487" s="136"/>
    </row>
    <row r="488" spans="1:4" ht="12">
      <c r="A488" s="136"/>
      <c r="B488" s="136"/>
      <c r="C488" s="136"/>
      <c r="D488" s="136"/>
    </row>
    <row r="489" spans="1:4" ht="12">
      <c r="A489" s="136"/>
      <c r="B489" s="136"/>
      <c r="C489" s="136"/>
      <c r="D489" s="136"/>
    </row>
    <row r="490" spans="1:4" ht="12">
      <c r="A490" s="136"/>
      <c r="B490" s="136"/>
      <c r="C490" s="136"/>
      <c r="D490" s="136"/>
    </row>
    <row r="491" spans="1:4" ht="12">
      <c r="A491" s="136"/>
      <c r="B491" s="136"/>
      <c r="C491" s="136"/>
      <c r="D491" s="136"/>
    </row>
    <row r="492" spans="1:4" ht="12">
      <c r="A492" s="136"/>
      <c r="B492" s="136"/>
      <c r="C492" s="136"/>
      <c r="D492" s="136"/>
    </row>
    <row r="493" spans="1:4" ht="12">
      <c r="A493" s="136"/>
      <c r="B493" s="136"/>
      <c r="C493" s="136"/>
      <c r="D493" s="136"/>
    </row>
    <row r="494" spans="1:4" ht="12">
      <c r="A494" s="136"/>
      <c r="B494" s="136"/>
      <c r="C494" s="136"/>
      <c r="D494" s="136"/>
    </row>
    <row r="495" spans="1:4" ht="12">
      <c r="A495" s="136"/>
      <c r="B495" s="136"/>
      <c r="C495" s="136"/>
      <c r="D495" s="136"/>
    </row>
    <row r="496" spans="1:4" ht="12">
      <c r="A496" s="136"/>
      <c r="B496" s="136"/>
      <c r="C496" s="136"/>
      <c r="D496" s="136"/>
    </row>
    <row r="497" spans="1:4" ht="12">
      <c r="A497" s="136"/>
      <c r="B497" s="136"/>
      <c r="C497" s="136"/>
      <c r="D497" s="136"/>
    </row>
    <row r="498" spans="1:4" ht="12">
      <c r="A498" s="136"/>
      <c r="B498" s="136"/>
      <c r="C498" s="136"/>
      <c r="D498" s="136"/>
    </row>
    <row r="499" spans="1:4" ht="12">
      <c r="A499" s="136"/>
      <c r="B499" s="136"/>
      <c r="C499" s="136"/>
      <c r="D499" s="136"/>
    </row>
    <row r="500" spans="1:4" ht="12">
      <c r="A500" s="136"/>
      <c r="B500" s="136"/>
      <c r="C500" s="136"/>
      <c r="D500" s="136"/>
    </row>
    <row r="501" spans="1:4" ht="12">
      <c r="A501" s="136"/>
      <c r="B501" s="136"/>
      <c r="C501" s="136"/>
      <c r="D501" s="136"/>
    </row>
    <row r="502" spans="1:4" ht="12">
      <c r="A502" s="136"/>
      <c r="B502" s="136"/>
      <c r="C502" s="136"/>
      <c r="D502" s="136"/>
    </row>
    <row r="503" spans="1:4" ht="12">
      <c r="A503" s="136"/>
      <c r="B503" s="136"/>
      <c r="C503" s="136"/>
      <c r="D503" s="136"/>
    </row>
    <row r="504" spans="1:4" ht="12">
      <c r="A504" s="136"/>
      <c r="B504" s="136"/>
      <c r="C504" s="136"/>
      <c r="D504" s="136"/>
    </row>
    <row r="505" spans="1:4" ht="12">
      <c r="A505" s="136"/>
      <c r="B505" s="136"/>
      <c r="C505" s="136"/>
      <c r="D505" s="136"/>
    </row>
    <row r="506" spans="1:4" ht="12">
      <c r="A506" s="136"/>
      <c r="B506" s="136"/>
      <c r="C506" s="136"/>
      <c r="D506" s="136"/>
    </row>
    <row r="507" spans="1:4" ht="12">
      <c r="A507" s="136"/>
      <c r="B507" s="136"/>
      <c r="C507" s="136"/>
      <c r="D507" s="136"/>
    </row>
    <row r="508" spans="1:4" ht="12">
      <c r="A508" s="136"/>
      <c r="B508" s="136"/>
      <c r="C508" s="136"/>
      <c r="D508" s="136"/>
    </row>
    <row r="509" spans="1:4" ht="12">
      <c r="A509" s="136"/>
      <c r="B509" s="136"/>
      <c r="C509" s="136"/>
      <c r="D509" s="136"/>
    </row>
    <row r="510" spans="1:4" ht="12">
      <c r="A510" s="136"/>
      <c r="B510" s="136"/>
      <c r="C510" s="136"/>
      <c r="D510" s="136"/>
    </row>
    <row r="511" spans="1:4" ht="12">
      <c r="A511" s="136"/>
      <c r="B511" s="136"/>
      <c r="C511" s="136"/>
      <c r="D511" s="136"/>
    </row>
    <row r="512" spans="1:4" ht="12">
      <c r="A512" s="136"/>
      <c r="B512" s="136"/>
      <c r="C512" s="136"/>
      <c r="D512" s="136"/>
    </row>
    <row r="513" spans="1:4" ht="12">
      <c r="A513" s="136"/>
      <c r="B513" s="136"/>
      <c r="C513" s="136"/>
      <c r="D513" s="136"/>
    </row>
    <row r="514" spans="1:4" ht="12">
      <c r="A514" s="136"/>
      <c r="B514" s="136"/>
      <c r="C514" s="136"/>
      <c r="D514" s="136"/>
    </row>
    <row r="515" spans="1:4" ht="12">
      <c r="A515" s="136"/>
      <c r="B515" s="136"/>
      <c r="C515" s="136"/>
      <c r="D515" s="136"/>
    </row>
    <row r="516" spans="1:4" ht="12">
      <c r="A516" s="136"/>
      <c r="B516" s="136"/>
      <c r="C516" s="136"/>
      <c r="D516" s="136"/>
    </row>
    <row r="517" spans="1:4" ht="12">
      <c r="A517" s="136"/>
      <c r="B517" s="136"/>
      <c r="C517" s="136"/>
      <c r="D517" s="136"/>
    </row>
    <row r="518" spans="1:4" ht="12">
      <c r="A518" s="136"/>
      <c r="B518" s="136"/>
      <c r="C518" s="136"/>
      <c r="D518" s="136"/>
    </row>
    <row r="519" spans="1:4" ht="12">
      <c r="A519" s="136"/>
      <c r="B519" s="136"/>
      <c r="C519" s="136"/>
      <c r="D519" s="136"/>
    </row>
    <row r="520" spans="1:4" ht="12">
      <c r="A520" s="136"/>
      <c r="B520" s="136"/>
      <c r="C520" s="136"/>
      <c r="D520" s="136"/>
    </row>
    <row r="521" spans="1:4" ht="12">
      <c r="A521" s="136"/>
      <c r="B521" s="136"/>
      <c r="C521" s="136"/>
      <c r="D521" s="136"/>
    </row>
    <row r="522" spans="1:4" ht="12">
      <c r="A522" s="136"/>
      <c r="B522" s="136"/>
      <c r="C522" s="136"/>
      <c r="D522" s="136"/>
    </row>
    <row r="523" spans="1:4" ht="12">
      <c r="A523" s="136"/>
      <c r="B523" s="136"/>
      <c r="C523" s="136"/>
      <c r="D523" s="136"/>
    </row>
    <row r="524" spans="1:4" ht="12">
      <c r="A524" s="136"/>
      <c r="B524" s="136"/>
      <c r="C524" s="136"/>
      <c r="D524" s="136"/>
    </row>
    <row r="525" spans="1:4" ht="12">
      <c r="A525" s="136"/>
      <c r="B525" s="136"/>
      <c r="C525" s="136"/>
      <c r="D525" s="136"/>
    </row>
    <row r="526" spans="1:4" ht="12">
      <c r="A526" s="136"/>
      <c r="B526" s="136"/>
      <c r="C526" s="136"/>
      <c r="D526" s="136"/>
    </row>
    <row r="527" spans="1:4" ht="12">
      <c r="A527" s="136"/>
      <c r="B527" s="136"/>
      <c r="C527" s="136"/>
      <c r="D527" s="136"/>
    </row>
    <row r="528" spans="1:4" ht="12">
      <c r="A528" s="136"/>
      <c r="B528" s="136"/>
      <c r="C528" s="136"/>
      <c r="D528" s="136"/>
    </row>
    <row r="529" spans="1:4" ht="12">
      <c r="A529" s="136"/>
      <c r="B529" s="136"/>
      <c r="C529" s="136"/>
      <c r="D529" s="136"/>
    </row>
    <row r="530" spans="1:4" ht="12">
      <c r="A530" s="136"/>
      <c r="B530" s="136"/>
      <c r="C530" s="136"/>
      <c r="D530" s="136"/>
    </row>
    <row r="531" spans="1:4" ht="12">
      <c r="A531" s="136"/>
      <c r="B531" s="136"/>
      <c r="C531" s="136"/>
      <c r="D531" s="136"/>
    </row>
    <row r="532" spans="1:4" ht="12">
      <c r="A532" s="136"/>
      <c r="B532" s="136"/>
      <c r="C532" s="136"/>
      <c r="D532" s="136"/>
    </row>
    <row r="533" spans="1:4" ht="12">
      <c r="A533" s="136"/>
      <c r="B533" s="136"/>
      <c r="C533" s="136"/>
      <c r="D533" s="136"/>
    </row>
    <row r="534" spans="1:4" ht="12">
      <c r="A534" s="136"/>
      <c r="B534" s="136"/>
      <c r="C534" s="136"/>
      <c r="D534" s="136"/>
    </row>
    <row r="535" spans="1:4" ht="12">
      <c r="A535" s="136"/>
      <c r="B535" s="136"/>
      <c r="C535" s="136"/>
      <c r="D535" s="136"/>
    </row>
    <row r="536" spans="1:4" ht="12">
      <c r="A536" s="136"/>
      <c r="B536" s="136"/>
      <c r="C536" s="136"/>
      <c r="D536" s="136"/>
    </row>
    <row r="537" spans="1:4" ht="12">
      <c r="A537" s="136"/>
      <c r="B537" s="136"/>
      <c r="C537" s="136"/>
      <c r="D537" s="136"/>
    </row>
    <row r="538" spans="1:4" ht="12">
      <c r="A538" s="136"/>
      <c r="B538" s="136"/>
      <c r="C538" s="136"/>
      <c r="D538" s="136"/>
    </row>
    <row r="539" spans="1:4" ht="12">
      <c r="A539" s="136"/>
      <c r="B539" s="136"/>
      <c r="C539" s="136"/>
      <c r="D539" s="136"/>
    </row>
    <row r="540" spans="1:4" ht="12">
      <c r="A540" s="136"/>
      <c r="B540" s="136"/>
      <c r="C540" s="136"/>
      <c r="D540" s="136"/>
    </row>
    <row r="541" spans="1:4" ht="12">
      <c r="A541" s="136"/>
      <c r="B541" s="136"/>
      <c r="C541" s="136"/>
      <c r="D541" s="136"/>
    </row>
    <row r="542" spans="1:4" ht="12">
      <c r="A542" s="136"/>
      <c r="B542" s="136"/>
      <c r="C542" s="136"/>
      <c r="D542" s="136"/>
    </row>
    <row r="543" spans="1:4" ht="12">
      <c r="A543" s="136"/>
      <c r="B543" s="136"/>
      <c r="C543" s="136"/>
      <c r="D543" s="136"/>
    </row>
    <row r="544" spans="1:4" ht="12">
      <c r="A544" s="136"/>
      <c r="B544" s="136"/>
      <c r="C544" s="136"/>
      <c r="D544" s="136"/>
    </row>
    <row r="545" spans="1:4" ht="12">
      <c r="A545" s="136"/>
      <c r="B545" s="136"/>
      <c r="C545" s="136"/>
      <c r="D545" s="136"/>
    </row>
    <row r="546" spans="1:4" ht="12">
      <c r="A546" s="136"/>
      <c r="B546" s="136"/>
      <c r="C546" s="136"/>
      <c r="D546" s="136"/>
    </row>
    <row r="547" spans="1:4" ht="12">
      <c r="A547" s="136"/>
      <c r="B547" s="136"/>
      <c r="C547" s="136"/>
      <c r="D547" s="136"/>
    </row>
    <row r="548" spans="1:4" ht="12">
      <c r="A548" s="136"/>
      <c r="B548" s="136"/>
      <c r="C548" s="136"/>
      <c r="D548" s="136"/>
    </row>
    <row r="549" spans="1:4" ht="12">
      <c r="A549" s="136"/>
      <c r="B549" s="136"/>
      <c r="C549" s="136"/>
      <c r="D549" s="136"/>
    </row>
    <row r="550" spans="1:4" ht="12">
      <c r="A550" s="136"/>
      <c r="B550" s="136"/>
      <c r="C550" s="136"/>
      <c r="D550" s="136"/>
    </row>
    <row r="551" spans="1:4" ht="12">
      <c r="A551" s="136"/>
      <c r="B551" s="136"/>
      <c r="C551" s="136"/>
      <c r="D551" s="136"/>
    </row>
    <row r="552" spans="1:4" ht="12">
      <c r="A552" s="136"/>
      <c r="B552" s="136"/>
      <c r="C552" s="136"/>
      <c r="D552" s="136"/>
    </row>
    <row r="553" spans="1:4" ht="12">
      <c r="A553" s="136"/>
      <c r="B553" s="136"/>
      <c r="C553" s="136"/>
      <c r="D553" s="136"/>
    </row>
    <row r="554" spans="1:4" ht="12">
      <c r="A554" s="136"/>
      <c r="B554" s="136"/>
      <c r="C554" s="136"/>
      <c r="D554" s="136"/>
    </row>
    <row r="555" spans="1:4" ht="12">
      <c r="A555" s="136"/>
      <c r="B555" s="136"/>
      <c r="C555" s="136"/>
      <c r="D555" s="136"/>
    </row>
    <row r="556" spans="1:4" ht="12">
      <c r="A556" s="136"/>
      <c r="B556" s="136"/>
      <c r="C556" s="136"/>
      <c r="D556" s="136"/>
    </row>
    <row r="557" spans="1:4" ht="12">
      <c r="A557" s="136"/>
      <c r="B557" s="136"/>
      <c r="C557" s="136"/>
      <c r="D557" s="136"/>
    </row>
    <row r="558" spans="1:4" ht="12">
      <c r="A558" s="136"/>
      <c r="B558" s="136"/>
      <c r="C558" s="136"/>
      <c r="D558" s="136"/>
    </row>
    <row r="559" spans="1:4" ht="12">
      <c r="A559" s="136"/>
      <c r="B559" s="136"/>
      <c r="C559" s="136"/>
      <c r="D559" s="136"/>
    </row>
    <row r="560" spans="1:4" ht="12">
      <c r="A560" s="136"/>
      <c r="B560" s="136"/>
      <c r="C560" s="136"/>
      <c r="D560" s="136"/>
    </row>
    <row r="561" spans="1:4" ht="12">
      <c r="A561" s="136"/>
      <c r="B561" s="136"/>
      <c r="C561" s="136"/>
      <c r="D561" s="136"/>
    </row>
    <row r="562" spans="1:4" ht="12">
      <c r="A562" s="136"/>
      <c r="B562" s="136"/>
      <c r="C562" s="136"/>
      <c r="D562" s="136"/>
    </row>
    <row r="563" spans="1:4" ht="12">
      <c r="A563" s="136"/>
      <c r="B563" s="136"/>
      <c r="C563" s="136"/>
      <c r="D563" s="136"/>
    </row>
    <row r="564" spans="1:4" ht="12">
      <c r="A564" s="136"/>
      <c r="B564" s="136"/>
      <c r="C564" s="136"/>
      <c r="D564" s="136"/>
    </row>
    <row r="565" spans="1:4" ht="12">
      <c r="A565" s="136"/>
      <c r="B565" s="136"/>
      <c r="C565" s="136"/>
      <c r="D565" s="136"/>
    </row>
    <row r="566" spans="1:4" ht="12">
      <c r="A566" s="136"/>
      <c r="B566" s="136"/>
      <c r="C566" s="136"/>
      <c r="D566" s="136"/>
    </row>
    <row r="567" spans="1:4" ht="12">
      <c r="A567" s="136"/>
      <c r="B567" s="136"/>
      <c r="C567" s="136"/>
      <c r="D567" s="136"/>
    </row>
    <row r="568" spans="1:4" ht="12">
      <c r="A568" s="136"/>
      <c r="B568" s="136"/>
      <c r="C568" s="136"/>
      <c r="D568" s="136"/>
    </row>
    <row r="569" spans="1:4" ht="12">
      <c r="A569" s="136"/>
      <c r="B569" s="136"/>
      <c r="C569" s="136"/>
      <c r="D569" s="136"/>
    </row>
    <row r="570" spans="1:4" ht="12">
      <c r="A570" s="136"/>
      <c r="B570" s="136"/>
      <c r="C570" s="136"/>
      <c r="D570" s="136"/>
    </row>
    <row r="571" spans="1:4" ht="12">
      <c r="A571" s="136"/>
      <c r="B571" s="136"/>
      <c r="C571" s="136"/>
      <c r="D571" s="136"/>
    </row>
    <row r="572" spans="1:4" ht="12">
      <c r="A572" s="136"/>
      <c r="B572" s="136"/>
      <c r="C572" s="136"/>
      <c r="D572" s="136"/>
    </row>
    <row r="573" spans="1:4" ht="12">
      <c r="A573" s="136"/>
      <c r="B573" s="136"/>
      <c r="C573" s="136"/>
      <c r="D573" s="136"/>
    </row>
    <row r="574" spans="1:4" ht="12">
      <c r="A574" s="136"/>
      <c r="B574" s="136"/>
      <c r="C574" s="136"/>
      <c r="D574" s="136"/>
    </row>
    <row r="575" spans="1:4" ht="12">
      <c r="A575" s="136"/>
      <c r="B575" s="136"/>
      <c r="C575" s="136"/>
      <c r="D575" s="136"/>
    </row>
    <row r="576" spans="1:4" ht="12">
      <c r="A576" s="136"/>
      <c r="B576" s="136"/>
      <c r="C576" s="136"/>
      <c r="D576" s="136"/>
    </row>
    <row r="577" spans="1:4" ht="12">
      <c r="A577" s="136"/>
      <c r="B577" s="136"/>
      <c r="C577" s="136"/>
      <c r="D577" s="136"/>
    </row>
    <row r="578" spans="1:4" ht="12">
      <c r="A578" s="136"/>
      <c r="B578" s="136"/>
      <c r="C578" s="136"/>
      <c r="D578" s="136"/>
    </row>
    <row r="579" spans="1:4" ht="12">
      <c r="A579" s="136"/>
      <c r="B579" s="136"/>
      <c r="C579" s="136"/>
      <c r="D579" s="136"/>
    </row>
    <row r="580" spans="1:4" ht="12">
      <c r="A580" s="136"/>
      <c r="B580" s="136"/>
      <c r="C580" s="136"/>
      <c r="D580" s="136"/>
    </row>
    <row r="581" spans="1:4" ht="12">
      <c r="A581" s="136"/>
      <c r="B581" s="136"/>
      <c r="C581" s="136"/>
      <c r="D581" s="136"/>
    </row>
    <row r="582" spans="1:4" ht="12">
      <c r="A582" s="136"/>
      <c r="B582" s="136"/>
      <c r="C582" s="136"/>
      <c r="D582" s="136"/>
    </row>
    <row r="583" spans="1:4" ht="12">
      <c r="A583" s="136"/>
      <c r="B583" s="136"/>
      <c r="C583" s="136"/>
      <c r="D583" s="136"/>
    </row>
    <row r="584" spans="1:4" ht="12">
      <c r="A584" s="136"/>
      <c r="B584" s="136"/>
      <c r="C584" s="136"/>
      <c r="D584" s="136"/>
    </row>
    <row r="585" spans="1:4" ht="12">
      <c r="A585" s="136"/>
      <c r="B585" s="136"/>
      <c r="C585" s="136"/>
      <c r="D585" s="136"/>
    </row>
    <row r="586" spans="1:4" ht="12">
      <c r="A586" s="136"/>
      <c r="B586" s="136"/>
      <c r="C586" s="136"/>
      <c r="D586" s="136"/>
    </row>
    <row r="587" spans="1:4" ht="12">
      <c r="A587" s="136"/>
      <c r="B587" s="136"/>
      <c r="C587" s="136"/>
      <c r="D587" s="136"/>
    </row>
    <row r="588" spans="1:4" ht="12">
      <c r="A588" s="136"/>
      <c r="B588" s="136"/>
      <c r="C588" s="136"/>
      <c r="D588" s="136"/>
    </row>
    <row r="589" spans="1:4" ht="12">
      <c r="A589" s="136"/>
      <c r="B589" s="136"/>
      <c r="C589" s="136"/>
      <c r="D589" s="136"/>
    </row>
    <row r="590" spans="1:4" ht="12">
      <c r="A590" s="136"/>
      <c r="B590" s="136"/>
      <c r="C590" s="136"/>
      <c r="D590" s="136"/>
    </row>
    <row r="591" spans="1:4" ht="12">
      <c r="A591" s="136"/>
      <c r="B591" s="136"/>
      <c r="C591" s="136"/>
      <c r="D591" s="136"/>
    </row>
    <row r="592" spans="1:4" ht="12">
      <c r="A592" s="136"/>
      <c r="B592" s="136"/>
      <c r="C592" s="136"/>
      <c r="D592" s="136"/>
    </row>
    <row r="593" spans="1:4" ht="12">
      <c r="A593" s="136"/>
      <c r="B593" s="136"/>
      <c r="C593" s="136"/>
      <c r="D593" s="136"/>
    </row>
    <row r="594" spans="1:4" ht="12">
      <c r="A594" s="136"/>
      <c r="B594" s="136"/>
      <c r="C594" s="136"/>
      <c r="D594" s="136"/>
    </row>
    <row r="595" spans="1:4" ht="12">
      <c r="A595" s="136"/>
      <c r="B595" s="136"/>
      <c r="C595" s="136"/>
      <c r="D595" s="136"/>
    </row>
    <row r="596" spans="1:4" ht="12">
      <c r="A596" s="136"/>
      <c r="B596" s="136"/>
      <c r="C596" s="136"/>
      <c r="D596" s="136"/>
    </row>
    <row r="597" spans="1:4" ht="12">
      <c r="A597" s="136"/>
      <c r="B597" s="136"/>
      <c r="C597" s="136"/>
      <c r="D597" s="136"/>
    </row>
    <row r="598" spans="1:4" ht="12">
      <c r="A598" s="136"/>
      <c r="B598" s="136"/>
      <c r="C598" s="136"/>
      <c r="D598" s="136"/>
    </row>
    <row r="599" spans="1:4" ht="12">
      <c r="A599" s="136"/>
      <c r="B599" s="136"/>
      <c r="C599" s="136"/>
      <c r="D599" s="136"/>
    </row>
    <row r="600" spans="1:4" ht="12">
      <c r="A600" s="136"/>
      <c r="B600" s="136"/>
      <c r="C600" s="136"/>
      <c r="D600" s="136"/>
    </row>
    <row r="601" spans="1:4" ht="12">
      <c r="A601" s="136"/>
      <c r="B601" s="136"/>
      <c r="C601" s="136"/>
      <c r="D601" s="136"/>
    </row>
    <row r="602" spans="1:4" ht="12">
      <c r="A602" s="136"/>
      <c r="B602" s="136"/>
      <c r="C602" s="136"/>
      <c r="D602" s="136"/>
    </row>
    <row r="603" spans="1:4" ht="12">
      <c r="A603" s="136"/>
      <c r="B603" s="136"/>
      <c r="C603" s="136"/>
      <c r="D603" s="136"/>
    </row>
    <row r="604" spans="1:4" ht="12">
      <c r="A604" s="136"/>
      <c r="B604" s="136"/>
      <c r="C604" s="136"/>
      <c r="D604" s="136"/>
    </row>
    <row r="605" spans="1:4" ht="12">
      <c r="A605" s="136"/>
      <c r="B605" s="136"/>
      <c r="C605" s="136"/>
      <c r="D605" s="136"/>
    </row>
    <row r="606" spans="1:4" ht="12">
      <c r="A606" s="136"/>
      <c r="B606" s="136"/>
      <c r="C606" s="136"/>
      <c r="D606" s="136"/>
    </row>
    <row r="607" spans="1:4" ht="12">
      <c r="A607" s="136"/>
      <c r="B607" s="136"/>
      <c r="C607" s="136"/>
      <c r="D607" s="136"/>
    </row>
    <row r="608" spans="1:4" ht="12">
      <c r="A608" s="136"/>
      <c r="B608" s="136"/>
      <c r="C608" s="136"/>
      <c r="D608" s="136"/>
    </row>
    <row r="609" spans="1:4" ht="12">
      <c r="A609" s="136"/>
      <c r="B609" s="136"/>
      <c r="C609" s="136"/>
      <c r="D609" s="136"/>
    </row>
    <row r="610" spans="1:4" ht="12">
      <c r="A610" s="136"/>
      <c r="B610" s="136"/>
      <c r="C610" s="136"/>
      <c r="D610" s="136"/>
    </row>
    <row r="611" spans="1:4" ht="12">
      <c r="A611" s="136"/>
      <c r="B611" s="136"/>
      <c r="C611" s="136"/>
      <c r="D611" s="136"/>
    </row>
    <row r="612" spans="1:4" ht="12">
      <c r="A612" s="136"/>
      <c r="B612" s="136"/>
      <c r="C612" s="136"/>
      <c r="D612" s="136"/>
    </row>
    <row r="613" spans="1:4" ht="12">
      <c r="A613" s="136"/>
      <c r="B613" s="136"/>
      <c r="C613" s="136"/>
      <c r="D613" s="136"/>
    </row>
    <row r="614" spans="1:4" ht="12">
      <c r="A614" s="136"/>
      <c r="B614" s="136"/>
      <c r="C614" s="136"/>
      <c r="D614" s="136"/>
    </row>
    <row r="615" spans="1:4" ht="12">
      <c r="A615" s="136"/>
      <c r="B615" s="136"/>
      <c r="C615" s="136"/>
      <c r="D615" s="136"/>
    </row>
    <row r="616" spans="1:4" ht="12">
      <c r="A616" s="136"/>
      <c r="B616" s="136"/>
      <c r="C616" s="136"/>
      <c r="D616" s="136"/>
    </row>
    <row r="617" spans="1:4" ht="12">
      <c r="A617" s="136"/>
      <c r="B617" s="136"/>
      <c r="C617" s="136"/>
      <c r="D617" s="136"/>
    </row>
    <row r="618" spans="1:4" ht="12">
      <c r="A618" s="136"/>
      <c r="B618" s="136"/>
      <c r="C618" s="136"/>
      <c r="D618" s="136"/>
    </row>
    <row r="619" spans="1:4" ht="12">
      <c r="A619" s="136"/>
      <c r="B619" s="136"/>
      <c r="C619" s="136"/>
      <c r="D619" s="136"/>
    </row>
    <row r="620" spans="1:4" ht="12">
      <c r="A620" s="136"/>
      <c r="B620" s="136"/>
      <c r="C620" s="136"/>
      <c r="D620" s="136"/>
    </row>
    <row r="621" spans="1:4" ht="12">
      <c r="A621" s="136"/>
      <c r="B621" s="136"/>
      <c r="C621" s="136"/>
      <c r="D621" s="136"/>
    </row>
    <row r="622" spans="1:4" ht="12">
      <c r="A622" s="136"/>
      <c r="B622" s="136"/>
      <c r="C622" s="136"/>
      <c r="D622" s="136"/>
    </row>
    <row r="623" spans="1:4" ht="12">
      <c r="A623" s="136"/>
      <c r="B623" s="136"/>
      <c r="C623" s="136"/>
      <c r="D623" s="136"/>
    </row>
    <row r="624" spans="1:4" ht="12">
      <c r="A624" s="136"/>
      <c r="B624" s="136"/>
      <c r="C624" s="136"/>
      <c r="D624" s="136"/>
    </row>
    <row r="625" spans="1:4" ht="12">
      <c r="A625" s="136"/>
      <c r="B625" s="136"/>
      <c r="C625" s="136"/>
      <c r="D625" s="136"/>
    </row>
    <row r="626" spans="1:4" ht="12">
      <c r="A626" s="136"/>
      <c r="B626" s="136"/>
      <c r="C626" s="136"/>
      <c r="D626" s="136"/>
    </row>
    <row r="627" spans="1:4" ht="12">
      <c r="A627" s="136"/>
      <c r="B627" s="136"/>
      <c r="C627" s="136"/>
      <c r="D627" s="136"/>
    </row>
    <row r="628" spans="1:4" ht="12">
      <c r="A628" s="136"/>
      <c r="B628" s="136"/>
      <c r="C628" s="136"/>
      <c r="D628" s="136"/>
    </row>
    <row r="629" spans="1:4" ht="12">
      <c r="A629" s="136"/>
      <c r="B629" s="136"/>
      <c r="C629" s="136"/>
      <c r="D629" s="136"/>
    </row>
    <row r="630" spans="1:4" ht="12">
      <c r="A630" s="136"/>
      <c r="B630" s="136"/>
      <c r="C630" s="136"/>
      <c r="D630" s="136"/>
    </row>
    <row r="631" spans="1:4" ht="12">
      <c r="A631" s="136"/>
      <c r="B631" s="136"/>
      <c r="C631" s="136"/>
      <c r="D631" s="136"/>
    </row>
    <row r="632" spans="1:4" ht="12">
      <c r="A632" s="136"/>
      <c r="B632" s="136"/>
      <c r="C632" s="136"/>
      <c r="D632" s="136"/>
    </row>
    <row r="633" spans="1:4" ht="12">
      <c r="A633" s="136"/>
      <c r="B633" s="136"/>
      <c r="C633" s="136"/>
      <c r="D633" s="136"/>
    </row>
    <row r="634" spans="1:4" ht="12">
      <c r="A634" s="136"/>
      <c r="B634" s="136"/>
      <c r="C634" s="136"/>
      <c r="D634" s="136"/>
    </row>
    <row r="635" spans="1:4" ht="12">
      <c r="A635" s="136"/>
      <c r="B635" s="136"/>
      <c r="C635" s="136"/>
      <c r="D635" s="136"/>
    </row>
    <row r="636" spans="1:4" ht="12">
      <c r="A636" s="136"/>
      <c r="B636" s="136"/>
      <c r="C636" s="136"/>
      <c r="D636" s="136"/>
    </row>
    <row r="637" spans="1:4" ht="12">
      <c r="A637" s="136"/>
      <c r="B637" s="136"/>
      <c r="C637" s="136"/>
      <c r="D637" s="136"/>
    </row>
    <row r="638" spans="1:4" ht="12">
      <c r="A638" s="136"/>
      <c r="B638" s="136"/>
      <c r="C638" s="136"/>
      <c r="D638" s="136"/>
    </row>
    <row r="639" spans="1:4" ht="12">
      <c r="A639" s="136"/>
      <c r="B639" s="136"/>
      <c r="C639" s="136"/>
      <c r="D639" s="136"/>
    </row>
    <row r="640" spans="1:4" ht="12">
      <c r="A640" s="136"/>
      <c r="B640" s="136"/>
      <c r="C640" s="136"/>
      <c r="D640" s="136"/>
    </row>
    <row r="641" spans="1:4" ht="12">
      <c r="A641" s="136"/>
      <c r="B641" s="136"/>
      <c r="C641" s="136"/>
      <c r="D641" s="136"/>
    </row>
    <row r="642" spans="1:4" ht="12">
      <c r="A642" s="136"/>
      <c r="B642" s="136"/>
      <c r="C642" s="136"/>
      <c r="D642" s="136"/>
    </row>
    <row r="643" spans="1:4" ht="12">
      <c r="A643" s="136"/>
      <c r="B643" s="136"/>
      <c r="C643" s="136"/>
      <c r="D643" s="136"/>
    </row>
    <row r="644" spans="1:4" ht="12">
      <c r="A644" s="136"/>
      <c r="B644" s="136"/>
      <c r="C644" s="136"/>
      <c r="D644" s="136"/>
    </row>
    <row r="645" spans="1:4" ht="12">
      <c r="A645" s="136"/>
      <c r="B645" s="136"/>
      <c r="C645" s="136"/>
      <c r="D645" s="136"/>
    </row>
    <row r="646" spans="1:4" ht="12">
      <c r="A646" s="136"/>
      <c r="B646" s="136"/>
      <c r="C646" s="136"/>
      <c r="D646" s="136"/>
    </row>
    <row r="647" spans="1:4" ht="12">
      <c r="A647" s="136"/>
      <c r="B647" s="136"/>
      <c r="C647" s="136"/>
      <c r="D647" s="136"/>
    </row>
    <row r="648" spans="1:4" ht="12">
      <c r="A648" s="136"/>
      <c r="B648" s="136"/>
      <c r="C648" s="136"/>
      <c r="D648" s="136"/>
    </row>
    <row r="649" spans="1:4" ht="12">
      <c r="A649" s="136"/>
      <c r="B649" s="136"/>
      <c r="C649" s="136"/>
      <c r="D649" s="136"/>
    </row>
    <row r="650" spans="1:4" ht="12">
      <c r="A650" s="136"/>
      <c r="B650" s="136"/>
      <c r="C650" s="136"/>
      <c r="D650" s="136"/>
    </row>
    <row r="651" spans="1:4" ht="12">
      <c r="A651" s="136"/>
      <c r="B651" s="136"/>
      <c r="C651" s="136"/>
      <c r="D651" s="136"/>
    </row>
    <row r="652" spans="1:4" ht="12">
      <c r="A652" s="136"/>
      <c r="B652" s="136"/>
      <c r="C652" s="136"/>
      <c r="D652" s="136"/>
    </row>
    <row r="653" spans="1:4" ht="12">
      <c r="A653" s="136"/>
      <c r="B653" s="136"/>
      <c r="C653" s="136"/>
      <c r="D653" s="136"/>
    </row>
    <row r="654" spans="1:4" ht="12">
      <c r="A654" s="136"/>
      <c r="B654" s="136"/>
      <c r="C654" s="136"/>
      <c r="D654" s="136"/>
    </row>
    <row r="655" spans="1:4" ht="12">
      <c r="A655" s="136"/>
      <c r="B655" s="136"/>
      <c r="C655" s="136"/>
      <c r="D655" s="136"/>
    </row>
    <row r="656" spans="1:4" ht="12">
      <c r="A656" s="136"/>
      <c r="B656" s="136"/>
      <c r="C656" s="136"/>
      <c r="D656" s="136"/>
    </row>
    <row r="657" spans="1:4" ht="12">
      <c r="A657" s="136"/>
      <c r="B657" s="136"/>
      <c r="C657" s="136"/>
      <c r="D657" s="136"/>
    </row>
    <row r="658" spans="1:4" ht="12">
      <c r="A658" s="136"/>
      <c r="B658" s="136"/>
      <c r="C658" s="136"/>
      <c r="D658" s="136"/>
    </row>
    <row r="659" spans="1:4" ht="12">
      <c r="A659" s="136"/>
      <c r="B659" s="136"/>
      <c r="C659" s="136"/>
      <c r="D659" s="136"/>
    </row>
    <row r="660" spans="1:4" ht="12">
      <c r="A660" s="136"/>
      <c r="B660" s="136"/>
      <c r="C660" s="136"/>
      <c r="D660" s="136"/>
    </row>
    <row r="661" spans="1:4" ht="12">
      <c r="A661" s="136"/>
      <c r="B661" s="136"/>
      <c r="C661" s="136"/>
      <c r="D661" s="136"/>
    </row>
    <row r="662" spans="1:4" ht="12">
      <c r="A662" s="136"/>
      <c r="B662" s="136"/>
      <c r="C662" s="136"/>
      <c r="D662" s="136"/>
    </row>
    <row r="663" spans="1:4" ht="12">
      <c r="A663" s="136"/>
      <c r="B663" s="136"/>
      <c r="C663" s="136"/>
      <c r="D663" s="136"/>
    </row>
    <row r="664" spans="1:4" ht="12">
      <c r="A664" s="136"/>
      <c r="B664" s="136"/>
      <c r="C664" s="136"/>
      <c r="D664" s="136"/>
    </row>
    <row r="665" spans="1:4" ht="12">
      <c r="A665" s="136"/>
      <c r="B665" s="136"/>
      <c r="C665" s="136"/>
      <c r="D665" s="136"/>
    </row>
    <row r="666" spans="1:4" ht="12">
      <c r="A666" s="136"/>
      <c r="B666" s="136"/>
      <c r="C666" s="136"/>
      <c r="D666" s="136"/>
    </row>
    <row r="667" spans="1:4" ht="12">
      <c r="A667" s="136"/>
      <c r="B667" s="136"/>
      <c r="C667" s="136"/>
      <c r="D667" s="136"/>
    </row>
    <row r="668" spans="1:4" ht="12">
      <c r="A668" s="136"/>
      <c r="B668" s="136"/>
      <c r="C668" s="136"/>
      <c r="D668" s="136"/>
    </row>
    <row r="669" spans="1:4" ht="12">
      <c r="A669" s="136"/>
      <c r="B669" s="136"/>
      <c r="C669" s="136"/>
      <c r="D669" s="136"/>
    </row>
    <row r="670" spans="1:4" ht="12">
      <c r="A670" s="136"/>
      <c r="B670" s="136"/>
      <c r="C670" s="136"/>
      <c r="D670" s="136"/>
    </row>
    <row r="671" spans="1:4" ht="12">
      <c r="A671" s="136"/>
      <c r="B671" s="136"/>
      <c r="C671" s="136"/>
      <c r="D671" s="136"/>
    </row>
    <row r="672" spans="1:4" ht="12">
      <c r="A672" s="136"/>
      <c r="B672" s="136"/>
      <c r="C672" s="136"/>
      <c r="D672" s="136"/>
    </row>
    <row r="673" spans="1:4" ht="12">
      <c r="A673" s="136"/>
      <c r="B673" s="136"/>
      <c r="C673" s="136"/>
      <c r="D673" s="136"/>
    </row>
    <row r="674" spans="1:4" ht="12">
      <c r="A674" s="136"/>
      <c r="B674" s="136"/>
      <c r="C674" s="136"/>
      <c r="D674" s="136"/>
    </row>
    <row r="675" spans="1:4" ht="12">
      <c r="A675" s="136"/>
      <c r="B675" s="136"/>
      <c r="C675" s="136"/>
      <c r="D675" s="136"/>
    </row>
    <row r="676" spans="1:4" ht="12">
      <c r="A676" s="136"/>
      <c r="B676" s="136"/>
      <c r="C676" s="136"/>
      <c r="D676" s="136"/>
    </row>
    <row r="677" spans="1:4" ht="12">
      <c r="A677" s="136"/>
      <c r="B677" s="136"/>
      <c r="C677" s="136"/>
      <c r="D677" s="136"/>
    </row>
    <row r="678" spans="1:4" ht="12">
      <c r="A678" s="136"/>
      <c r="B678" s="136"/>
      <c r="C678" s="136"/>
      <c r="D678" s="136"/>
    </row>
    <row r="679" spans="1:4" ht="12">
      <c r="A679" s="136"/>
      <c r="B679" s="136"/>
      <c r="C679" s="136"/>
      <c r="D679" s="136"/>
    </row>
    <row r="680" spans="1:4" ht="12">
      <c r="A680" s="136"/>
      <c r="B680" s="136"/>
      <c r="C680" s="136"/>
      <c r="D680" s="136"/>
    </row>
    <row r="681" spans="1:4" ht="12">
      <c r="A681" s="136"/>
      <c r="B681" s="136"/>
      <c r="C681" s="136"/>
      <c r="D681" s="136"/>
    </row>
    <row r="682" spans="1:4" ht="12">
      <c r="A682" s="136"/>
      <c r="B682" s="136"/>
      <c r="C682" s="136"/>
      <c r="D682" s="136"/>
    </row>
    <row r="683" spans="1:4" ht="12">
      <c r="A683" s="136"/>
      <c r="B683" s="136"/>
      <c r="C683" s="136"/>
      <c r="D683" s="136"/>
    </row>
    <row r="684" spans="1:4" ht="12">
      <c r="A684" s="136"/>
      <c r="B684" s="136"/>
      <c r="C684" s="136"/>
      <c r="D684" s="136"/>
    </row>
    <row r="685" spans="1:4" ht="12">
      <c r="A685" s="136"/>
      <c r="B685" s="136"/>
      <c r="C685" s="136"/>
      <c r="D685" s="136"/>
    </row>
    <row r="686" spans="1:4" ht="12">
      <c r="A686" s="136"/>
      <c r="B686" s="136"/>
      <c r="C686" s="136"/>
      <c r="D686" s="136"/>
    </row>
    <row r="687" spans="1:4" ht="12">
      <c r="A687" s="136"/>
      <c r="B687" s="136"/>
      <c r="C687" s="136"/>
      <c r="D687" s="136"/>
    </row>
    <row r="688" spans="1:4" ht="12">
      <c r="A688" s="136"/>
      <c r="B688" s="136"/>
      <c r="C688" s="136"/>
      <c r="D688" s="136"/>
    </row>
    <row r="689" spans="1:4" ht="12">
      <c r="A689" s="136"/>
      <c r="B689" s="136"/>
      <c r="C689" s="136"/>
      <c r="D689" s="136"/>
    </row>
    <row r="690" spans="1:4" ht="12">
      <c r="A690" s="136"/>
      <c r="B690" s="136"/>
      <c r="C690" s="136"/>
      <c r="D690" s="136"/>
    </row>
    <row r="691" spans="1:4" ht="12">
      <c r="A691" s="136"/>
      <c r="B691" s="136"/>
      <c r="C691" s="136"/>
      <c r="D691" s="136"/>
    </row>
    <row r="692" spans="1:4" ht="12">
      <c r="A692" s="136"/>
      <c r="B692" s="136"/>
      <c r="C692" s="136"/>
      <c r="D692" s="136"/>
    </row>
    <row r="693" spans="1:4" ht="12">
      <c r="A693" s="136"/>
      <c r="B693" s="136"/>
      <c r="C693" s="136"/>
      <c r="D693" s="136"/>
    </row>
    <row r="694" spans="1:4" ht="12">
      <c r="A694" s="136"/>
      <c r="B694" s="136"/>
      <c r="C694" s="136"/>
      <c r="D694" s="136"/>
    </row>
    <row r="695" spans="1:4" ht="12">
      <c r="A695" s="136"/>
      <c r="B695" s="136"/>
      <c r="C695" s="136"/>
      <c r="D695" s="136"/>
    </row>
    <row r="696" spans="1:4" ht="12">
      <c r="A696" s="136"/>
      <c r="B696" s="136"/>
      <c r="C696" s="136"/>
      <c r="D696" s="136"/>
    </row>
    <row r="697" spans="1:4" ht="12">
      <c r="A697" s="136"/>
      <c r="B697" s="136"/>
      <c r="C697" s="136"/>
      <c r="D697" s="136"/>
    </row>
    <row r="698" spans="1:4" ht="12">
      <c r="A698" s="136"/>
      <c r="B698" s="136"/>
      <c r="C698" s="136"/>
      <c r="D698" s="136"/>
    </row>
    <row r="699" spans="1:4" ht="12">
      <c r="A699" s="136"/>
      <c r="B699" s="136"/>
      <c r="C699" s="136"/>
      <c r="D699" s="136"/>
    </row>
    <row r="700" spans="1:4" ht="12">
      <c r="A700" s="136"/>
      <c r="B700" s="136"/>
      <c r="C700" s="136"/>
      <c r="D700" s="136"/>
    </row>
    <row r="701" spans="1:4" ht="12">
      <c r="A701" s="136"/>
      <c r="B701" s="136"/>
      <c r="C701" s="136"/>
      <c r="D701" s="136"/>
    </row>
    <row r="702" spans="1:4" ht="12">
      <c r="A702" s="136"/>
      <c r="B702" s="136"/>
      <c r="C702" s="136"/>
      <c r="D702" s="136"/>
    </row>
    <row r="703" spans="1:4" ht="12">
      <c r="A703" s="136"/>
      <c r="B703" s="136"/>
      <c r="C703" s="136"/>
      <c r="D703" s="136"/>
    </row>
    <row r="704" spans="1:4" ht="12">
      <c r="A704" s="136"/>
      <c r="B704" s="136"/>
      <c r="C704" s="136"/>
      <c r="D704" s="136"/>
    </row>
    <row r="705" spans="1:4" ht="12">
      <c r="A705" s="136"/>
      <c r="B705" s="136"/>
      <c r="C705" s="136"/>
      <c r="D705" s="136"/>
    </row>
    <row r="706" spans="1:4" ht="12">
      <c r="A706" s="136"/>
      <c r="B706" s="136"/>
      <c r="C706" s="136"/>
      <c r="D706" s="136"/>
    </row>
    <row r="707" spans="1:4" ht="12">
      <c r="A707" s="136"/>
      <c r="B707" s="136"/>
      <c r="C707" s="136"/>
      <c r="D707" s="136"/>
    </row>
    <row r="708" spans="1:4" ht="12">
      <c r="A708" s="136"/>
      <c r="B708" s="136"/>
      <c r="C708" s="136"/>
      <c r="D708" s="136"/>
    </row>
    <row r="709" spans="1:4" ht="12">
      <c r="A709" s="136"/>
      <c r="B709" s="136"/>
      <c r="C709" s="136"/>
      <c r="D709" s="136"/>
    </row>
    <row r="710" spans="1:4" ht="12">
      <c r="A710" s="136"/>
      <c r="B710" s="136"/>
      <c r="C710" s="136"/>
      <c r="D710" s="136"/>
    </row>
    <row r="711" spans="1:4" ht="12">
      <c r="A711" s="136"/>
      <c r="B711" s="136"/>
      <c r="C711" s="136"/>
      <c r="D711" s="136"/>
    </row>
    <row r="712" spans="1:4" ht="12">
      <c r="A712" s="136"/>
      <c r="B712" s="136"/>
      <c r="C712" s="136"/>
      <c r="D712" s="136"/>
    </row>
    <row r="713" spans="1:4" ht="12">
      <c r="A713" s="136"/>
      <c r="B713" s="136"/>
      <c r="C713" s="136"/>
      <c r="D713" s="136"/>
    </row>
    <row r="714" spans="1:4" ht="12">
      <c r="A714" s="136"/>
      <c r="B714" s="136"/>
      <c r="C714" s="136"/>
      <c r="D714" s="136"/>
    </row>
    <row r="715" spans="1:4" ht="12">
      <c r="A715" s="136"/>
      <c r="B715" s="136"/>
      <c r="C715" s="136"/>
      <c r="D715" s="136"/>
    </row>
    <row r="716" spans="1:4" ht="12">
      <c r="A716" s="136"/>
      <c r="B716" s="136"/>
      <c r="C716" s="136"/>
      <c r="D716" s="136"/>
    </row>
    <row r="717" spans="1:4" ht="12">
      <c r="A717" s="136"/>
      <c r="B717" s="136"/>
      <c r="C717" s="136"/>
      <c r="D717" s="136"/>
    </row>
    <row r="718" spans="1:4" ht="12">
      <c r="A718" s="136"/>
      <c r="B718" s="136"/>
      <c r="C718" s="136"/>
      <c r="D718" s="136"/>
    </row>
    <row r="719" spans="1:4" ht="12">
      <c r="A719" s="136"/>
      <c r="B719" s="136"/>
      <c r="C719" s="136"/>
      <c r="D719" s="136"/>
    </row>
    <row r="720" spans="1:4" ht="12">
      <c r="A720" s="136"/>
      <c r="B720" s="136"/>
      <c r="C720" s="136"/>
      <c r="D720" s="136"/>
    </row>
    <row r="721" spans="1:4" ht="12">
      <c r="A721" s="136"/>
      <c r="B721" s="136"/>
      <c r="C721" s="136"/>
      <c r="D721" s="136"/>
    </row>
    <row r="722" spans="1:4" ht="12">
      <c r="A722" s="136"/>
      <c r="B722" s="136"/>
      <c r="C722" s="136"/>
      <c r="D722" s="136"/>
    </row>
    <row r="723" spans="1:4" ht="12">
      <c r="A723" s="136"/>
      <c r="B723" s="136"/>
      <c r="C723" s="136"/>
      <c r="D723" s="136"/>
    </row>
    <row r="724" spans="1:4" ht="12">
      <c r="A724" s="136"/>
      <c r="B724" s="136"/>
      <c r="C724" s="136"/>
      <c r="D724" s="136"/>
    </row>
    <row r="725" spans="1:4" ht="12">
      <c r="A725" s="136"/>
      <c r="B725" s="136"/>
      <c r="C725" s="136"/>
      <c r="D725" s="136"/>
    </row>
    <row r="726" spans="1:4" ht="12">
      <c r="A726" s="136"/>
      <c r="B726" s="136"/>
      <c r="C726" s="136"/>
      <c r="D726" s="136"/>
    </row>
    <row r="727" spans="1:4" ht="12">
      <c r="A727" s="136"/>
      <c r="B727" s="136"/>
      <c r="C727" s="136"/>
      <c r="D727" s="136"/>
    </row>
    <row r="728" spans="1:4" ht="12">
      <c r="A728" s="136"/>
      <c r="B728" s="136"/>
      <c r="C728" s="136"/>
      <c r="D728" s="136"/>
    </row>
    <row r="729" spans="1:4" ht="12">
      <c r="A729" s="136"/>
      <c r="B729" s="136"/>
      <c r="C729" s="136"/>
      <c r="D729" s="136"/>
    </row>
    <row r="730" spans="1:4" ht="12">
      <c r="A730" s="136"/>
      <c r="B730" s="136"/>
      <c r="C730" s="136"/>
      <c r="D730" s="136"/>
    </row>
    <row r="731" spans="1:4" ht="12">
      <c r="A731" s="136"/>
      <c r="B731" s="136"/>
      <c r="C731" s="136"/>
      <c r="D731" s="136"/>
    </row>
    <row r="732" spans="1:4" ht="12">
      <c r="A732" s="136"/>
      <c r="B732" s="136"/>
      <c r="C732" s="136"/>
      <c r="D732" s="136"/>
    </row>
    <row r="733" spans="1:4" ht="12">
      <c r="A733" s="136"/>
      <c r="B733" s="136"/>
      <c r="C733" s="136"/>
      <c r="D733" s="136"/>
    </row>
    <row r="734" spans="1:4" ht="12">
      <c r="A734" s="136"/>
      <c r="B734" s="136"/>
      <c r="C734" s="136"/>
      <c r="D734" s="136"/>
    </row>
    <row r="735" spans="1:4" ht="12">
      <c r="A735" s="136"/>
      <c r="B735" s="136"/>
      <c r="C735" s="136"/>
      <c r="D735" s="136"/>
    </row>
    <row r="736" spans="1:4" ht="12">
      <c r="A736" s="136"/>
      <c r="B736" s="136"/>
      <c r="C736" s="136"/>
      <c r="D736" s="136"/>
    </row>
    <row r="737" spans="1:4" ht="12">
      <c r="A737" s="136"/>
      <c r="B737" s="136"/>
      <c r="C737" s="136"/>
      <c r="D737" s="136"/>
    </row>
    <row r="738" spans="1:4" ht="12">
      <c r="A738" s="136"/>
      <c r="B738" s="136"/>
      <c r="C738" s="136"/>
      <c r="D738" s="136"/>
    </row>
    <row r="739" spans="1:4" ht="12">
      <c r="A739" s="136"/>
      <c r="B739" s="136"/>
      <c r="C739" s="136"/>
      <c r="D739" s="136"/>
    </row>
    <row r="740" spans="1:4" ht="12">
      <c r="A740" s="136"/>
      <c r="B740" s="136"/>
      <c r="C740" s="136"/>
      <c r="D740" s="136"/>
    </row>
    <row r="741" spans="1:4" ht="12">
      <c r="A741" s="136"/>
      <c r="B741" s="136"/>
      <c r="C741" s="136"/>
      <c r="D741" s="136"/>
    </row>
    <row r="742" spans="1:4" ht="12">
      <c r="A742" s="136"/>
      <c r="B742" s="136"/>
      <c r="C742" s="136"/>
      <c r="D742" s="136"/>
    </row>
    <row r="743" spans="1:4" ht="12">
      <c r="A743" s="136"/>
      <c r="B743" s="136"/>
      <c r="C743" s="136"/>
      <c r="D743" s="136"/>
    </row>
    <row r="744" spans="1:4" ht="12">
      <c r="A744" s="136"/>
      <c r="B744" s="136"/>
      <c r="C744" s="136"/>
      <c r="D744" s="136"/>
    </row>
    <row r="745" spans="1:4" ht="12">
      <c r="A745" s="136"/>
      <c r="B745" s="136"/>
      <c r="C745" s="136"/>
      <c r="D745" s="136"/>
    </row>
    <row r="746" spans="1:4" ht="12">
      <c r="A746" s="136"/>
      <c r="B746" s="136"/>
      <c r="C746" s="136"/>
      <c r="D746" s="136"/>
    </row>
    <row r="747" spans="1:4" ht="12">
      <c r="A747" s="136"/>
      <c r="B747" s="136"/>
      <c r="C747" s="136"/>
      <c r="D747" s="136"/>
    </row>
    <row r="748" spans="1:4" ht="12">
      <c r="A748" s="136"/>
      <c r="B748" s="136"/>
      <c r="C748" s="136"/>
      <c r="D748" s="136"/>
    </row>
    <row r="749" spans="1:4" ht="12">
      <c r="A749" s="136"/>
      <c r="B749" s="136"/>
      <c r="C749" s="136"/>
      <c r="D749" s="136"/>
    </row>
    <row r="750" spans="1:4" ht="12">
      <c r="A750" s="136"/>
      <c r="B750" s="136"/>
      <c r="C750" s="136"/>
      <c r="D750" s="136"/>
    </row>
    <row r="751" spans="1:4" ht="12">
      <c r="A751" s="136"/>
      <c r="B751" s="136"/>
      <c r="C751" s="136"/>
      <c r="D751" s="136"/>
    </row>
    <row r="752" spans="1:4" ht="12">
      <c r="A752" s="136"/>
      <c r="B752" s="136"/>
      <c r="C752" s="136"/>
      <c r="D752" s="136"/>
    </row>
    <row r="753" spans="1:4" ht="12">
      <c r="A753" s="136"/>
      <c r="B753" s="136"/>
      <c r="C753" s="136"/>
      <c r="D753" s="136"/>
    </row>
    <row r="754" spans="1:4" ht="12">
      <c r="A754" s="136"/>
      <c r="B754" s="136"/>
      <c r="C754" s="136"/>
      <c r="D754" s="136"/>
    </row>
    <row r="755" spans="1:4" ht="12">
      <c r="A755" s="136"/>
      <c r="B755" s="136"/>
      <c r="C755" s="136"/>
      <c r="D755" s="136"/>
    </row>
    <row r="756" spans="1:4" ht="12">
      <c r="A756" s="136"/>
      <c r="B756" s="136"/>
      <c r="C756" s="136"/>
      <c r="D756" s="136"/>
    </row>
    <row r="757" spans="1:4" ht="12">
      <c r="A757" s="136"/>
      <c r="B757" s="136"/>
      <c r="C757" s="136"/>
      <c r="D757" s="136"/>
    </row>
    <row r="758" spans="1:4" ht="12">
      <c r="A758" s="136"/>
      <c r="B758" s="136"/>
      <c r="C758" s="136"/>
      <c r="D758" s="136"/>
    </row>
    <row r="759" spans="1:4" ht="12">
      <c r="A759" s="136"/>
      <c r="B759" s="136"/>
      <c r="C759" s="136"/>
      <c r="D759" s="136"/>
    </row>
    <row r="760" spans="1:4" ht="12">
      <c r="A760" s="136"/>
      <c r="B760" s="136"/>
      <c r="C760" s="136"/>
      <c r="D760" s="136"/>
    </row>
    <row r="761" spans="1:4" ht="12">
      <c r="A761" s="136"/>
      <c r="B761" s="136"/>
      <c r="C761" s="136"/>
      <c r="D761" s="136"/>
    </row>
    <row r="762" spans="1:4" ht="12">
      <c r="A762" s="136"/>
      <c r="B762" s="136"/>
      <c r="C762" s="136"/>
      <c r="D762" s="136"/>
    </row>
    <row r="763" spans="1:4" ht="12">
      <c r="A763" s="136"/>
      <c r="B763" s="136"/>
      <c r="C763" s="136"/>
      <c r="D763" s="136"/>
    </row>
    <row r="764" spans="1:4" ht="12">
      <c r="A764" s="136"/>
      <c r="B764" s="136"/>
      <c r="C764" s="136"/>
      <c r="D764" s="136"/>
    </row>
    <row r="765" spans="1:4" ht="12">
      <c r="A765" s="136"/>
      <c r="B765" s="136"/>
      <c r="C765" s="136"/>
      <c r="D765" s="136"/>
    </row>
    <row r="766" spans="1:4" ht="12">
      <c r="A766" s="136"/>
      <c r="B766" s="136"/>
      <c r="C766" s="136"/>
      <c r="D766" s="136"/>
    </row>
    <row r="767" spans="1:4" ht="12">
      <c r="A767" s="136"/>
      <c r="B767" s="136"/>
      <c r="C767" s="136"/>
      <c r="D767" s="136"/>
    </row>
    <row r="768" spans="1:4" ht="12">
      <c r="A768" s="136"/>
      <c r="B768" s="136"/>
      <c r="C768" s="136"/>
      <c r="D768" s="136"/>
    </row>
    <row r="769" spans="1:4" ht="12">
      <c r="A769" s="136"/>
      <c r="B769" s="136"/>
      <c r="C769" s="136"/>
      <c r="D769" s="136"/>
    </row>
    <row r="770" spans="1:4" ht="12">
      <c r="A770" s="136"/>
      <c r="B770" s="136"/>
      <c r="C770" s="136"/>
      <c r="D770" s="136"/>
    </row>
    <row r="771" spans="1:4" ht="12">
      <c r="A771" s="136"/>
      <c r="B771" s="136"/>
      <c r="C771" s="136"/>
      <c r="D771" s="136"/>
    </row>
    <row r="772" spans="1:4" ht="12">
      <c r="A772" s="136"/>
      <c r="B772" s="136"/>
      <c r="C772" s="136"/>
      <c r="D772" s="136"/>
    </row>
    <row r="773" spans="1:4" ht="12">
      <c r="A773" s="136"/>
      <c r="B773" s="136"/>
      <c r="C773" s="136"/>
      <c r="D773" s="136"/>
    </row>
    <row r="774" spans="1:4" ht="12">
      <c r="A774" s="136"/>
      <c r="B774" s="136"/>
      <c r="C774" s="136"/>
      <c r="D774" s="136"/>
    </row>
    <row r="775" spans="1:4" ht="12">
      <c r="A775" s="136"/>
      <c r="B775" s="136"/>
      <c r="C775" s="136"/>
      <c r="D775" s="136"/>
    </row>
    <row r="776" spans="1:4" ht="12">
      <c r="A776" s="136"/>
      <c r="B776" s="136"/>
      <c r="C776" s="136"/>
      <c r="D776" s="136"/>
    </row>
    <row r="777" spans="1:4" ht="12">
      <c r="A777" s="136"/>
      <c r="B777" s="136"/>
      <c r="C777" s="136"/>
      <c r="D777" s="136"/>
    </row>
    <row r="778" spans="1:4" ht="12">
      <c r="A778" s="136"/>
      <c r="B778" s="136"/>
      <c r="C778" s="136"/>
      <c r="D778" s="136"/>
    </row>
    <row r="779" spans="1:4" ht="12">
      <c r="A779" s="136"/>
      <c r="B779" s="136"/>
      <c r="C779" s="136"/>
      <c r="D779" s="136"/>
    </row>
    <row r="780" spans="1:4" ht="12">
      <c r="A780" s="136"/>
      <c r="B780" s="136"/>
      <c r="C780" s="136"/>
      <c r="D780" s="136"/>
    </row>
    <row r="781" spans="1:4" ht="12">
      <c r="A781" s="136"/>
      <c r="B781" s="136"/>
      <c r="C781" s="136"/>
      <c r="D781" s="136"/>
    </row>
    <row r="782" spans="1:4" ht="12">
      <c r="A782" s="136"/>
      <c r="B782" s="136"/>
      <c r="C782" s="136"/>
      <c r="D782" s="136"/>
    </row>
    <row r="783" spans="1:4" ht="12">
      <c r="A783" s="136"/>
      <c r="B783" s="136"/>
      <c r="C783" s="136"/>
      <c r="D783" s="136"/>
    </row>
    <row r="784" spans="1:4" ht="12">
      <c r="A784" s="136"/>
      <c r="B784" s="136"/>
      <c r="C784" s="136"/>
      <c r="D784" s="136"/>
    </row>
    <row r="785" spans="1:4" ht="12">
      <c r="A785" s="136"/>
      <c r="B785" s="136"/>
      <c r="C785" s="136"/>
      <c r="D785" s="136"/>
    </row>
    <row r="786" spans="1:4" ht="12">
      <c r="A786" s="136"/>
      <c r="B786" s="136"/>
      <c r="C786" s="136"/>
      <c r="D786" s="136"/>
    </row>
    <row r="787" spans="1:4" ht="12">
      <c r="A787" s="136"/>
      <c r="B787" s="136"/>
      <c r="C787" s="136"/>
      <c r="D787" s="136"/>
    </row>
    <row r="788" spans="1:4" ht="12">
      <c r="A788" s="136"/>
      <c r="B788" s="136"/>
      <c r="C788" s="136"/>
      <c r="D788" s="136"/>
    </row>
    <row r="789" spans="1:4" ht="12">
      <c r="A789" s="136"/>
      <c r="B789" s="136"/>
      <c r="C789" s="136"/>
      <c r="D789" s="136"/>
    </row>
    <row r="790" spans="1:4" ht="12">
      <c r="A790" s="136"/>
      <c r="B790" s="136"/>
      <c r="C790" s="136"/>
      <c r="D790" s="136"/>
    </row>
    <row r="791" spans="1:4" ht="12">
      <c r="A791" s="136"/>
      <c r="B791" s="136"/>
      <c r="C791" s="136"/>
      <c r="D791" s="136"/>
    </row>
    <row r="792" spans="1:4" ht="12">
      <c r="A792" s="136"/>
      <c r="B792" s="136"/>
      <c r="C792" s="136"/>
      <c r="D792" s="136"/>
    </row>
    <row r="793" spans="1:4" ht="12">
      <c r="A793" s="136"/>
      <c r="B793" s="136"/>
      <c r="C793" s="136"/>
      <c r="D793" s="136"/>
    </row>
    <row r="794" spans="1:4" ht="12">
      <c r="A794" s="136"/>
      <c r="B794" s="136"/>
      <c r="C794" s="136"/>
      <c r="D794" s="136"/>
    </row>
    <row r="795" spans="1:4" ht="12">
      <c r="A795" s="136"/>
      <c r="B795" s="136"/>
      <c r="C795" s="136"/>
      <c r="D795" s="136"/>
    </row>
    <row r="796" spans="1:4" ht="12">
      <c r="A796" s="136"/>
      <c r="B796" s="136"/>
      <c r="C796" s="136"/>
      <c r="D796" s="136"/>
    </row>
    <row r="797" spans="1:4" ht="12">
      <c r="A797" s="136"/>
      <c r="B797" s="136"/>
      <c r="C797" s="136"/>
      <c r="D797" s="136"/>
    </row>
    <row r="798" spans="1:4" ht="12">
      <c r="A798" s="136"/>
      <c r="B798" s="136"/>
      <c r="C798" s="136"/>
      <c r="D798" s="136"/>
    </row>
    <row r="799" spans="1:4" ht="12">
      <c r="A799" s="136"/>
      <c r="B799" s="136"/>
      <c r="C799" s="136"/>
      <c r="D799" s="136"/>
    </row>
    <row r="800" spans="1:4" ht="12">
      <c r="A800" s="136"/>
      <c r="B800" s="136"/>
      <c r="C800" s="136"/>
      <c r="D800" s="136"/>
    </row>
    <row r="801" spans="1:4" ht="12">
      <c r="A801" s="136"/>
      <c r="B801" s="136"/>
      <c r="C801" s="136"/>
      <c r="D801" s="136"/>
    </row>
    <row r="802" spans="1:4" ht="12">
      <c r="A802" s="136"/>
      <c r="B802" s="136"/>
      <c r="C802" s="136"/>
      <c r="D802" s="136"/>
    </row>
    <row r="803" spans="1:4" ht="12">
      <c r="A803" s="136"/>
      <c r="B803" s="136"/>
      <c r="C803" s="136"/>
      <c r="D803" s="136"/>
    </row>
    <row r="804" spans="1:4" ht="12">
      <c r="A804" s="136"/>
      <c r="B804" s="136"/>
      <c r="C804" s="136"/>
      <c r="D804" s="136"/>
    </row>
    <row r="805" spans="1:4" ht="12">
      <c r="A805" s="136"/>
      <c r="B805" s="136"/>
      <c r="C805" s="136"/>
      <c r="D805" s="136"/>
    </row>
    <row r="806" spans="1:4" ht="12">
      <c r="A806" s="136"/>
      <c r="B806" s="136"/>
      <c r="C806" s="136"/>
      <c r="D806" s="136"/>
    </row>
    <row r="807" spans="1:4" ht="12">
      <c r="A807" s="136"/>
      <c r="B807" s="136"/>
      <c r="C807" s="136"/>
      <c r="D807" s="136"/>
    </row>
    <row r="808" spans="1:4" ht="12">
      <c r="A808" s="136"/>
      <c r="B808" s="136"/>
      <c r="C808" s="136"/>
      <c r="D808" s="136"/>
    </row>
    <row r="809" spans="1:4" ht="12">
      <c r="A809" s="136"/>
      <c r="B809" s="136"/>
      <c r="C809" s="136"/>
      <c r="D809" s="136"/>
    </row>
    <row r="810" spans="1:4" ht="12">
      <c r="A810" s="136"/>
      <c r="B810" s="136"/>
      <c r="C810" s="136"/>
      <c r="D810" s="136"/>
    </row>
    <row r="811" spans="1:4" ht="12">
      <c r="A811" s="136"/>
      <c r="B811" s="136"/>
      <c r="C811" s="136"/>
      <c r="D811" s="136"/>
    </row>
    <row r="812" spans="1:4" ht="12">
      <c r="A812" s="136"/>
      <c r="B812" s="136"/>
      <c r="C812" s="136"/>
      <c r="D812" s="136"/>
    </row>
    <row r="813" spans="1:4" ht="12">
      <c r="A813" s="136"/>
      <c r="B813" s="136"/>
      <c r="C813" s="136"/>
      <c r="D813" s="136"/>
    </row>
    <row r="814" spans="1:4" ht="12">
      <c r="A814" s="136"/>
      <c r="B814" s="136"/>
      <c r="C814" s="136"/>
      <c r="D814" s="136"/>
    </row>
    <row r="815" spans="1:4" ht="12">
      <c r="A815" s="136"/>
      <c r="B815" s="136"/>
      <c r="C815" s="136"/>
      <c r="D815" s="136"/>
    </row>
    <row r="816" spans="1:4" ht="12">
      <c r="A816" s="136"/>
      <c r="B816" s="136"/>
      <c r="C816" s="136"/>
      <c r="D816" s="136"/>
    </row>
    <row r="817" spans="1:4" ht="12">
      <c r="A817" s="136"/>
      <c r="B817" s="136"/>
      <c r="C817" s="136"/>
      <c r="D817" s="136"/>
    </row>
    <row r="818" spans="1:4" ht="12">
      <c r="A818" s="136"/>
      <c r="B818" s="136"/>
      <c r="C818" s="136"/>
      <c r="D818" s="136"/>
    </row>
    <row r="819" spans="1:4" ht="12">
      <c r="A819" s="136"/>
      <c r="B819" s="136"/>
      <c r="C819" s="136"/>
      <c r="D819" s="136"/>
    </row>
    <row r="820" spans="1:4" ht="12">
      <c r="A820" s="136"/>
      <c r="B820" s="136"/>
      <c r="C820" s="136"/>
      <c r="D820" s="136"/>
    </row>
    <row r="821" spans="1:4" ht="12">
      <c r="A821" s="136"/>
      <c r="B821" s="136"/>
      <c r="C821" s="136"/>
      <c r="D821" s="136"/>
    </row>
    <row r="822" spans="1:4" ht="12">
      <c r="A822" s="136"/>
      <c r="B822" s="136"/>
      <c r="C822" s="136"/>
      <c r="D822" s="136"/>
    </row>
    <row r="823" spans="1:4" ht="12">
      <c r="A823" s="136"/>
      <c r="B823" s="136"/>
      <c r="C823" s="136"/>
      <c r="D823" s="136"/>
    </row>
    <row r="824" spans="1:4" ht="12">
      <c r="A824" s="136"/>
      <c r="B824" s="136"/>
      <c r="C824" s="136"/>
      <c r="D824" s="136"/>
    </row>
    <row r="825" spans="1:4" ht="12">
      <c r="A825" s="136"/>
      <c r="B825" s="136"/>
      <c r="C825" s="136"/>
      <c r="D825" s="136"/>
    </row>
    <row r="826" spans="1:4" ht="12">
      <c r="A826" s="136"/>
      <c r="B826" s="136"/>
      <c r="C826" s="136"/>
      <c r="D826" s="136"/>
    </row>
    <row r="827" spans="1:4" ht="12">
      <c r="A827" s="136"/>
      <c r="B827" s="136"/>
      <c r="C827" s="136"/>
      <c r="D827" s="136"/>
    </row>
    <row r="828" spans="1:4" ht="12">
      <c r="A828" s="136"/>
      <c r="B828" s="136"/>
      <c r="C828" s="136"/>
      <c r="D828" s="136"/>
    </row>
    <row r="829" spans="1:4" ht="12">
      <c r="A829" s="136"/>
      <c r="B829" s="136"/>
      <c r="C829" s="136"/>
      <c r="D829" s="136"/>
    </row>
    <row r="830" spans="1:4" ht="12">
      <c r="A830" s="136"/>
      <c r="B830" s="136"/>
      <c r="C830" s="136"/>
      <c r="D830" s="136"/>
    </row>
    <row r="831" spans="1:4" ht="12">
      <c r="A831" s="136"/>
      <c r="B831" s="136"/>
      <c r="C831" s="136"/>
      <c r="D831" s="136"/>
    </row>
    <row r="832" spans="1:4" ht="12">
      <c r="A832" s="136"/>
      <c r="B832" s="136"/>
      <c r="C832" s="136"/>
      <c r="D832" s="136"/>
    </row>
    <row r="833" spans="1:4" ht="12">
      <c r="A833" s="136"/>
      <c r="B833" s="136"/>
      <c r="C833" s="136"/>
      <c r="D833" s="136"/>
    </row>
    <row r="834" spans="1:4" ht="12">
      <c r="A834" s="136"/>
      <c r="B834" s="136"/>
      <c r="C834" s="136"/>
      <c r="D834" s="136"/>
    </row>
    <row r="835" spans="1:4" ht="12">
      <c r="A835" s="136"/>
      <c r="B835" s="136"/>
      <c r="C835" s="136"/>
      <c r="D835" s="136"/>
    </row>
    <row r="836" spans="1:4" ht="12">
      <c r="A836" s="136"/>
      <c r="B836" s="136"/>
      <c r="C836" s="136"/>
      <c r="D836" s="136"/>
    </row>
    <row r="837" spans="1:4" ht="12">
      <c r="A837" s="136"/>
      <c r="B837" s="136"/>
      <c r="C837" s="136"/>
      <c r="D837" s="136"/>
    </row>
    <row r="838" spans="1:4" ht="12">
      <c r="A838" s="136"/>
      <c r="B838" s="136"/>
      <c r="C838" s="136"/>
      <c r="D838" s="136"/>
    </row>
    <row r="839" spans="1:4" ht="12">
      <c r="A839" s="136"/>
      <c r="B839" s="136"/>
      <c r="C839" s="136"/>
      <c r="D839" s="136"/>
    </row>
    <row r="840" spans="1:4" ht="12">
      <c r="A840" s="136"/>
      <c r="B840" s="136"/>
      <c r="C840" s="136"/>
      <c r="D840" s="136"/>
    </row>
    <row r="841" spans="1:4" ht="12">
      <c r="A841" s="136"/>
      <c r="B841" s="136"/>
      <c r="C841" s="136"/>
      <c r="D841" s="136"/>
    </row>
    <row r="842" spans="1:4" ht="12">
      <c r="A842" s="136"/>
      <c r="B842" s="136"/>
      <c r="C842" s="136"/>
      <c r="D842" s="136"/>
    </row>
    <row r="843" spans="1:4" ht="12">
      <c r="A843" s="136"/>
      <c r="B843" s="136"/>
      <c r="C843" s="136"/>
      <c r="D843" s="136"/>
    </row>
    <row r="844" spans="1:4" ht="12">
      <c r="A844" s="136"/>
      <c r="B844" s="136"/>
      <c r="C844" s="136"/>
      <c r="D844" s="136"/>
    </row>
    <row r="845" spans="1:4" ht="12">
      <c r="A845" s="136"/>
      <c r="B845" s="136"/>
      <c r="C845" s="136"/>
      <c r="D845" s="136"/>
    </row>
    <row r="846" spans="1:4" ht="12">
      <c r="A846" s="136"/>
      <c r="B846" s="136"/>
      <c r="C846" s="136"/>
      <c r="D846" s="136"/>
    </row>
    <row r="847" spans="1:4" ht="12">
      <c r="A847" s="136"/>
      <c r="B847" s="136"/>
      <c r="C847" s="136"/>
      <c r="D847" s="136"/>
    </row>
    <row r="848" spans="1:4" ht="12">
      <c r="A848" s="136"/>
      <c r="B848" s="136"/>
      <c r="C848" s="136"/>
      <c r="D848" s="136"/>
    </row>
    <row r="849" spans="1:4" ht="12">
      <c r="A849" s="136"/>
      <c r="B849" s="136"/>
      <c r="C849" s="136"/>
      <c r="D849" s="136"/>
    </row>
    <row r="850" spans="1:4" ht="12">
      <c r="A850" s="136"/>
      <c r="B850" s="136"/>
      <c r="C850" s="136"/>
      <c r="D850" s="136"/>
    </row>
    <row r="851" spans="1:4" ht="12">
      <c r="A851" s="136"/>
      <c r="B851" s="136"/>
      <c r="C851" s="136"/>
      <c r="D851" s="136"/>
    </row>
    <row r="852" spans="1:4" ht="12">
      <c r="A852" s="136"/>
      <c r="B852" s="136"/>
      <c r="C852" s="136"/>
      <c r="D852" s="136"/>
    </row>
    <row r="853" spans="1:4" ht="12">
      <c r="A853" s="136"/>
      <c r="B853" s="136"/>
      <c r="C853" s="136"/>
      <c r="D853" s="136"/>
    </row>
    <row r="854" spans="1:4" ht="12">
      <c r="A854" s="136"/>
      <c r="B854" s="136"/>
      <c r="C854" s="136"/>
      <c r="D854" s="136"/>
    </row>
    <row r="855" spans="1:4" ht="12">
      <c r="A855" s="136"/>
      <c r="B855" s="136"/>
      <c r="C855" s="136"/>
      <c r="D855" s="136"/>
    </row>
    <row r="856" spans="1:4" ht="12">
      <c r="A856" s="136"/>
      <c r="B856" s="136"/>
      <c r="C856" s="136"/>
      <c r="D856" s="136"/>
    </row>
    <row r="857" spans="1:4" ht="12">
      <c r="A857" s="136"/>
      <c r="B857" s="136"/>
      <c r="C857" s="136"/>
      <c r="D857" s="136"/>
    </row>
    <row r="858" spans="1:4" ht="12">
      <c r="A858" s="136"/>
      <c r="B858" s="136"/>
      <c r="C858" s="136"/>
      <c r="D858" s="136"/>
    </row>
    <row r="859" spans="1:4" ht="12">
      <c r="A859" s="136"/>
      <c r="B859" s="136"/>
      <c r="C859" s="136"/>
      <c r="D859" s="136"/>
    </row>
    <row r="860" spans="1:4" ht="12">
      <c r="A860" s="136"/>
      <c r="B860" s="136"/>
      <c r="C860" s="136"/>
      <c r="D860" s="136"/>
    </row>
    <row r="861" spans="1:4" ht="12">
      <c r="A861" s="136"/>
      <c r="B861" s="136"/>
      <c r="C861" s="136"/>
      <c r="D861" s="136"/>
    </row>
    <row r="862" spans="1:4" ht="12">
      <c r="A862" s="136"/>
      <c r="B862" s="136"/>
      <c r="C862" s="136"/>
      <c r="D862" s="136"/>
    </row>
    <row r="863" spans="1:4" ht="12">
      <c r="A863" s="136"/>
      <c r="B863" s="136"/>
      <c r="C863" s="136"/>
      <c r="D863" s="136"/>
    </row>
    <row r="864" spans="1:4" ht="12">
      <c r="A864" s="136"/>
      <c r="B864" s="136"/>
      <c r="C864" s="136"/>
      <c r="D864" s="136"/>
    </row>
    <row r="865" spans="1:4" ht="12">
      <c r="A865" s="136"/>
      <c r="B865" s="136"/>
      <c r="C865" s="136"/>
      <c r="D865" s="136"/>
    </row>
    <row r="866" spans="1:4" ht="12">
      <c r="A866" s="136"/>
      <c r="B866" s="136"/>
      <c r="C866" s="136"/>
      <c r="D866" s="136"/>
    </row>
    <row r="867" spans="1:4" ht="12">
      <c r="A867" s="136"/>
      <c r="B867" s="136"/>
      <c r="C867" s="136"/>
      <c r="D867" s="136"/>
    </row>
    <row r="868" spans="1:4" ht="12">
      <c r="A868" s="136"/>
      <c r="B868" s="136"/>
      <c r="C868" s="136"/>
      <c r="D868" s="136"/>
    </row>
    <row r="869" spans="1:4" ht="12">
      <c r="A869" s="136"/>
      <c r="B869" s="136"/>
      <c r="C869" s="136"/>
      <c r="D869" s="136"/>
    </row>
    <row r="870" spans="1:4" ht="12">
      <c r="A870" s="136"/>
      <c r="B870" s="136"/>
      <c r="C870" s="136"/>
      <c r="D870" s="136"/>
    </row>
    <row r="871" spans="1:4" ht="12">
      <c r="A871" s="136"/>
      <c r="B871" s="136"/>
      <c r="C871" s="136"/>
      <c r="D871" s="136"/>
    </row>
    <row r="872" spans="1:4" ht="12">
      <c r="A872" s="136"/>
      <c r="B872" s="136"/>
      <c r="C872" s="136"/>
      <c r="D872" s="136"/>
    </row>
    <row r="873" spans="1:4" ht="12">
      <c r="A873" s="136"/>
      <c r="B873" s="136"/>
      <c r="C873" s="136"/>
      <c r="D873" s="136"/>
    </row>
    <row r="874" spans="1:4" ht="12">
      <c r="A874" s="136"/>
      <c r="B874" s="136"/>
      <c r="C874" s="136"/>
      <c r="D874" s="136"/>
    </row>
    <row r="875" spans="1:4" ht="12">
      <c r="A875" s="136"/>
      <c r="B875" s="136"/>
      <c r="C875" s="136"/>
      <c r="D875" s="136"/>
    </row>
    <row r="876" spans="1:4" ht="12">
      <c r="A876" s="136"/>
      <c r="B876" s="136"/>
      <c r="C876" s="136"/>
      <c r="D876" s="136"/>
    </row>
    <row r="877" spans="1:4" ht="12">
      <c r="A877" s="136"/>
      <c r="B877" s="136"/>
      <c r="C877" s="136"/>
      <c r="D877" s="136"/>
    </row>
    <row r="878" spans="1:4" ht="12">
      <c r="A878" s="136"/>
      <c r="B878" s="136"/>
      <c r="C878" s="136"/>
      <c r="D878" s="136"/>
    </row>
    <row r="879" spans="1:4" ht="12">
      <c r="A879" s="136"/>
      <c r="B879" s="136"/>
      <c r="C879" s="136"/>
      <c r="D879" s="136"/>
    </row>
    <row r="880" spans="1:4" ht="12">
      <c r="A880" s="136"/>
      <c r="B880" s="136"/>
      <c r="C880" s="136"/>
      <c r="D880" s="136"/>
    </row>
    <row r="881" spans="1:4" ht="12">
      <c r="A881" s="136"/>
      <c r="B881" s="136"/>
      <c r="C881" s="136"/>
      <c r="D881" s="136"/>
    </row>
    <row r="882" spans="1:4" ht="12">
      <c r="A882" s="136"/>
      <c r="B882" s="136"/>
      <c r="C882" s="136"/>
      <c r="D882" s="136"/>
    </row>
    <row r="883" spans="1:4" ht="12">
      <c r="A883" s="136"/>
      <c r="B883" s="136"/>
      <c r="C883" s="136"/>
      <c r="D883" s="136"/>
    </row>
    <row r="884" spans="1:4" ht="12">
      <c r="A884" s="136"/>
      <c r="B884" s="136"/>
      <c r="C884" s="136"/>
      <c r="D884" s="136"/>
    </row>
    <row r="885" spans="1:4" ht="12">
      <c r="A885" s="136"/>
      <c r="B885" s="136"/>
      <c r="C885" s="136"/>
      <c r="D885" s="136"/>
    </row>
    <row r="886" spans="1:4" ht="12">
      <c r="A886" s="136"/>
      <c r="B886" s="136"/>
      <c r="C886" s="136"/>
      <c r="D886" s="136"/>
    </row>
    <row r="887" spans="1:4" ht="12">
      <c r="A887" s="136"/>
      <c r="B887" s="136"/>
      <c r="C887" s="136"/>
      <c r="D887" s="136"/>
    </row>
    <row r="888" spans="1:4" ht="12">
      <c r="A888" s="136"/>
      <c r="B888" s="136"/>
      <c r="C888" s="136"/>
      <c r="D888" s="136"/>
    </row>
    <row r="889" spans="1:4" ht="12">
      <c r="A889" s="136"/>
      <c r="B889" s="136"/>
      <c r="C889" s="136"/>
      <c r="D889" s="136"/>
    </row>
    <row r="890" spans="1:4" ht="12">
      <c r="A890" s="136"/>
      <c r="B890" s="136"/>
      <c r="C890" s="136"/>
      <c r="D890" s="136"/>
    </row>
    <row r="891" spans="1:4" ht="12">
      <c r="A891" s="136"/>
      <c r="B891" s="136"/>
      <c r="C891" s="136"/>
      <c r="D891" s="136"/>
    </row>
    <row r="892" spans="1:4" ht="12">
      <c r="A892" s="136"/>
      <c r="B892" s="136"/>
      <c r="C892" s="136"/>
      <c r="D892" s="136"/>
    </row>
    <row r="893" spans="1:4" ht="12">
      <c r="A893" s="136"/>
      <c r="B893" s="136"/>
      <c r="C893" s="136"/>
      <c r="D893" s="136"/>
    </row>
    <row r="894" spans="1:4" ht="12">
      <c r="A894" s="136"/>
      <c r="B894" s="136"/>
      <c r="C894" s="136"/>
      <c r="D894" s="136"/>
    </row>
    <row r="895" spans="1:4" ht="12">
      <c r="A895" s="136"/>
      <c r="B895" s="136"/>
      <c r="C895" s="136"/>
      <c r="D895" s="136"/>
    </row>
    <row r="896" spans="1:4" ht="12">
      <c r="A896" s="136"/>
      <c r="B896" s="136"/>
      <c r="C896" s="136"/>
      <c r="D896" s="136"/>
    </row>
    <row r="897" spans="1:4" ht="12">
      <c r="A897" s="136"/>
      <c r="B897" s="136"/>
      <c r="C897" s="136"/>
      <c r="D897" s="136"/>
    </row>
    <row r="898" spans="1:4" ht="12">
      <c r="A898" s="136"/>
      <c r="B898" s="136"/>
      <c r="C898" s="136"/>
      <c r="D898" s="136"/>
    </row>
    <row r="899" spans="1:4" ht="12">
      <c r="A899" s="136"/>
      <c r="B899" s="136"/>
      <c r="C899" s="136"/>
      <c r="D899" s="136"/>
    </row>
    <row r="900" spans="1:4" ht="12">
      <c r="A900" s="136"/>
      <c r="B900" s="136"/>
      <c r="C900" s="136"/>
      <c r="D900" s="136"/>
    </row>
    <row r="901" spans="1:4" ht="12">
      <c r="A901" s="136"/>
      <c r="B901" s="136"/>
      <c r="C901" s="136"/>
      <c r="D901" s="136"/>
    </row>
    <row r="902" spans="1:4" ht="12">
      <c r="A902" s="136"/>
      <c r="B902" s="136"/>
      <c r="C902" s="136"/>
      <c r="D902" s="136"/>
    </row>
    <row r="903" spans="1:4" ht="12">
      <c r="A903" s="136"/>
      <c r="B903" s="136"/>
      <c r="C903" s="136"/>
      <c r="D903" s="136"/>
    </row>
    <row r="904" spans="1:4" ht="12">
      <c r="A904" s="136"/>
      <c r="B904" s="136"/>
      <c r="C904" s="136"/>
      <c r="D904" s="136"/>
    </row>
    <row r="905" spans="1:4" ht="12">
      <c r="A905" s="136"/>
      <c r="B905" s="136"/>
      <c r="C905" s="136"/>
      <c r="D905" s="136"/>
    </row>
    <row r="906" spans="1:4" ht="12">
      <c r="A906" s="136"/>
      <c r="B906" s="136"/>
      <c r="C906" s="136"/>
      <c r="D906" s="136"/>
    </row>
    <row r="907" spans="1:4" ht="12">
      <c r="A907" s="136"/>
      <c r="B907" s="136"/>
      <c r="C907" s="136"/>
      <c r="D907" s="136"/>
    </row>
    <row r="908" spans="1:4" ht="12">
      <c r="A908" s="136"/>
      <c r="B908" s="136"/>
      <c r="C908" s="136"/>
      <c r="D908" s="136"/>
    </row>
    <row r="909" spans="1:4" ht="12">
      <c r="A909" s="136"/>
      <c r="B909" s="136"/>
      <c r="C909" s="136"/>
      <c r="D909" s="136"/>
    </row>
    <row r="910" spans="1:4" ht="12">
      <c r="A910" s="136"/>
      <c r="B910" s="136"/>
      <c r="C910" s="136"/>
      <c r="D910" s="136"/>
    </row>
    <row r="911" spans="1:4" ht="12">
      <c r="A911" s="136"/>
      <c r="B911" s="136"/>
      <c r="C911" s="136"/>
      <c r="D911" s="136"/>
    </row>
    <row r="912" spans="1:4" ht="12">
      <c r="A912" s="136"/>
      <c r="B912" s="136"/>
      <c r="C912" s="136"/>
      <c r="D912" s="136"/>
    </row>
    <row r="913" spans="1:4" ht="12">
      <c r="A913" s="136"/>
      <c r="B913" s="136"/>
      <c r="C913" s="136"/>
      <c r="D913" s="136"/>
    </row>
    <row r="914" spans="1:4" ht="12">
      <c r="A914" s="136"/>
      <c r="B914" s="136"/>
      <c r="C914" s="136"/>
      <c r="D914" s="136"/>
    </row>
    <row r="915" spans="1:4" ht="12">
      <c r="A915" s="136"/>
      <c r="B915" s="136"/>
      <c r="C915" s="136"/>
      <c r="D915" s="136"/>
    </row>
    <row r="916" spans="1:4" ht="12">
      <c r="A916" s="136"/>
      <c r="B916" s="136"/>
      <c r="C916" s="136"/>
      <c r="D916" s="136"/>
    </row>
    <row r="917" spans="1:4" ht="12">
      <c r="A917" s="136"/>
      <c r="B917" s="136"/>
      <c r="C917" s="136"/>
      <c r="D917" s="136"/>
    </row>
    <row r="918" spans="1:4" ht="12">
      <c r="A918" s="136"/>
      <c r="B918" s="136"/>
      <c r="C918" s="136"/>
      <c r="D918" s="136"/>
    </row>
    <row r="919" spans="1:4" ht="12">
      <c r="A919" s="136"/>
      <c r="B919" s="136"/>
      <c r="C919" s="136"/>
      <c r="D919" s="136"/>
    </row>
    <row r="920" spans="1:4" ht="12">
      <c r="A920" s="136"/>
      <c r="B920" s="136"/>
      <c r="C920" s="136"/>
      <c r="D920" s="136"/>
    </row>
    <row r="921" spans="1:4" ht="12">
      <c r="A921" s="136"/>
      <c r="B921" s="136"/>
      <c r="C921" s="136"/>
      <c r="D921" s="136"/>
    </row>
    <row r="922" spans="1:4" ht="12">
      <c r="A922" s="136"/>
      <c r="B922" s="136"/>
      <c r="C922" s="136"/>
      <c r="D922" s="136"/>
    </row>
    <row r="923" spans="1:4" ht="12">
      <c r="A923" s="136"/>
      <c r="B923" s="136"/>
      <c r="C923" s="136"/>
      <c r="D923" s="136"/>
    </row>
    <row r="924" spans="1:4" ht="12">
      <c r="A924" s="136"/>
      <c r="B924" s="136"/>
      <c r="C924" s="136"/>
      <c r="D924" s="136"/>
    </row>
    <row r="925" spans="1:4" ht="12">
      <c r="A925" s="136"/>
      <c r="B925" s="136"/>
      <c r="C925" s="136"/>
      <c r="D925" s="136"/>
    </row>
    <row r="926" spans="1:4" ht="12">
      <c r="A926" s="136"/>
      <c r="B926" s="136"/>
      <c r="C926" s="136"/>
      <c r="D926" s="136"/>
    </row>
    <row r="927" spans="1:4" ht="12">
      <c r="A927" s="136"/>
      <c r="B927" s="136"/>
      <c r="C927" s="136"/>
      <c r="D927" s="136"/>
    </row>
    <row r="928" spans="1:4" ht="12">
      <c r="A928" s="136"/>
      <c r="B928" s="136"/>
      <c r="C928" s="136"/>
      <c r="D928" s="136"/>
    </row>
    <row r="929" spans="1:4" ht="12">
      <c r="A929" s="136"/>
      <c r="B929" s="136"/>
      <c r="C929" s="136"/>
      <c r="D929" s="136"/>
    </row>
    <row r="930" spans="1:4" ht="12">
      <c r="A930" s="136"/>
      <c r="B930" s="136"/>
      <c r="C930" s="136"/>
      <c r="D930" s="136"/>
    </row>
    <row r="931" spans="1:4" ht="12">
      <c r="A931" s="136"/>
      <c r="B931" s="136"/>
      <c r="C931" s="136"/>
      <c r="D931" s="136"/>
    </row>
    <row r="932" spans="1:4" ht="12">
      <c r="A932" s="136"/>
      <c r="B932" s="136"/>
      <c r="C932" s="136"/>
      <c r="D932" s="136"/>
    </row>
    <row r="933" spans="1:4" ht="12">
      <c r="A933" s="136"/>
      <c r="B933" s="136"/>
      <c r="C933" s="136"/>
      <c r="D933" s="136"/>
    </row>
    <row r="934" spans="1:4" ht="12">
      <c r="A934" s="136"/>
      <c r="B934" s="136"/>
      <c r="C934" s="136"/>
      <c r="D934" s="136"/>
    </row>
    <row r="935" spans="1:4" ht="12">
      <c r="A935" s="136"/>
      <c r="B935" s="136"/>
      <c r="C935" s="136"/>
      <c r="D935" s="136"/>
    </row>
    <row r="936" spans="1:4" ht="12">
      <c r="A936" s="136"/>
      <c r="B936" s="136"/>
      <c r="C936" s="136"/>
      <c r="D936" s="136"/>
    </row>
    <row r="937" spans="1:4" ht="12">
      <c r="A937" s="136"/>
      <c r="B937" s="136"/>
      <c r="C937" s="136"/>
      <c r="D937" s="136"/>
    </row>
    <row r="938" spans="1:4" ht="12">
      <c r="A938" s="136"/>
      <c r="B938" s="136"/>
      <c r="C938" s="136"/>
      <c r="D938" s="136"/>
    </row>
    <row r="939" spans="1:4" ht="12">
      <c r="A939" s="136"/>
      <c r="B939" s="136"/>
      <c r="C939" s="136"/>
      <c r="D939" s="136"/>
    </row>
    <row r="940" spans="1:4" ht="12">
      <c r="A940" s="136"/>
      <c r="B940" s="136"/>
      <c r="C940" s="136"/>
      <c r="D940" s="136"/>
    </row>
    <row r="941" spans="1:4" ht="12">
      <c r="A941" s="136"/>
      <c r="B941" s="136"/>
      <c r="C941" s="136"/>
      <c r="D941" s="136"/>
    </row>
    <row r="942" spans="1:4" ht="12">
      <c r="A942" s="136"/>
      <c r="B942" s="136"/>
      <c r="C942" s="136"/>
      <c r="D942" s="136"/>
    </row>
    <row r="943" spans="1:4" ht="12">
      <c r="A943" s="136"/>
      <c r="B943" s="136"/>
      <c r="C943" s="136"/>
      <c r="D943" s="136"/>
    </row>
    <row r="944" spans="1:4" ht="12">
      <c r="A944" s="136"/>
      <c r="B944" s="136"/>
      <c r="C944" s="136"/>
      <c r="D944" s="136"/>
    </row>
    <row r="945" spans="1:4" ht="12">
      <c r="A945" s="136"/>
      <c r="B945" s="136"/>
      <c r="C945" s="136"/>
      <c r="D945" s="136"/>
    </row>
    <row r="946" spans="1:4" ht="12">
      <c r="A946" s="136"/>
      <c r="B946" s="136"/>
      <c r="C946" s="136"/>
      <c r="D946" s="136"/>
    </row>
    <row r="947" spans="1:4" ht="12">
      <c r="A947" s="136"/>
      <c r="B947" s="136"/>
      <c r="C947" s="136"/>
      <c r="D947" s="136"/>
    </row>
    <row r="948" spans="1:4" ht="12">
      <c r="A948" s="136"/>
      <c r="B948" s="136"/>
      <c r="C948" s="136"/>
      <c r="D948" s="136"/>
    </row>
    <row r="949" spans="1:4" ht="12">
      <c r="A949" s="136"/>
      <c r="B949" s="136"/>
      <c r="C949" s="136"/>
      <c r="D949" s="136"/>
    </row>
    <row r="950" spans="1:4" ht="12">
      <c r="A950" s="136"/>
      <c r="B950" s="136"/>
      <c r="C950" s="136"/>
      <c r="D950" s="136"/>
    </row>
    <row r="951" spans="1:4" ht="12">
      <c r="A951" s="136"/>
      <c r="B951" s="136"/>
      <c r="C951" s="136"/>
      <c r="D951" s="136"/>
    </row>
    <row r="952" spans="1:4" ht="12">
      <c r="A952" s="136"/>
      <c r="B952" s="136"/>
      <c r="C952" s="136"/>
      <c r="D952" s="136"/>
    </row>
    <row r="953" spans="1:4" ht="12">
      <c r="A953" s="136"/>
      <c r="B953" s="136"/>
      <c r="C953" s="136"/>
      <c r="D953" s="136"/>
    </row>
    <row r="954" spans="1:4" ht="12">
      <c r="A954" s="136"/>
      <c r="B954" s="136"/>
      <c r="C954" s="136"/>
      <c r="D954" s="136"/>
    </row>
    <row r="955" spans="1:4" ht="12">
      <c r="A955" s="136"/>
      <c r="B955" s="136"/>
      <c r="C955" s="136"/>
      <c r="D955" s="136"/>
    </row>
    <row r="956" spans="1:4" ht="12">
      <c r="A956" s="136"/>
      <c r="B956" s="136"/>
      <c r="C956" s="136"/>
      <c r="D956" s="136"/>
    </row>
    <row r="957" spans="1:4" ht="12">
      <c r="A957" s="136"/>
      <c r="B957" s="136"/>
      <c r="C957" s="136"/>
      <c r="D957" s="136"/>
    </row>
    <row r="958" spans="1:4" ht="12">
      <c r="A958" s="136"/>
      <c r="B958" s="136"/>
      <c r="C958" s="136"/>
      <c r="D958" s="136"/>
    </row>
    <row r="959" spans="1:4" ht="12">
      <c r="A959" s="136"/>
      <c r="B959" s="136"/>
      <c r="C959" s="136"/>
      <c r="D959" s="136"/>
    </row>
    <row r="960" spans="1:4" ht="12">
      <c r="A960" s="136"/>
      <c r="B960" s="136"/>
      <c r="C960" s="136"/>
      <c r="D960" s="136"/>
    </row>
    <row r="961" spans="1:4" ht="12">
      <c r="A961" s="136"/>
      <c r="B961" s="136"/>
      <c r="C961" s="136"/>
      <c r="D961" s="136"/>
    </row>
    <row r="962" spans="1:4" ht="12">
      <c r="A962" s="136"/>
      <c r="B962" s="136"/>
      <c r="C962" s="136"/>
      <c r="D962" s="136"/>
    </row>
    <row r="963" spans="1:4" ht="12">
      <c r="A963" s="136"/>
      <c r="B963" s="136"/>
      <c r="C963" s="136"/>
      <c r="D963" s="136"/>
    </row>
    <row r="964" spans="1:4" ht="12">
      <c r="A964" s="136"/>
      <c r="B964" s="136"/>
      <c r="C964" s="136"/>
      <c r="D964" s="136"/>
    </row>
    <row r="965" spans="1:4" ht="12">
      <c r="A965" s="136"/>
      <c r="B965" s="136"/>
      <c r="C965" s="136"/>
      <c r="D965" s="136"/>
    </row>
    <row r="966" spans="1:4" ht="12">
      <c r="A966" s="136"/>
      <c r="B966" s="136"/>
      <c r="C966" s="136"/>
      <c r="D966" s="136"/>
    </row>
    <row r="967" spans="1:4" ht="12">
      <c r="A967" s="136"/>
      <c r="B967" s="136"/>
      <c r="C967" s="136"/>
      <c r="D967" s="136"/>
    </row>
    <row r="968" spans="1:4" ht="12">
      <c r="A968" s="136"/>
      <c r="B968" s="136"/>
      <c r="C968" s="136"/>
      <c r="D968" s="136"/>
    </row>
    <row r="969" spans="1:4" ht="12">
      <c r="A969" s="136"/>
      <c r="B969" s="136"/>
      <c r="C969" s="136"/>
      <c r="D969" s="136"/>
    </row>
    <row r="970" spans="1:4" ht="12">
      <c r="A970" s="136"/>
      <c r="B970" s="136"/>
      <c r="C970" s="136"/>
      <c r="D970" s="136"/>
    </row>
    <row r="971" spans="1:4" ht="12">
      <c r="A971" s="136"/>
      <c r="B971" s="136"/>
      <c r="C971" s="136"/>
      <c r="D971" s="136"/>
    </row>
    <row r="972" spans="1:4" ht="12">
      <c r="A972" s="136"/>
      <c r="B972" s="136"/>
      <c r="C972" s="136"/>
      <c r="D972" s="136"/>
    </row>
    <row r="973" spans="1:4" ht="12">
      <c r="A973" s="136"/>
      <c r="B973" s="136"/>
      <c r="C973" s="136"/>
      <c r="D973" s="136"/>
    </row>
    <row r="974" spans="1:4" ht="12">
      <c r="A974" s="136"/>
      <c r="B974" s="136"/>
      <c r="C974" s="136"/>
      <c r="D974" s="136"/>
    </row>
    <row r="975" spans="1:4" ht="12">
      <c r="A975" s="136"/>
      <c r="B975" s="136"/>
      <c r="C975" s="136"/>
      <c r="D975" s="136"/>
    </row>
    <row r="976" spans="1:4" ht="12">
      <c r="A976" s="136"/>
      <c r="B976" s="136"/>
      <c r="C976" s="136"/>
      <c r="D976" s="136"/>
    </row>
    <row r="977" spans="1:4" ht="12">
      <c r="A977" s="136"/>
      <c r="B977" s="136"/>
      <c r="C977" s="136"/>
      <c r="D977" s="136"/>
    </row>
    <row r="978" spans="1:4" ht="12">
      <c r="A978" s="136"/>
      <c r="B978" s="136"/>
      <c r="C978" s="136"/>
      <c r="D978" s="136"/>
    </row>
    <row r="979" spans="1:4" ht="12">
      <c r="A979" s="136"/>
      <c r="B979" s="136"/>
      <c r="C979" s="136"/>
      <c r="D979" s="136"/>
    </row>
    <row r="980" spans="1:4" ht="12">
      <c r="A980" s="136"/>
      <c r="B980" s="136"/>
      <c r="C980" s="136"/>
      <c r="D980" s="136"/>
    </row>
    <row r="981" spans="1:4" ht="12">
      <c r="A981" s="136"/>
      <c r="B981" s="136"/>
      <c r="C981" s="136"/>
      <c r="D981" s="136"/>
    </row>
    <row r="982" spans="1:4" ht="12">
      <c r="A982" s="136"/>
      <c r="B982" s="136"/>
      <c r="C982" s="136"/>
      <c r="D982" s="136"/>
    </row>
    <row r="983" spans="1:4" ht="12">
      <c r="A983" s="136"/>
      <c r="B983" s="136"/>
      <c r="C983" s="136"/>
      <c r="D983" s="136"/>
    </row>
    <row r="984" spans="1:4" ht="12">
      <c r="A984" s="136"/>
      <c r="B984" s="136"/>
      <c r="C984" s="136"/>
      <c r="D984" s="136"/>
    </row>
    <row r="985" spans="1:4" ht="12">
      <c r="A985" s="136"/>
      <c r="B985" s="136"/>
      <c r="C985" s="136"/>
      <c r="D985" s="136"/>
    </row>
    <row r="986" spans="1:4" ht="12">
      <c r="A986" s="136"/>
      <c r="B986" s="136"/>
      <c r="C986" s="136"/>
      <c r="D986" s="136"/>
    </row>
    <row r="987" spans="1:4" ht="12">
      <c r="A987" s="136"/>
      <c r="B987" s="136"/>
      <c r="C987" s="136"/>
      <c r="D987" s="136"/>
    </row>
    <row r="988" spans="1:4" ht="12">
      <c r="A988" s="136"/>
      <c r="B988" s="136"/>
      <c r="C988" s="136"/>
      <c r="D988" s="136"/>
    </row>
    <row r="989" spans="1:4" ht="12">
      <c r="A989" s="136"/>
      <c r="B989" s="136"/>
      <c r="C989" s="136"/>
      <c r="D989" s="136"/>
    </row>
    <row r="990" spans="1:4" ht="12">
      <c r="A990" s="136"/>
      <c r="B990" s="136"/>
      <c r="C990" s="136"/>
      <c r="D990" s="136"/>
    </row>
    <row r="991" spans="1:4" ht="12">
      <c r="A991" s="136"/>
      <c r="B991" s="136"/>
      <c r="C991" s="136"/>
      <c r="D991" s="136"/>
    </row>
    <row r="992" spans="1:4" ht="12">
      <c r="A992" s="136"/>
      <c r="B992" s="136"/>
      <c r="C992" s="136"/>
      <c r="D992" s="136"/>
    </row>
    <row r="993" spans="1:4" ht="12">
      <c r="A993" s="136"/>
      <c r="B993" s="136"/>
      <c r="C993" s="136"/>
      <c r="D993" s="136"/>
    </row>
    <row r="994" spans="1:4" ht="12">
      <c r="A994" s="136"/>
      <c r="B994" s="136"/>
      <c r="C994" s="136"/>
      <c r="D994" s="136"/>
    </row>
    <row r="995" spans="1:4" ht="12">
      <c r="A995" s="136"/>
      <c r="B995" s="136"/>
      <c r="C995" s="136"/>
      <c r="D995" s="136"/>
    </row>
    <row r="996" spans="1:4" ht="12">
      <c r="A996" s="136"/>
      <c r="B996" s="136"/>
      <c r="C996" s="136"/>
      <c r="D996" s="136"/>
    </row>
    <row r="997" spans="1:4" ht="12">
      <c r="A997" s="136"/>
      <c r="B997" s="136"/>
      <c r="C997" s="136"/>
      <c r="D997" s="136"/>
    </row>
    <row r="998" spans="1:4" ht="12">
      <c r="A998" s="136"/>
      <c r="B998" s="136"/>
      <c r="C998" s="136"/>
      <c r="D998" s="136"/>
    </row>
    <row r="999" spans="1:4" ht="12">
      <c r="A999" s="136"/>
      <c r="B999" s="136"/>
      <c r="C999" s="136"/>
      <c r="D999" s="136"/>
    </row>
    <row r="1000" spans="1:4" ht="12">
      <c r="A1000" s="136"/>
      <c r="B1000" s="136"/>
      <c r="C1000" s="136"/>
      <c r="D1000" s="136"/>
    </row>
    <row r="1001" spans="1:4" ht="12">
      <c r="A1001" s="136"/>
      <c r="B1001" s="136"/>
      <c r="C1001" s="136"/>
      <c r="D1001" s="136"/>
    </row>
    <row r="1002" spans="1:4" ht="12">
      <c r="A1002" s="136"/>
      <c r="B1002" s="136"/>
      <c r="C1002" s="136"/>
      <c r="D1002" s="136"/>
    </row>
    <row r="1003" spans="1:4" ht="12">
      <c r="A1003" s="136"/>
      <c r="B1003" s="136"/>
      <c r="C1003" s="136"/>
      <c r="D1003" s="136"/>
    </row>
    <row r="1004" spans="1:4" ht="12">
      <c r="A1004" s="136"/>
      <c r="B1004" s="136"/>
      <c r="C1004" s="136"/>
      <c r="D1004" s="136"/>
    </row>
    <row r="1005" spans="1:4" ht="12">
      <c r="A1005" s="136"/>
      <c r="B1005" s="136"/>
      <c r="C1005" s="136"/>
      <c r="D1005" s="136"/>
    </row>
    <row r="1006" spans="1:4" ht="12">
      <c r="A1006" s="136"/>
      <c r="B1006" s="136"/>
      <c r="C1006" s="136"/>
      <c r="D1006" s="136"/>
    </row>
    <row r="1007" spans="1:4" ht="12">
      <c r="A1007" s="136"/>
      <c r="B1007" s="136"/>
      <c r="C1007" s="136"/>
      <c r="D1007" s="136"/>
    </row>
    <row r="1008" spans="1:4" ht="12">
      <c r="A1008" s="136"/>
      <c r="B1008" s="136"/>
      <c r="C1008" s="136"/>
      <c r="D1008" s="136"/>
    </row>
    <row r="1009" spans="1:4" ht="12">
      <c r="A1009" s="136"/>
      <c r="B1009" s="136"/>
      <c r="C1009" s="136"/>
      <c r="D1009" s="136"/>
    </row>
    <row r="1010" spans="1:4" ht="12">
      <c r="A1010" s="136"/>
      <c r="B1010" s="136"/>
      <c r="C1010" s="136"/>
      <c r="D1010" s="136"/>
    </row>
    <row r="1011" spans="1:4" ht="12">
      <c r="A1011" s="136"/>
      <c r="B1011" s="136"/>
      <c r="C1011" s="136"/>
      <c r="D1011" s="136"/>
    </row>
    <row r="1012" spans="1:4" ht="12">
      <c r="A1012" s="136"/>
      <c r="B1012" s="136"/>
      <c r="C1012" s="136"/>
      <c r="D1012" s="136"/>
    </row>
    <row r="1013" spans="1:4" ht="12">
      <c r="A1013" s="136"/>
      <c r="B1013" s="136"/>
      <c r="C1013" s="136"/>
      <c r="D1013" s="136"/>
    </row>
    <row r="1014" spans="1:4" ht="12">
      <c r="A1014" s="136"/>
      <c r="B1014" s="136"/>
      <c r="C1014" s="136"/>
      <c r="D1014" s="136"/>
    </row>
    <row r="1015" spans="1:4" ht="12">
      <c r="A1015" s="136"/>
      <c r="B1015" s="136"/>
      <c r="C1015" s="136"/>
      <c r="D1015" s="136"/>
    </row>
    <row r="1016" spans="1:4" ht="12">
      <c r="A1016" s="136"/>
      <c r="B1016" s="136"/>
      <c r="C1016" s="136"/>
      <c r="D1016" s="136"/>
    </row>
    <row r="1017" spans="1:4" ht="12">
      <c r="A1017" s="136"/>
      <c r="B1017" s="136"/>
      <c r="C1017" s="136"/>
      <c r="D1017" s="136"/>
    </row>
    <row r="1018" spans="1:4" ht="12">
      <c r="A1018" s="136"/>
      <c r="B1018" s="136"/>
      <c r="C1018" s="136"/>
      <c r="D1018" s="136"/>
    </row>
    <row r="1019" spans="1:4" ht="12">
      <c r="A1019" s="136"/>
      <c r="B1019" s="136"/>
      <c r="C1019" s="136"/>
      <c r="D1019" s="136"/>
    </row>
    <row r="1020" spans="1:4" ht="12">
      <c r="A1020" s="136"/>
      <c r="B1020" s="136"/>
      <c r="C1020" s="136"/>
      <c r="D1020" s="136"/>
    </row>
    <row r="1021" spans="1:4" ht="12">
      <c r="A1021" s="136"/>
      <c r="B1021" s="136"/>
      <c r="C1021" s="136"/>
      <c r="D1021" s="136"/>
    </row>
    <row r="1022" spans="1:4" ht="12">
      <c r="A1022" s="136"/>
      <c r="B1022" s="136"/>
      <c r="C1022" s="136"/>
      <c r="D1022" s="136"/>
    </row>
    <row r="1023" spans="1:4" ht="12">
      <c r="A1023" s="136"/>
      <c r="B1023" s="136"/>
      <c r="C1023" s="136"/>
      <c r="D1023" s="136"/>
    </row>
    <row r="1024" spans="1:4" ht="12">
      <c r="A1024" s="136"/>
      <c r="B1024" s="136"/>
      <c r="C1024" s="136"/>
      <c r="D1024" s="136"/>
    </row>
    <row r="1025" spans="1:4" ht="12">
      <c r="A1025" s="136"/>
      <c r="B1025" s="136"/>
      <c r="C1025" s="136"/>
      <c r="D1025" s="136"/>
    </row>
    <row r="1026" spans="1:4" ht="12">
      <c r="A1026" s="136"/>
      <c r="B1026" s="136"/>
      <c r="C1026" s="136"/>
      <c r="D1026" s="136"/>
    </row>
    <row r="1027" spans="1:4" ht="12">
      <c r="A1027" s="136"/>
      <c r="B1027" s="136"/>
      <c r="C1027" s="136"/>
      <c r="D1027" s="136"/>
    </row>
    <row r="1028" spans="1:4" ht="12">
      <c r="A1028" s="136"/>
      <c r="B1028" s="136"/>
      <c r="C1028" s="136"/>
      <c r="D1028" s="136"/>
    </row>
    <row r="1029" spans="1:4" ht="12">
      <c r="A1029" s="136"/>
      <c r="B1029" s="136"/>
      <c r="C1029" s="136"/>
      <c r="D1029" s="136"/>
    </row>
    <row r="1030" spans="1:4" ht="12">
      <c r="A1030" s="136"/>
      <c r="B1030" s="136"/>
      <c r="C1030" s="136"/>
      <c r="D1030" s="136"/>
    </row>
    <row r="1031" spans="1:4" ht="12">
      <c r="A1031" s="136"/>
      <c r="B1031" s="136"/>
      <c r="C1031" s="136"/>
      <c r="D1031" s="136"/>
    </row>
    <row r="1032" spans="1:4" ht="12">
      <c r="A1032" s="136"/>
      <c r="B1032" s="136"/>
      <c r="C1032" s="136"/>
      <c r="D1032" s="136"/>
    </row>
    <row r="1033" spans="1:4" ht="12">
      <c r="A1033" s="136"/>
      <c r="B1033" s="136"/>
      <c r="C1033" s="136"/>
      <c r="D1033" s="136"/>
    </row>
    <row r="1034" spans="1:4" ht="12">
      <c r="A1034" s="136"/>
      <c r="B1034" s="136"/>
      <c r="C1034" s="136"/>
      <c r="D1034" s="136"/>
    </row>
    <row r="1035" spans="1:4" ht="12">
      <c r="A1035" s="136"/>
      <c r="B1035" s="136"/>
      <c r="C1035" s="136"/>
      <c r="D1035" s="136"/>
    </row>
    <row r="1036" spans="1:4" ht="12">
      <c r="A1036" s="136"/>
      <c r="B1036" s="136"/>
      <c r="C1036" s="136"/>
      <c r="D1036" s="136"/>
    </row>
    <row r="1037" spans="1:4" ht="12">
      <c r="A1037" s="136"/>
      <c r="B1037" s="136"/>
      <c r="C1037" s="136"/>
      <c r="D1037" s="136"/>
    </row>
    <row r="1038" spans="1:4" ht="12">
      <c r="A1038" s="136"/>
      <c r="B1038" s="136"/>
      <c r="C1038" s="136"/>
      <c r="D1038" s="136"/>
    </row>
    <row r="1039" spans="1:4" ht="12">
      <c r="A1039" s="136"/>
      <c r="B1039" s="136"/>
      <c r="C1039" s="136"/>
      <c r="D1039" s="136"/>
    </row>
    <row r="1040" spans="1:4" ht="12">
      <c r="A1040" s="136"/>
      <c r="B1040" s="136"/>
      <c r="C1040" s="136"/>
      <c r="D1040" s="136"/>
    </row>
    <row r="1041" spans="1:4" ht="12">
      <c r="A1041" s="136"/>
      <c r="B1041" s="136"/>
      <c r="C1041" s="136"/>
      <c r="D1041" s="136"/>
    </row>
    <row r="1042" spans="1:4" ht="12">
      <c r="A1042" s="136"/>
      <c r="B1042" s="136"/>
      <c r="C1042" s="136"/>
      <c r="D1042" s="136"/>
    </row>
    <row r="1043" spans="1:4" ht="12">
      <c r="A1043" s="136"/>
      <c r="B1043" s="136"/>
      <c r="C1043" s="136"/>
      <c r="D1043" s="136"/>
    </row>
    <row r="1044" spans="1:4" ht="12">
      <c r="A1044" s="136"/>
      <c r="B1044" s="136"/>
      <c r="C1044" s="136"/>
      <c r="D1044" s="136"/>
    </row>
    <row r="1045" spans="1:4" ht="12">
      <c r="A1045" s="136"/>
      <c r="B1045" s="136"/>
      <c r="C1045" s="136"/>
      <c r="D1045" s="136"/>
    </row>
    <row r="1046" spans="1:4" ht="12">
      <c r="A1046" s="136"/>
      <c r="B1046" s="136"/>
      <c r="C1046" s="136"/>
      <c r="D1046" s="136"/>
    </row>
    <row r="1047" spans="1:4" ht="12">
      <c r="A1047" s="136"/>
      <c r="B1047" s="136"/>
      <c r="C1047" s="136"/>
      <c r="D1047" s="136"/>
    </row>
    <row r="1048" spans="1:4" ht="12">
      <c r="A1048" s="136"/>
      <c r="B1048" s="136"/>
      <c r="C1048" s="136"/>
      <c r="D1048" s="136"/>
    </row>
    <row r="1049" spans="1:4" ht="12">
      <c r="A1049" s="136"/>
      <c r="B1049" s="136"/>
      <c r="C1049" s="136"/>
      <c r="D1049" s="136"/>
    </row>
    <row r="1050" spans="1:4" ht="12">
      <c r="A1050" s="136"/>
      <c r="B1050" s="136"/>
      <c r="C1050" s="136"/>
      <c r="D1050" s="136"/>
    </row>
    <row r="1051" spans="1:4" ht="12">
      <c r="A1051" s="136"/>
      <c r="B1051" s="136"/>
      <c r="C1051" s="136"/>
      <c r="D1051" s="136"/>
    </row>
    <row r="1052" spans="1:4" ht="12">
      <c r="A1052" s="136"/>
      <c r="B1052" s="136"/>
      <c r="C1052" s="136"/>
      <c r="D1052" s="136"/>
    </row>
    <row r="1053" spans="1:4" ht="12">
      <c r="A1053" s="136"/>
      <c r="B1053" s="136"/>
      <c r="C1053" s="136"/>
      <c r="D1053" s="136"/>
    </row>
    <row r="1054" spans="1:4" ht="12">
      <c r="A1054" s="136"/>
      <c r="B1054" s="136"/>
      <c r="C1054" s="136"/>
      <c r="D1054" s="136"/>
    </row>
    <row r="1055" spans="1:4" ht="12">
      <c r="A1055" s="136"/>
      <c r="B1055" s="136"/>
      <c r="C1055" s="136"/>
      <c r="D1055" s="136"/>
    </row>
    <row r="1056" spans="1:4" ht="12">
      <c r="A1056" s="136"/>
      <c r="B1056" s="136"/>
      <c r="C1056" s="136"/>
      <c r="D1056" s="136"/>
    </row>
    <row r="1057" spans="1:4" ht="12">
      <c r="A1057" s="136"/>
      <c r="B1057" s="136"/>
      <c r="C1057" s="136"/>
      <c r="D1057" s="136"/>
    </row>
    <row r="1058" spans="1:4" ht="12">
      <c r="A1058" s="136"/>
      <c r="B1058" s="136"/>
      <c r="C1058" s="136"/>
      <c r="D1058" s="136"/>
    </row>
    <row r="1059" spans="1:4" ht="12">
      <c r="A1059" s="136"/>
      <c r="B1059" s="136"/>
      <c r="C1059" s="136"/>
      <c r="D1059" s="136"/>
    </row>
    <row r="1060" spans="1:4" ht="12">
      <c r="A1060" s="136"/>
      <c r="B1060" s="136"/>
      <c r="C1060" s="136"/>
      <c r="D1060" s="136"/>
    </row>
    <row r="1061" spans="1:4" ht="12">
      <c r="A1061" s="136"/>
      <c r="B1061" s="136"/>
      <c r="C1061" s="136"/>
      <c r="D1061" s="136"/>
    </row>
    <row r="1062" spans="1:4" ht="12">
      <c r="A1062" s="136"/>
      <c r="B1062" s="136"/>
      <c r="C1062" s="136"/>
      <c r="D1062" s="136"/>
    </row>
    <row r="1063" spans="1:4" ht="12">
      <c r="A1063" s="136"/>
      <c r="B1063" s="136"/>
      <c r="C1063" s="136"/>
      <c r="D1063" s="136"/>
    </row>
    <row r="1064" spans="1:4" ht="12">
      <c r="A1064" s="136"/>
      <c r="B1064" s="136"/>
      <c r="C1064" s="136"/>
      <c r="D1064" s="136"/>
    </row>
    <row r="1065" spans="1:4" ht="12">
      <c r="A1065" s="136"/>
      <c r="B1065" s="136"/>
      <c r="C1065" s="136"/>
      <c r="D1065" s="136"/>
    </row>
    <row r="1066" spans="1:4" ht="12">
      <c r="A1066" s="136"/>
      <c r="B1066" s="136"/>
      <c r="C1066" s="136"/>
      <c r="D1066" s="136"/>
    </row>
    <row r="1067" spans="1:4" ht="12">
      <c r="A1067" s="136"/>
      <c r="B1067" s="136"/>
      <c r="C1067" s="136"/>
      <c r="D1067" s="136"/>
    </row>
    <row r="1068" spans="1:4" ht="12">
      <c r="A1068" s="136"/>
      <c r="B1068" s="136"/>
      <c r="C1068" s="136"/>
      <c r="D1068" s="136"/>
    </row>
    <row r="1069" spans="1:4" ht="12">
      <c r="A1069" s="136"/>
      <c r="B1069" s="136"/>
      <c r="C1069" s="136"/>
      <c r="D1069" s="136"/>
    </row>
    <row r="1070" spans="1:4" ht="12">
      <c r="A1070" s="136"/>
      <c r="B1070" s="136"/>
      <c r="C1070" s="136"/>
      <c r="D1070" s="136"/>
    </row>
    <row r="1071" spans="1:4" ht="12">
      <c r="A1071" s="136"/>
      <c r="B1071" s="136"/>
      <c r="C1071" s="136"/>
      <c r="D1071" s="136"/>
    </row>
    <row r="1072" spans="1:4" ht="12">
      <c r="A1072" s="136"/>
      <c r="B1072" s="136"/>
      <c r="C1072" s="136"/>
      <c r="D1072" s="136"/>
    </row>
    <row r="1073" spans="1:4" ht="12">
      <c r="A1073" s="136"/>
      <c r="B1073" s="136"/>
      <c r="C1073" s="136"/>
      <c r="D1073" s="136"/>
    </row>
    <row r="1074" spans="1:4" ht="12">
      <c r="A1074" s="136"/>
      <c r="B1074" s="136"/>
      <c r="C1074" s="136"/>
      <c r="D1074" s="136"/>
    </row>
    <row r="1075" spans="1:4" ht="12">
      <c r="A1075" s="136"/>
      <c r="B1075" s="136"/>
      <c r="C1075" s="136"/>
      <c r="D1075" s="136"/>
    </row>
    <row r="1076" spans="1:4" ht="12">
      <c r="A1076" s="136"/>
      <c r="B1076" s="136"/>
      <c r="C1076" s="136"/>
      <c r="D1076" s="136"/>
    </row>
    <row r="1077" spans="1:4" ht="12">
      <c r="A1077" s="136"/>
      <c r="B1077" s="136"/>
      <c r="C1077" s="136"/>
      <c r="D1077" s="136"/>
    </row>
    <row r="1078" spans="1:4" ht="12">
      <c r="A1078" s="136"/>
      <c r="B1078" s="136"/>
      <c r="C1078" s="136"/>
      <c r="D1078" s="136"/>
    </row>
    <row r="1079" spans="1:4" ht="12">
      <c r="A1079" s="136"/>
      <c r="B1079" s="136"/>
      <c r="C1079" s="136"/>
      <c r="D1079" s="136"/>
    </row>
    <row r="1080" spans="1:4" ht="12">
      <c r="A1080" s="136"/>
      <c r="B1080" s="136"/>
      <c r="C1080" s="136"/>
      <c r="D1080" s="136"/>
    </row>
    <row r="1081" spans="1:4" ht="12">
      <c r="A1081" s="136"/>
      <c r="B1081" s="136"/>
      <c r="C1081" s="136"/>
      <c r="D1081" s="136"/>
    </row>
    <row r="1082" spans="1:4" ht="12">
      <c r="A1082" s="136"/>
      <c r="B1082" s="136"/>
      <c r="C1082" s="136"/>
      <c r="D1082" s="136"/>
    </row>
    <row r="1083" spans="1:4" ht="12">
      <c r="A1083" s="136"/>
      <c r="B1083" s="136"/>
      <c r="C1083" s="136"/>
      <c r="D1083" s="136"/>
    </row>
    <row r="1084" spans="1:4" ht="12">
      <c r="A1084" s="136"/>
      <c r="B1084" s="136"/>
      <c r="C1084" s="136"/>
      <c r="D1084" s="136"/>
    </row>
    <row r="1085" spans="1:4" ht="12">
      <c r="A1085" s="136"/>
      <c r="B1085" s="136"/>
      <c r="C1085" s="136"/>
      <c r="D1085" s="136"/>
    </row>
    <row r="1086" spans="1:4" ht="12">
      <c r="A1086" s="136"/>
      <c r="B1086" s="136"/>
      <c r="C1086" s="136"/>
      <c r="D1086" s="136"/>
    </row>
    <row r="1087" spans="1:4" ht="12">
      <c r="A1087" s="136"/>
      <c r="B1087" s="136"/>
      <c r="C1087" s="136"/>
      <c r="D1087" s="136"/>
    </row>
    <row r="1088" spans="1:4" ht="12">
      <c r="A1088" s="136"/>
      <c r="B1088" s="136"/>
      <c r="C1088" s="136"/>
      <c r="D1088" s="136"/>
    </row>
    <row r="1089" spans="1:4" ht="12">
      <c r="A1089" s="136"/>
      <c r="B1089" s="136"/>
      <c r="C1089" s="136"/>
      <c r="D1089" s="136"/>
    </row>
    <row r="1090" spans="1:4" ht="12">
      <c r="A1090" s="136"/>
      <c r="B1090" s="136"/>
      <c r="C1090" s="136"/>
      <c r="D1090" s="136"/>
    </row>
    <row r="1091" spans="1:4" ht="12">
      <c r="A1091" s="136"/>
      <c r="B1091" s="136"/>
      <c r="C1091" s="136"/>
      <c r="D1091" s="136"/>
    </row>
    <row r="1092" spans="1:4" ht="12">
      <c r="A1092" s="136"/>
      <c r="B1092" s="136"/>
      <c r="C1092" s="136"/>
      <c r="D1092" s="136"/>
    </row>
    <row r="1093" spans="1:4" ht="12">
      <c r="A1093" s="136"/>
      <c r="B1093" s="136"/>
      <c r="C1093" s="136"/>
      <c r="D1093" s="136"/>
    </row>
    <row r="1094" spans="1:4" ht="12">
      <c r="A1094" s="136"/>
      <c r="B1094" s="136"/>
      <c r="C1094" s="136"/>
      <c r="D1094" s="136"/>
    </row>
    <row r="1095" spans="1:4" ht="12">
      <c r="A1095" s="136"/>
      <c r="B1095" s="136"/>
      <c r="C1095" s="136"/>
      <c r="D1095" s="136"/>
    </row>
    <row r="1096" spans="1:4" ht="12">
      <c r="A1096" s="136"/>
      <c r="B1096" s="136"/>
      <c r="C1096" s="136"/>
      <c r="D1096" s="136"/>
    </row>
    <row r="1097" spans="1:4" ht="12">
      <c r="A1097" s="136"/>
      <c r="B1097" s="136"/>
      <c r="C1097" s="136"/>
      <c r="D1097" s="136"/>
    </row>
    <row r="1098" spans="1:4" ht="12">
      <c r="A1098" s="136"/>
      <c r="B1098" s="136"/>
      <c r="C1098" s="136"/>
      <c r="D1098" s="136"/>
    </row>
    <row r="1099" spans="1:4" ht="12">
      <c r="A1099" s="136"/>
      <c r="B1099" s="136"/>
      <c r="C1099" s="136"/>
      <c r="D1099" s="136"/>
    </row>
    <row r="1100" spans="1:4" ht="12">
      <c r="A1100" s="136"/>
      <c r="B1100" s="136"/>
      <c r="C1100" s="136"/>
      <c r="D1100" s="136"/>
    </row>
    <row r="1101" spans="1:4" ht="12">
      <c r="A1101" s="136"/>
      <c r="B1101" s="136"/>
      <c r="C1101" s="136"/>
      <c r="D1101" s="136"/>
    </row>
    <row r="1102" spans="1:4" ht="12">
      <c r="A1102" s="136"/>
      <c r="B1102" s="136"/>
      <c r="C1102" s="136"/>
      <c r="D1102" s="136"/>
    </row>
    <row r="1103" spans="1:4" ht="12">
      <c r="A1103" s="136"/>
      <c r="B1103" s="136"/>
      <c r="C1103" s="136"/>
      <c r="D1103" s="136"/>
    </row>
    <row r="1104" spans="1:4" ht="12">
      <c r="A1104" s="136"/>
      <c r="B1104" s="136"/>
      <c r="C1104" s="136"/>
      <c r="D1104" s="136"/>
    </row>
    <row r="1105" spans="1:4" ht="12">
      <c r="A1105" s="136"/>
      <c r="B1105" s="136"/>
      <c r="C1105" s="136"/>
      <c r="D1105" s="136"/>
    </row>
    <row r="1106" spans="1:4" ht="12">
      <c r="A1106" s="136"/>
      <c r="B1106" s="136"/>
      <c r="C1106" s="136"/>
      <c r="D1106" s="136"/>
    </row>
    <row r="1107" spans="1:4" ht="12">
      <c r="A1107" s="136"/>
      <c r="B1107" s="136"/>
      <c r="C1107" s="136"/>
      <c r="D1107" s="136"/>
    </row>
    <row r="1108" spans="1:4" ht="12">
      <c r="A1108" s="136"/>
      <c r="B1108" s="136"/>
      <c r="C1108" s="136"/>
      <c r="D1108" s="136"/>
    </row>
    <row r="1109" spans="1:4" ht="12">
      <c r="A1109" s="136"/>
      <c r="B1109" s="136"/>
      <c r="C1109" s="136"/>
      <c r="D1109" s="136"/>
    </row>
    <row r="1110" spans="1:4" ht="12">
      <c r="A1110" s="136"/>
      <c r="B1110" s="136"/>
      <c r="C1110" s="136"/>
      <c r="D1110" s="136"/>
    </row>
    <row r="1111" spans="1:4" ht="12">
      <c r="A1111" s="136"/>
      <c r="B1111" s="136"/>
      <c r="C1111" s="136"/>
      <c r="D1111" s="136"/>
    </row>
    <row r="1112" spans="1:4" ht="12">
      <c r="A1112" s="136"/>
      <c r="B1112" s="136"/>
      <c r="C1112" s="136"/>
      <c r="D1112" s="136"/>
    </row>
    <row r="1113" spans="1:4" ht="12">
      <c r="A1113" s="136"/>
      <c r="B1113" s="136"/>
      <c r="C1113" s="136"/>
      <c r="D1113" s="136"/>
    </row>
    <row r="1114" spans="1:4" ht="12">
      <c r="A1114" s="136"/>
      <c r="B1114" s="136"/>
      <c r="C1114" s="136"/>
      <c r="D1114" s="136"/>
    </row>
    <row r="1115" spans="1:4" ht="12">
      <c r="A1115" s="136"/>
      <c r="B1115" s="136"/>
      <c r="C1115" s="136"/>
      <c r="D1115" s="136"/>
    </row>
    <row r="1116" spans="1:4" ht="12">
      <c r="A1116" s="136"/>
      <c r="B1116" s="136"/>
      <c r="C1116" s="136"/>
      <c r="D1116" s="136"/>
    </row>
    <row r="1117" spans="1:4" ht="12">
      <c r="A1117" s="136"/>
      <c r="B1117" s="136"/>
      <c r="C1117" s="136"/>
      <c r="D1117" s="136"/>
    </row>
    <row r="1118" spans="1:4" ht="12">
      <c r="A1118" s="136"/>
      <c r="B1118" s="136"/>
      <c r="C1118" s="136"/>
      <c r="D1118" s="136"/>
    </row>
    <row r="1119" spans="1:4" ht="12">
      <c r="A1119" s="136"/>
      <c r="B1119" s="136"/>
      <c r="C1119" s="136"/>
      <c r="D1119" s="136"/>
    </row>
    <row r="1120" spans="1:4" ht="12">
      <c r="A1120" s="136"/>
      <c r="B1120" s="136"/>
      <c r="C1120" s="136"/>
      <c r="D1120" s="136"/>
    </row>
    <row r="1121" spans="1:4" ht="12">
      <c r="A1121" s="136"/>
      <c r="B1121" s="136"/>
      <c r="C1121" s="136"/>
      <c r="D1121" s="136"/>
    </row>
    <row r="1122" spans="1:4" ht="12">
      <c r="A1122" s="136"/>
      <c r="B1122" s="136"/>
      <c r="C1122" s="136"/>
      <c r="D1122" s="136"/>
    </row>
    <row r="1123" spans="1:4" ht="12">
      <c r="A1123" s="136"/>
      <c r="B1123" s="136"/>
      <c r="C1123" s="136"/>
      <c r="D1123" s="136"/>
    </row>
    <row r="1124" spans="1:4" ht="12">
      <c r="A1124" s="136"/>
      <c r="B1124" s="136"/>
      <c r="C1124" s="136"/>
      <c r="D1124" s="136"/>
    </row>
    <row r="1125" spans="1:4" ht="12">
      <c r="A1125" s="136"/>
      <c r="B1125" s="136"/>
      <c r="C1125" s="136"/>
      <c r="D1125" s="136"/>
    </row>
    <row r="1126" spans="1:4" ht="12">
      <c r="A1126" s="136"/>
      <c r="B1126" s="136"/>
      <c r="C1126" s="136"/>
      <c r="D1126" s="136"/>
    </row>
    <row r="1127" spans="1:4" ht="12">
      <c r="A1127" s="136"/>
      <c r="B1127" s="136"/>
      <c r="C1127" s="136"/>
      <c r="D1127" s="136"/>
    </row>
    <row r="1128" spans="1:4" ht="12">
      <c r="A1128" s="136"/>
      <c r="B1128" s="136"/>
      <c r="C1128" s="136"/>
      <c r="D1128" s="136"/>
    </row>
    <row r="1129" spans="1:4" ht="12">
      <c r="A1129" s="136"/>
      <c r="B1129" s="136"/>
      <c r="C1129" s="136"/>
      <c r="D1129" s="136"/>
    </row>
    <row r="1130" spans="1:4" ht="12">
      <c r="A1130" s="136"/>
      <c r="B1130" s="136"/>
      <c r="C1130" s="136"/>
      <c r="D1130" s="136"/>
    </row>
    <row r="1131" spans="1:4" ht="12">
      <c r="A1131" s="136"/>
      <c r="B1131" s="136"/>
      <c r="C1131" s="136"/>
      <c r="D1131" s="136"/>
    </row>
    <row r="1132" spans="1:4" ht="12">
      <c r="A1132" s="136"/>
      <c r="B1132" s="136"/>
      <c r="C1132" s="136"/>
      <c r="D1132" s="136"/>
    </row>
    <row r="1133" spans="1:4" ht="12">
      <c r="A1133" s="136"/>
      <c r="B1133" s="136"/>
      <c r="C1133" s="136"/>
      <c r="D1133" s="136"/>
    </row>
    <row r="1134" spans="1:4" ht="12">
      <c r="A1134" s="136"/>
      <c r="B1134" s="136"/>
      <c r="C1134" s="136"/>
      <c r="D1134" s="136"/>
    </row>
    <row r="1135" spans="1:4" ht="12">
      <c r="A1135" s="136"/>
      <c r="B1135" s="136"/>
      <c r="C1135" s="136"/>
      <c r="D1135" s="136"/>
    </row>
    <row r="1136" spans="1:4" ht="12">
      <c r="A1136" s="136"/>
      <c r="B1136" s="136"/>
      <c r="C1136" s="136"/>
      <c r="D1136" s="136"/>
    </row>
    <row r="1137" spans="1:4" ht="12">
      <c r="A1137" s="136"/>
      <c r="B1137" s="136"/>
      <c r="C1137" s="136"/>
      <c r="D1137" s="136"/>
    </row>
    <row r="1138" spans="1:4" ht="12">
      <c r="A1138" s="136"/>
      <c r="B1138" s="136"/>
      <c r="C1138" s="136"/>
      <c r="D1138" s="136"/>
    </row>
    <row r="1139" spans="1:4" ht="12">
      <c r="A1139" s="136"/>
      <c r="B1139" s="136"/>
      <c r="C1139" s="136"/>
      <c r="D1139" s="136"/>
    </row>
    <row r="1140" spans="1:4" ht="12">
      <c r="A1140" s="136"/>
      <c r="B1140" s="136"/>
      <c r="C1140" s="136"/>
      <c r="D1140" s="136"/>
    </row>
    <row r="1141" spans="1:4" ht="12">
      <c r="A1141" s="136"/>
      <c r="B1141" s="136"/>
      <c r="C1141" s="136"/>
      <c r="D1141" s="136"/>
    </row>
    <row r="1142" spans="1:4" ht="12">
      <c r="A1142" s="136"/>
      <c r="B1142" s="136"/>
      <c r="C1142" s="136"/>
      <c r="D1142" s="136"/>
    </row>
    <row r="1143" spans="1:4" ht="12">
      <c r="A1143" s="136"/>
      <c r="B1143" s="136"/>
      <c r="C1143" s="136"/>
      <c r="D1143" s="136"/>
    </row>
    <row r="1144" spans="1:4" ht="12">
      <c r="A1144" s="136"/>
      <c r="B1144" s="136"/>
      <c r="C1144" s="136"/>
      <c r="D1144" s="136"/>
    </row>
    <row r="1145" spans="1:4" ht="12">
      <c r="A1145" s="136"/>
      <c r="B1145" s="136"/>
      <c r="C1145" s="136"/>
      <c r="D1145" s="136"/>
    </row>
    <row r="1146" spans="1:4" ht="12">
      <c r="A1146" s="136"/>
      <c r="B1146" s="136"/>
      <c r="C1146" s="136"/>
      <c r="D1146" s="136"/>
    </row>
    <row r="1147" spans="1:4" ht="12">
      <c r="A1147" s="136"/>
      <c r="B1147" s="136"/>
      <c r="C1147" s="136"/>
      <c r="D1147" s="136"/>
    </row>
    <row r="1148" spans="1:4" ht="12">
      <c r="A1148" s="136"/>
      <c r="B1148" s="136"/>
      <c r="C1148" s="136"/>
      <c r="D1148" s="136"/>
    </row>
    <row r="1149" spans="1:4" ht="12">
      <c r="A1149" s="136"/>
      <c r="B1149" s="136"/>
      <c r="C1149" s="136"/>
      <c r="D1149" s="136"/>
    </row>
    <row r="1150" spans="1:4" ht="12">
      <c r="A1150" s="136"/>
      <c r="B1150" s="136"/>
      <c r="C1150" s="136"/>
      <c r="D1150" s="136"/>
    </row>
    <row r="1151" spans="1:4" ht="12">
      <c r="A1151" s="136"/>
      <c r="B1151" s="136"/>
      <c r="C1151" s="136"/>
      <c r="D1151" s="136"/>
    </row>
    <row r="1152" spans="1:4" ht="12">
      <c r="A1152" s="136"/>
      <c r="B1152" s="136"/>
      <c r="C1152" s="136"/>
      <c r="D1152" s="136"/>
    </row>
    <row r="1153" spans="1:4" ht="12">
      <c r="A1153" s="136"/>
      <c r="B1153" s="136"/>
      <c r="C1153" s="136"/>
      <c r="D1153" s="136"/>
    </row>
    <row r="1154" spans="1:4" ht="12">
      <c r="A1154" s="136"/>
      <c r="B1154" s="136"/>
      <c r="C1154" s="136"/>
      <c r="D1154" s="136"/>
    </row>
    <row r="1155" spans="1:4" ht="12">
      <c r="A1155" s="136"/>
      <c r="B1155" s="136"/>
      <c r="C1155" s="136"/>
      <c r="D1155" s="136"/>
    </row>
    <row r="1156" spans="1:4" ht="12">
      <c r="A1156" s="136"/>
      <c r="B1156" s="136"/>
      <c r="C1156" s="136"/>
      <c r="D1156" s="136"/>
    </row>
    <row r="1157" spans="1:4" ht="12">
      <c r="A1157" s="136"/>
      <c r="B1157" s="136"/>
      <c r="C1157" s="136"/>
      <c r="D1157" s="136"/>
    </row>
    <row r="1158" spans="1:4" ht="12">
      <c r="A1158" s="136"/>
      <c r="B1158" s="136"/>
      <c r="C1158" s="136"/>
      <c r="D1158" s="136"/>
    </row>
    <row r="1159" spans="1:4" ht="12">
      <c r="A1159" s="136"/>
      <c r="B1159" s="136"/>
      <c r="C1159" s="136"/>
      <c r="D1159" s="136"/>
    </row>
    <row r="1160" spans="1:4" ht="12">
      <c r="A1160" s="136"/>
      <c r="B1160" s="136"/>
      <c r="C1160" s="136"/>
      <c r="D1160" s="136"/>
    </row>
    <row r="1161" spans="1:4" ht="12">
      <c r="A1161" s="136"/>
      <c r="B1161" s="136"/>
      <c r="C1161" s="136"/>
      <c r="D1161" s="136"/>
    </row>
    <row r="1162" spans="1:4" ht="12">
      <c r="A1162" s="136"/>
      <c r="B1162" s="136"/>
      <c r="C1162" s="136"/>
      <c r="D1162" s="136"/>
    </row>
    <row r="1163" spans="1:4" ht="12">
      <c r="A1163" s="136"/>
      <c r="B1163" s="136"/>
      <c r="C1163" s="136"/>
      <c r="D1163" s="136"/>
    </row>
    <row r="1164" spans="1:4" ht="12">
      <c r="A1164" s="136"/>
      <c r="B1164" s="136"/>
      <c r="C1164" s="136"/>
      <c r="D1164" s="136"/>
    </row>
    <row r="1165" spans="1:4" ht="12">
      <c r="A1165" s="136"/>
      <c r="B1165" s="136"/>
      <c r="C1165" s="136"/>
      <c r="D1165" s="136"/>
    </row>
    <row r="1166" spans="1:4" ht="12">
      <c r="A1166" s="136"/>
      <c r="B1166" s="136"/>
      <c r="C1166" s="136"/>
      <c r="D1166" s="136"/>
    </row>
    <row r="1167" spans="1:4" ht="12">
      <c r="A1167" s="136"/>
      <c r="B1167" s="136"/>
      <c r="C1167" s="136"/>
      <c r="D1167" s="136"/>
    </row>
    <row r="1168" spans="1:4" ht="12">
      <c r="A1168" s="136"/>
      <c r="B1168" s="136"/>
      <c r="C1168" s="136"/>
      <c r="D1168" s="136"/>
    </row>
    <row r="1169" spans="1:4" ht="12">
      <c r="A1169" s="136"/>
      <c r="B1169" s="136"/>
      <c r="C1169" s="136"/>
      <c r="D1169" s="136"/>
    </row>
    <row r="1170" spans="1:4" ht="12">
      <c r="A1170" s="136"/>
      <c r="B1170" s="136"/>
      <c r="C1170" s="136"/>
      <c r="D1170" s="136"/>
    </row>
    <row r="1171" spans="1:4" ht="12">
      <c r="A1171" s="136"/>
      <c r="B1171" s="136"/>
      <c r="C1171" s="136"/>
      <c r="D1171" s="136"/>
    </row>
    <row r="1172" spans="1:4" ht="12">
      <c r="A1172" s="136"/>
      <c r="B1172" s="136"/>
      <c r="C1172" s="136"/>
      <c r="D1172" s="136"/>
    </row>
    <row r="1173" spans="1:4" ht="12">
      <c r="A1173" s="136"/>
      <c r="B1173" s="136"/>
      <c r="C1173" s="136"/>
      <c r="D1173" s="136"/>
    </row>
    <row r="1174" spans="1:4" ht="12">
      <c r="A1174" s="136"/>
      <c r="B1174" s="136"/>
      <c r="C1174" s="136"/>
      <c r="D1174" s="136"/>
    </row>
    <row r="1175" spans="1:4" ht="12">
      <c r="A1175" s="136"/>
      <c r="B1175" s="136"/>
      <c r="C1175" s="136"/>
      <c r="D1175" s="136"/>
    </row>
    <row r="1176" spans="1:4" ht="12">
      <c r="A1176" s="136"/>
      <c r="B1176" s="136"/>
      <c r="C1176" s="136"/>
      <c r="D1176" s="136"/>
    </row>
    <row r="1177" spans="1:4" ht="12">
      <c r="A1177" s="136"/>
      <c r="B1177" s="136"/>
      <c r="C1177" s="136"/>
      <c r="D1177" s="136"/>
    </row>
    <row r="1178" spans="1:4" ht="12">
      <c r="A1178" s="136"/>
      <c r="B1178" s="136"/>
      <c r="C1178" s="136"/>
      <c r="D1178" s="136"/>
    </row>
    <row r="1179" spans="1:4" ht="12">
      <c r="A1179" s="136"/>
      <c r="B1179" s="136"/>
      <c r="C1179" s="136"/>
      <c r="D1179" s="136"/>
    </row>
    <row r="1180" spans="1:4" ht="12">
      <c r="A1180" s="136"/>
      <c r="B1180" s="136"/>
      <c r="C1180" s="136"/>
      <c r="D1180" s="136"/>
    </row>
    <row r="1181" spans="1:4" ht="12">
      <c r="A1181" s="136"/>
      <c r="B1181" s="136"/>
      <c r="C1181" s="136"/>
      <c r="D1181" s="136"/>
    </row>
    <row r="1182" spans="1:4" ht="12">
      <c r="A1182" s="136"/>
      <c r="B1182" s="136"/>
      <c r="C1182" s="136"/>
      <c r="D1182" s="136"/>
    </row>
    <row r="1183" spans="1:4" ht="12">
      <c r="A1183" s="136"/>
      <c r="B1183" s="136"/>
      <c r="C1183" s="136"/>
      <c r="D1183" s="136"/>
    </row>
    <row r="1184" spans="1:4" ht="12">
      <c r="A1184" s="136"/>
      <c r="B1184" s="136"/>
      <c r="C1184" s="136"/>
      <c r="D1184" s="136"/>
    </row>
    <row r="1185" spans="1:4" ht="12">
      <c r="A1185" s="136"/>
      <c r="B1185" s="136"/>
      <c r="C1185" s="136"/>
      <c r="D1185" s="136"/>
    </row>
    <row r="1186" spans="1:4" ht="12">
      <c r="A1186" s="136"/>
      <c r="B1186" s="136"/>
      <c r="C1186" s="136"/>
      <c r="D1186" s="136"/>
    </row>
    <row r="1187" spans="1:4" ht="12">
      <c r="A1187" s="136"/>
      <c r="B1187" s="136"/>
      <c r="C1187" s="136"/>
      <c r="D1187" s="136"/>
    </row>
    <row r="1188" spans="1:4" ht="12">
      <c r="A1188" s="136"/>
      <c r="B1188" s="136"/>
      <c r="C1188" s="136"/>
      <c r="D1188" s="136"/>
    </row>
    <row r="1189" spans="1:4" ht="12">
      <c r="A1189" s="136"/>
      <c r="B1189" s="136"/>
      <c r="C1189" s="136"/>
      <c r="D1189" s="136"/>
    </row>
    <row r="1190" spans="1:4" ht="12">
      <c r="A1190" s="136"/>
      <c r="B1190" s="136"/>
      <c r="C1190" s="136"/>
      <c r="D1190" s="136"/>
    </row>
    <row r="1191" spans="1:4" ht="12">
      <c r="A1191" s="136"/>
      <c r="B1191" s="136"/>
      <c r="C1191" s="136"/>
      <c r="D1191" s="136"/>
    </row>
    <row r="1192" spans="1:4" ht="12">
      <c r="A1192" s="136"/>
      <c r="B1192" s="136"/>
      <c r="C1192" s="136"/>
      <c r="D1192" s="136"/>
    </row>
    <row r="1193" spans="1:4" ht="12">
      <c r="A1193" s="136"/>
      <c r="B1193" s="136"/>
      <c r="C1193" s="136"/>
      <c r="D1193" s="136"/>
    </row>
    <row r="1194" spans="1:4" ht="12">
      <c r="A1194" s="136"/>
      <c r="B1194" s="136"/>
      <c r="C1194" s="136"/>
      <c r="D1194" s="136"/>
    </row>
    <row r="1195" spans="1:4" ht="12">
      <c r="A1195" s="136"/>
      <c r="B1195" s="136"/>
      <c r="C1195" s="136"/>
      <c r="D1195" s="136"/>
    </row>
    <row r="1196" spans="1:4" ht="12">
      <c r="A1196" s="136"/>
      <c r="B1196" s="136"/>
      <c r="C1196" s="136"/>
      <c r="D1196" s="136"/>
    </row>
    <row r="1197" spans="1:4" ht="12">
      <c r="A1197" s="136"/>
      <c r="B1197" s="136"/>
      <c r="C1197" s="136"/>
      <c r="D1197" s="136"/>
    </row>
    <row r="1198" spans="1:4" ht="12">
      <c r="A1198" s="136"/>
      <c r="B1198" s="136"/>
      <c r="C1198" s="136"/>
      <c r="D1198" s="136"/>
    </row>
    <row r="1199" spans="1:4" ht="12">
      <c r="A1199" s="136"/>
      <c r="B1199" s="136"/>
      <c r="C1199" s="136"/>
      <c r="D1199" s="136"/>
    </row>
    <row r="1200" spans="1:4" ht="12">
      <c r="A1200" s="136"/>
      <c r="B1200" s="136"/>
      <c r="C1200" s="136"/>
      <c r="D1200" s="136"/>
    </row>
    <row r="1201" spans="1:4" ht="12">
      <c r="A1201" s="136"/>
      <c r="B1201" s="136"/>
      <c r="C1201" s="136"/>
      <c r="D1201" s="136"/>
    </row>
    <row r="1202" spans="1:4" ht="12">
      <c r="A1202" s="136"/>
      <c r="B1202" s="136"/>
      <c r="C1202" s="136"/>
      <c r="D1202" s="136"/>
    </row>
    <row r="1203" spans="1:4" ht="12">
      <c r="A1203" s="136"/>
      <c r="B1203" s="136"/>
      <c r="C1203" s="136"/>
      <c r="D1203" s="136"/>
    </row>
    <row r="1204" spans="1:4" ht="12">
      <c r="A1204" s="136"/>
      <c r="B1204" s="136"/>
      <c r="C1204" s="136"/>
      <c r="D1204" s="136"/>
    </row>
    <row r="1205" spans="1:4" ht="12">
      <c r="A1205" s="136"/>
      <c r="B1205" s="136"/>
      <c r="C1205" s="136"/>
      <c r="D1205" s="136"/>
    </row>
    <row r="1206" spans="1:4" ht="12">
      <c r="A1206" s="136"/>
      <c r="B1206" s="136"/>
      <c r="C1206" s="136"/>
      <c r="D1206" s="136"/>
    </row>
    <row r="1207" spans="1:4" ht="12">
      <c r="A1207" s="136"/>
      <c r="B1207" s="136"/>
      <c r="C1207" s="136"/>
      <c r="D1207" s="136"/>
    </row>
    <row r="1208" spans="1:4" ht="12">
      <c r="A1208" s="136"/>
      <c r="B1208" s="136"/>
      <c r="C1208" s="136"/>
      <c r="D1208" s="136"/>
    </row>
    <row r="1209" spans="1:4" ht="12">
      <c r="A1209" s="136"/>
      <c r="B1209" s="136"/>
      <c r="C1209" s="136"/>
      <c r="D1209" s="136"/>
    </row>
    <row r="1210" spans="1:4" ht="12">
      <c r="A1210" s="136"/>
      <c r="B1210" s="136"/>
      <c r="C1210" s="136"/>
      <c r="D1210" s="136"/>
    </row>
    <row r="1211" spans="1:4" ht="12">
      <c r="A1211" s="136"/>
      <c r="B1211" s="136"/>
      <c r="C1211" s="136"/>
      <c r="D1211" s="136"/>
    </row>
    <row r="1212" spans="1:4" ht="12">
      <c r="A1212" s="136"/>
      <c r="B1212" s="136"/>
      <c r="C1212" s="136"/>
      <c r="D1212" s="136"/>
    </row>
    <row r="1213" spans="1:4" ht="12">
      <c r="A1213" s="136"/>
      <c r="B1213" s="136"/>
      <c r="C1213" s="136"/>
      <c r="D1213" s="136"/>
    </row>
    <row r="1214" spans="1:4" ht="12">
      <c r="A1214" s="136"/>
      <c r="B1214" s="136"/>
      <c r="C1214" s="136"/>
      <c r="D1214" s="136"/>
    </row>
    <row r="1215" spans="1:4" ht="12">
      <c r="A1215" s="136"/>
      <c r="B1215" s="136"/>
      <c r="C1215" s="136"/>
      <c r="D1215" s="136"/>
    </row>
    <row r="1216" spans="1:4" ht="12">
      <c r="A1216" s="136"/>
      <c r="B1216" s="136"/>
      <c r="C1216" s="136"/>
      <c r="D1216" s="136"/>
    </row>
    <row r="1217" spans="1:4" ht="12">
      <c r="A1217" s="136"/>
      <c r="B1217" s="136"/>
      <c r="C1217" s="136"/>
      <c r="D1217" s="136"/>
    </row>
    <row r="1218" spans="1:4" ht="12">
      <c r="A1218" s="136"/>
      <c r="B1218" s="136"/>
      <c r="C1218" s="136"/>
      <c r="D1218" s="136"/>
    </row>
    <row r="1219" spans="1:4" ht="12">
      <c r="A1219" s="136"/>
      <c r="B1219" s="136"/>
      <c r="C1219" s="136"/>
      <c r="D1219" s="136"/>
    </row>
    <row r="1220" spans="1:4" ht="12">
      <c r="A1220" s="136"/>
      <c r="B1220" s="136"/>
      <c r="C1220" s="136"/>
      <c r="D1220" s="136"/>
    </row>
    <row r="1221" spans="1:4" ht="12">
      <c r="A1221" s="136"/>
      <c r="B1221" s="136"/>
      <c r="C1221" s="136"/>
      <c r="D1221" s="136"/>
    </row>
    <row r="1222" spans="1:4" ht="12">
      <c r="A1222" s="136"/>
      <c r="B1222" s="136"/>
      <c r="C1222" s="136"/>
      <c r="D1222" s="136"/>
    </row>
    <row r="1223" spans="1:4" ht="12">
      <c r="A1223" s="136"/>
      <c r="B1223" s="136"/>
      <c r="C1223" s="136"/>
      <c r="D1223" s="136"/>
    </row>
    <row r="1224" spans="1:4" ht="12">
      <c r="A1224" s="136"/>
      <c r="B1224" s="136"/>
      <c r="C1224" s="136"/>
      <c r="D1224" s="136"/>
    </row>
    <row r="1225" spans="1:4" ht="12">
      <c r="A1225" s="136"/>
      <c r="B1225" s="136"/>
      <c r="C1225" s="136"/>
      <c r="D1225" s="136"/>
    </row>
    <row r="1226" spans="1:4" ht="12">
      <c r="A1226" s="136"/>
      <c r="B1226" s="136"/>
      <c r="C1226" s="136"/>
      <c r="D1226" s="136"/>
    </row>
    <row r="1227" spans="1:4" ht="12">
      <c r="A1227" s="136"/>
      <c r="B1227" s="136"/>
      <c r="C1227" s="136"/>
      <c r="D1227" s="136"/>
    </row>
    <row r="1228" spans="1:4" ht="12">
      <c r="A1228" s="136"/>
      <c r="B1228" s="136"/>
      <c r="C1228" s="136"/>
      <c r="D1228" s="136"/>
    </row>
    <row r="1229" spans="1:4" ht="12">
      <c r="A1229" s="136"/>
      <c r="B1229" s="136"/>
      <c r="C1229" s="136"/>
      <c r="D1229" s="136"/>
    </row>
    <row r="1230" spans="1:4" ht="12">
      <c r="A1230" s="136"/>
      <c r="B1230" s="136"/>
      <c r="C1230" s="136"/>
      <c r="D1230" s="136"/>
    </row>
    <row r="1231" spans="1:4" ht="12">
      <c r="A1231" s="136"/>
      <c r="B1231" s="136"/>
      <c r="C1231" s="136"/>
      <c r="D1231" s="136"/>
    </row>
    <row r="1232" spans="1:4" ht="12">
      <c r="A1232" s="136"/>
      <c r="B1232" s="136"/>
      <c r="C1232" s="136"/>
      <c r="D1232" s="136"/>
    </row>
    <row r="1233" spans="1:4" ht="12">
      <c r="A1233" s="136"/>
      <c r="B1233" s="136"/>
      <c r="C1233" s="136"/>
      <c r="D1233" s="136"/>
    </row>
    <row r="1234" spans="1:4" ht="12">
      <c r="A1234" s="136"/>
      <c r="B1234" s="136"/>
      <c r="C1234" s="136"/>
      <c r="D1234" s="136"/>
    </row>
    <row r="1235" spans="1:4" ht="12">
      <c r="A1235" s="136"/>
      <c r="B1235" s="136"/>
      <c r="C1235" s="136"/>
      <c r="D1235" s="136"/>
    </row>
    <row r="1236" spans="1:4" ht="12">
      <c r="A1236" s="136"/>
      <c r="B1236" s="136"/>
      <c r="C1236" s="136"/>
      <c r="D1236" s="136"/>
    </row>
    <row r="1237" spans="1:4" ht="12">
      <c r="A1237" s="136"/>
      <c r="B1237" s="136"/>
      <c r="C1237" s="136"/>
      <c r="D1237" s="136"/>
    </row>
    <row r="1238" spans="1:4" ht="12">
      <c r="A1238" s="136"/>
      <c r="B1238" s="136"/>
      <c r="C1238" s="136"/>
      <c r="D1238" s="136"/>
    </row>
    <row r="1239" spans="1:4" ht="12">
      <c r="A1239" s="136"/>
      <c r="B1239" s="136"/>
      <c r="C1239" s="136"/>
      <c r="D1239" s="136"/>
    </row>
    <row r="1240" spans="1:4" ht="12">
      <c r="A1240" s="136"/>
      <c r="B1240" s="136"/>
      <c r="C1240" s="136"/>
      <c r="D1240" s="136"/>
    </row>
    <row r="1241" spans="1:4" ht="12">
      <c r="A1241" s="136"/>
      <c r="B1241" s="136"/>
      <c r="C1241" s="136"/>
      <c r="D1241" s="136"/>
    </row>
    <row r="1242" spans="1:4" ht="12">
      <c r="A1242" s="136"/>
      <c r="B1242" s="136"/>
      <c r="C1242" s="136"/>
      <c r="D1242" s="136"/>
    </row>
    <row r="1243" spans="1:4" ht="12">
      <c r="A1243" s="136"/>
      <c r="B1243" s="136"/>
      <c r="C1243" s="136"/>
      <c r="D1243" s="136"/>
    </row>
    <row r="1244" spans="1:4" ht="12">
      <c r="A1244" s="136"/>
      <c r="B1244" s="136"/>
      <c r="C1244" s="136"/>
      <c r="D1244" s="136"/>
    </row>
    <row r="1245" spans="1:4" ht="12">
      <c r="A1245" s="136"/>
      <c r="B1245" s="136"/>
      <c r="C1245" s="136"/>
      <c r="D1245" s="136"/>
    </row>
    <row r="1246" spans="1:4" ht="12">
      <c r="A1246" s="136"/>
      <c r="B1246" s="136"/>
      <c r="C1246" s="136"/>
      <c r="D1246" s="136"/>
    </row>
    <row r="1247" spans="1:4" ht="12">
      <c r="A1247" s="136"/>
      <c r="B1247" s="136"/>
      <c r="C1247" s="136"/>
      <c r="D1247" s="136"/>
    </row>
    <row r="1248" spans="1:4" ht="12">
      <c r="A1248" s="136"/>
      <c r="B1248" s="136"/>
      <c r="C1248" s="136"/>
      <c r="D1248" s="136"/>
    </row>
    <row r="1249" spans="1:4" ht="12">
      <c r="A1249" s="136"/>
      <c r="B1249" s="136"/>
      <c r="C1249" s="136"/>
      <c r="D1249" s="136"/>
    </row>
    <row r="1250" spans="1:4" ht="12">
      <c r="A1250" s="136"/>
      <c r="B1250" s="136"/>
      <c r="C1250" s="136"/>
      <c r="D1250" s="136"/>
    </row>
    <row r="1251" spans="1:4" ht="12">
      <c r="A1251" s="136"/>
      <c r="B1251" s="136"/>
      <c r="C1251" s="136"/>
      <c r="D1251" s="136"/>
    </row>
    <row r="1252" spans="1:4" ht="12">
      <c r="A1252" s="136"/>
      <c r="B1252" s="136"/>
      <c r="C1252" s="136"/>
      <c r="D1252" s="136"/>
    </row>
    <row r="1253" spans="1:4" ht="12">
      <c r="A1253" s="136"/>
      <c r="B1253" s="136"/>
      <c r="C1253" s="136"/>
      <c r="D1253" s="136"/>
    </row>
    <row r="1254" spans="1:4" ht="12">
      <c r="A1254" s="136"/>
      <c r="B1254" s="136"/>
      <c r="C1254" s="136"/>
      <c r="D1254" s="136"/>
    </row>
    <row r="1255" spans="1:4" ht="12">
      <c r="A1255" s="136"/>
      <c r="B1255" s="136"/>
      <c r="C1255" s="136"/>
      <c r="D1255" s="136"/>
    </row>
    <row r="1256" spans="1:4" ht="12">
      <c r="A1256" s="136"/>
      <c r="B1256" s="136"/>
      <c r="C1256" s="136"/>
      <c r="D1256" s="136"/>
    </row>
    <row r="1257" spans="1:4" ht="12">
      <c r="A1257" s="136"/>
      <c r="B1257" s="136"/>
      <c r="C1257" s="136"/>
      <c r="D1257" s="136"/>
    </row>
    <row r="1258" spans="1:4" ht="12">
      <c r="A1258" s="136"/>
      <c r="B1258" s="136"/>
      <c r="C1258" s="136"/>
      <c r="D1258" s="136"/>
    </row>
    <row r="1259" spans="1:4" ht="12">
      <c r="A1259" s="136"/>
      <c r="B1259" s="136"/>
      <c r="C1259" s="136"/>
      <c r="D1259" s="136"/>
    </row>
    <row r="1260" spans="1:4" ht="12">
      <c r="A1260" s="136"/>
      <c r="B1260" s="136"/>
      <c r="C1260" s="136"/>
      <c r="D1260" s="136"/>
    </row>
    <row r="1261" spans="1:4" ht="12">
      <c r="A1261" s="136"/>
      <c r="B1261" s="136"/>
      <c r="C1261" s="136"/>
      <c r="D1261" s="136"/>
    </row>
    <row r="1262" spans="1:4" ht="12">
      <c r="A1262" s="136"/>
      <c r="B1262" s="136"/>
      <c r="C1262" s="136"/>
      <c r="D1262" s="136"/>
    </row>
    <row r="1263" spans="1:4" ht="12">
      <c r="A1263" s="136"/>
      <c r="B1263" s="136"/>
      <c r="C1263" s="136"/>
      <c r="D1263" s="136"/>
    </row>
    <row r="1264" spans="1:4" ht="12">
      <c r="A1264" s="136"/>
      <c r="B1264" s="136"/>
      <c r="C1264" s="136"/>
      <c r="D1264" s="136"/>
    </row>
    <row r="1265" spans="1:4" ht="12">
      <c r="A1265" s="136"/>
      <c r="B1265" s="136"/>
      <c r="C1265" s="136"/>
      <c r="D1265" s="136"/>
    </row>
    <row r="1266" spans="1:4" ht="12">
      <c r="A1266" s="136"/>
      <c r="B1266" s="136"/>
      <c r="C1266" s="136"/>
      <c r="D1266" s="136"/>
    </row>
    <row r="1267" spans="1:4" ht="12">
      <c r="A1267" s="136"/>
      <c r="B1267" s="136"/>
      <c r="C1267" s="136"/>
      <c r="D1267" s="136"/>
    </row>
    <row r="1268" spans="1:4" ht="12">
      <c r="A1268" s="136"/>
      <c r="B1268" s="136"/>
      <c r="C1268" s="136"/>
      <c r="D1268" s="136"/>
    </row>
    <row r="1269" spans="1:4" ht="12">
      <c r="A1269" s="136"/>
      <c r="B1269" s="136"/>
      <c r="C1269" s="136"/>
      <c r="D1269" s="136"/>
    </row>
    <row r="1270" spans="1:4" ht="12">
      <c r="A1270" s="136"/>
      <c r="B1270" s="136"/>
      <c r="C1270" s="136"/>
      <c r="D1270" s="136"/>
    </row>
    <row r="1271" spans="1:4" ht="12">
      <c r="A1271" s="136"/>
      <c r="B1271" s="136"/>
      <c r="C1271" s="136"/>
      <c r="D1271" s="136"/>
    </row>
    <row r="1272" spans="1:4" ht="12">
      <c r="A1272" s="136"/>
      <c r="B1272" s="136"/>
      <c r="C1272" s="136"/>
      <c r="D1272" s="136"/>
    </row>
    <row r="1273" spans="1:4" ht="12">
      <c r="A1273" s="136"/>
      <c r="B1273" s="136"/>
      <c r="C1273" s="136"/>
      <c r="D1273" s="136"/>
    </row>
    <row r="1274" spans="1:4" ht="12">
      <c r="A1274" s="136"/>
      <c r="B1274" s="136"/>
      <c r="C1274" s="136"/>
      <c r="D1274" s="136"/>
    </row>
    <row r="1275" spans="1:4" ht="12">
      <c r="A1275" s="136"/>
      <c r="B1275" s="136"/>
      <c r="C1275" s="136"/>
      <c r="D1275" s="136"/>
    </row>
    <row r="1276" spans="1:4" ht="12">
      <c r="A1276" s="136"/>
      <c r="B1276" s="136"/>
      <c r="C1276" s="136"/>
      <c r="D1276" s="136"/>
    </row>
    <row r="1277" spans="1:4" ht="12">
      <c r="A1277" s="136"/>
      <c r="B1277" s="136"/>
      <c r="C1277" s="136"/>
      <c r="D1277" s="136"/>
    </row>
    <row r="1278" spans="1:4" ht="12">
      <c r="A1278" s="136"/>
      <c r="B1278" s="136"/>
      <c r="C1278" s="136"/>
      <c r="D1278" s="136"/>
    </row>
    <row r="1279" spans="1:4" ht="12">
      <c r="A1279" s="136"/>
      <c r="B1279" s="136"/>
      <c r="C1279" s="136"/>
      <c r="D1279" s="136"/>
    </row>
    <row r="1280" spans="1:4" ht="12">
      <c r="A1280" s="136"/>
      <c r="B1280" s="136"/>
      <c r="C1280" s="136"/>
      <c r="D1280" s="136"/>
    </row>
    <row r="1281" spans="1:4" ht="12">
      <c r="A1281" s="136"/>
      <c r="B1281" s="136"/>
      <c r="C1281" s="136"/>
      <c r="D1281" s="136"/>
    </row>
    <row r="1282" spans="1:4" ht="12">
      <c r="A1282" s="136"/>
      <c r="B1282" s="136"/>
      <c r="C1282" s="136"/>
      <c r="D1282" s="136"/>
    </row>
    <row r="1283" spans="1:4" ht="12">
      <c r="A1283" s="136"/>
      <c r="B1283" s="136"/>
      <c r="C1283" s="136"/>
      <c r="D1283" s="136"/>
    </row>
    <row r="1284" spans="1:4" ht="12">
      <c r="A1284" s="136"/>
      <c r="B1284" s="136"/>
      <c r="C1284" s="136"/>
      <c r="D1284" s="136"/>
    </row>
    <row r="1285" spans="1:4" ht="12">
      <c r="A1285" s="136"/>
      <c r="B1285" s="136"/>
      <c r="C1285" s="136"/>
      <c r="D1285" s="136"/>
    </row>
    <row r="1286" spans="1:4" ht="12">
      <c r="A1286" s="136"/>
      <c r="B1286" s="136"/>
      <c r="C1286" s="136"/>
      <c r="D1286" s="136"/>
    </row>
    <row r="1287" spans="1:4" ht="12">
      <c r="A1287" s="136"/>
      <c r="B1287" s="136"/>
      <c r="C1287" s="136"/>
      <c r="D1287" s="136"/>
    </row>
    <row r="1288" spans="1:4" ht="12">
      <c r="A1288" s="136"/>
      <c r="B1288" s="136"/>
      <c r="C1288" s="136"/>
      <c r="D1288" s="136"/>
    </row>
    <row r="1289" spans="1:4" ht="12">
      <c r="A1289" s="136"/>
      <c r="B1289" s="136"/>
      <c r="C1289" s="136"/>
      <c r="D1289" s="136"/>
    </row>
    <row r="1290" spans="1:4" ht="12">
      <c r="A1290" s="136"/>
      <c r="B1290" s="136"/>
      <c r="C1290" s="136"/>
      <c r="D1290" s="136"/>
    </row>
    <row r="1291" spans="1:4" ht="12">
      <c r="A1291" s="136"/>
      <c r="B1291" s="136"/>
      <c r="C1291" s="136"/>
      <c r="D1291" s="136"/>
    </row>
    <row r="1292" spans="1:4" ht="12">
      <c r="A1292" s="136"/>
      <c r="B1292" s="136"/>
      <c r="C1292" s="136"/>
      <c r="D1292" s="136"/>
    </row>
    <row r="1293" spans="1:4" ht="12">
      <c r="A1293" s="136"/>
      <c r="B1293" s="136"/>
      <c r="C1293" s="136"/>
      <c r="D1293" s="136"/>
    </row>
    <row r="1294" spans="1:4" ht="12">
      <c r="A1294" s="136"/>
      <c r="B1294" s="136"/>
      <c r="C1294" s="136"/>
      <c r="D1294" s="136"/>
    </row>
    <row r="1295" spans="1:4" ht="12">
      <c r="A1295" s="136"/>
      <c r="B1295" s="136"/>
      <c r="C1295" s="136"/>
      <c r="D1295" s="136"/>
    </row>
    <row r="1296" spans="1:4" ht="12">
      <c r="A1296" s="136"/>
      <c r="B1296" s="136"/>
      <c r="C1296" s="136"/>
      <c r="D1296" s="136"/>
    </row>
    <row r="1297" spans="1:4" ht="12">
      <c r="A1297" s="136"/>
      <c r="B1297" s="136"/>
      <c r="C1297" s="136"/>
      <c r="D1297" s="136"/>
    </row>
    <row r="1298" spans="1:4" ht="12">
      <c r="A1298" s="136"/>
      <c r="B1298" s="136"/>
      <c r="C1298" s="136"/>
      <c r="D1298" s="136"/>
    </row>
    <row r="1299" spans="1:4" ht="12">
      <c r="A1299" s="136"/>
      <c r="B1299" s="136"/>
      <c r="C1299" s="136"/>
      <c r="D1299" s="136"/>
    </row>
    <row r="1300" spans="1:4" ht="12">
      <c r="A1300" s="136"/>
      <c r="B1300" s="136"/>
      <c r="C1300" s="136"/>
      <c r="D1300" s="136"/>
    </row>
    <row r="1301" spans="1:4" ht="12">
      <c r="A1301" s="136"/>
      <c r="B1301" s="136"/>
      <c r="C1301" s="136"/>
      <c r="D1301" s="136"/>
    </row>
    <row r="1302" spans="1:4" ht="12">
      <c r="A1302" s="136"/>
      <c r="B1302" s="136"/>
      <c r="C1302" s="136"/>
      <c r="D1302" s="136"/>
    </row>
    <row r="1303" spans="1:4" ht="12">
      <c r="A1303" s="136"/>
      <c r="B1303" s="136"/>
      <c r="C1303" s="136"/>
      <c r="D1303" s="136"/>
    </row>
    <row r="1304" spans="1:4" ht="12">
      <c r="A1304" s="136"/>
      <c r="B1304" s="136"/>
      <c r="C1304" s="136"/>
      <c r="D1304" s="136"/>
    </row>
    <row r="1305" spans="1:4" ht="12">
      <c r="A1305" s="136"/>
      <c r="B1305" s="136"/>
      <c r="C1305" s="136"/>
      <c r="D1305" s="136"/>
    </row>
    <row r="1306" spans="1:4" ht="12">
      <c r="A1306" s="136"/>
      <c r="B1306" s="136"/>
      <c r="C1306" s="136"/>
      <c r="D1306" s="136"/>
    </row>
    <row r="1307" spans="1:4" ht="12">
      <c r="A1307" s="136"/>
      <c r="B1307" s="136"/>
      <c r="C1307" s="136"/>
      <c r="D1307" s="136"/>
    </row>
    <row r="1308" spans="1:4" ht="12">
      <c r="A1308" s="136"/>
      <c r="B1308" s="136"/>
      <c r="C1308" s="136"/>
      <c r="D1308" s="136"/>
    </row>
    <row r="1309" spans="1:4" ht="12">
      <c r="A1309" s="136"/>
      <c r="B1309" s="136"/>
      <c r="C1309" s="136"/>
      <c r="D1309" s="136"/>
    </row>
    <row r="1310" spans="1:4" ht="12">
      <c r="A1310" s="136"/>
      <c r="B1310" s="136"/>
      <c r="C1310" s="136"/>
      <c r="D1310" s="136"/>
    </row>
    <row r="1311" spans="1:4" ht="12">
      <c r="A1311" s="136"/>
      <c r="B1311" s="136"/>
      <c r="C1311" s="136"/>
      <c r="D1311" s="136"/>
    </row>
    <row r="1312" spans="1:4" ht="12">
      <c r="A1312" s="136"/>
      <c r="B1312" s="136"/>
      <c r="C1312" s="136"/>
      <c r="D1312" s="136"/>
    </row>
    <row r="1313" spans="1:4" ht="12">
      <c r="A1313" s="136"/>
      <c r="B1313" s="136"/>
      <c r="C1313" s="136"/>
      <c r="D1313" s="136"/>
    </row>
    <row r="1314" spans="1:4" ht="12">
      <c r="A1314" s="136"/>
      <c r="B1314" s="136"/>
      <c r="C1314" s="136"/>
      <c r="D1314" s="136"/>
    </row>
    <row r="1315" spans="1:4" ht="12">
      <c r="A1315" s="136"/>
      <c r="B1315" s="136"/>
      <c r="C1315" s="136"/>
      <c r="D1315" s="136"/>
    </row>
    <row r="1316" spans="1:4" ht="12">
      <c r="A1316" s="136"/>
      <c r="B1316" s="136"/>
      <c r="C1316" s="136"/>
      <c r="D1316" s="136"/>
    </row>
    <row r="1317" spans="1:4" ht="12">
      <c r="A1317" s="136"/>
      <c r="B1317" s="136"/>
      <c r="C1317" s="136"/>
      <c r="D1317" s="136"/>
    </row>
    <row r="1318" spans="1:4" ht="12">
      <c r="A1318" s="136"/>
      <c r="B1318" s="136"/>
      <c r="C1318" s="136"/>
      <c r="D1318" s="136"/>
    </row>
    <row r="1319" spans="1:4" ht="12">
      <c r="A1319" s="136"/>
      <c r="B1319" s="136"/>
      <c r="C1319" s="136"/>
      <c r="D1319" s="136"/>
    </row>
    <row r="1320" spans="1:4" ht="12">
      <c r="A1320" s="136"/>
      <c r="B1320" s="136"/>
      <c r="C1320" s="136"/>
      <c r="D1320" s="136"/>
    </row>
    <row r="1321" spans="1:4" ht="12">
      <c r="A1321" s="136"/>
      <c r="B1321" s="136"/>
      <c r="C1321" s="136"/>
      <c r="D1321" s="136"/>
    </row>
    <row r="1322" spans="1:4" ht="12">
      <c r="A1322" s="136"/>
      <c r="B1322" s="136"/>
      <c r="C1322" s="136"/>
      <c r="D1322" s="136"/>
    </row>
    <row r="1323" spans="1:4" ht="12">
      <c r="A1323" s="136"/>
      <c r="B1323" s="136"/>
      <c r="C1323" s="136"/>
      <c r="D1323" s="136"/>
    </row>
    <row r="1324" spans="1:4" ht="12">
      <c r="A1324" s="136"/>
      <c r="B1324" s="136"/>
      <c r="C1324" s="136"/>
      <c r="D1324" s="136"/>
    </row>
    <row r="1325" spans="1:4" ht="12">
      <c r="A1325" s="136"/>
      <c r="B1325" s="136"/>
      <c r="C1325" s="136"/>
      <c r="D1325" s="136"/>
    </row>
    <row r="1326" spans="1:4" ht="12">
      <c r="A1326" s="136"/>
      <c r="B1326" s="136"/>
      <c r="C1326" s="136"/>
      <c r="D1326" s="136"/>
    </row>
    <row r="1327" spans="1:4" ht="12">
      <c r="A1327" s="136"/>
      <c r="B1327" s="136"/>
      <c r="C1327" s="136"/>
      <c r="D1327" s="136"/>
    </row>
    <row r="1328" spans="1:4" ht="12">
      <c r="A1328" s="136"/>
      <c r="B1328" s="136"/>
      <c r="C1328" s="136"/>
      <c r="D1328" s="136"/>
    </row>
    <row r="1329" spans="1:4" ht="12">
      <c r="A1329" s="136"/>
      <c r="B1329" s="136"/>
      <c r="C1329" s="136"/>
      <c r="D1329" s="136"/>
    </row>
    <row r="1330" spans="1:4" ht="12">
      <c r="A1330" s="136"/>
      <c r="B1330" s="136"/>
      <c r="C1330" s="136"/>
      <c r="D1330" s="136"/>
    </row>
    <row r="1331" spans="1:4" ht="12">
      <c r="A1331" s="136"/>
      <c r="B1331" s="136"/>
      <c r="C1331" s="136"/>
      <c r="D1331" s="136"/>
    </row>
    <row r="1332" spans="1:4" ht="12">
      <c r="A1332" s="136"/>
      <c r="B1332" s="136"/>
      <c r="C1332" s="136"/>
      <c r="D1332" s="136"/>
    </row>
    <row r="1333" spans="1:4" ht="12">
      <c r="A1333" s="136"/>
      <c r="B1333" s="136"/>
      <c r="C1333" s="136"/>
      <c r="D1333" s="136"/>
    </row>
    <row r="1334" spans="1:4" ht="12">
      <c r="A1334" s="136"/>
      <c r="B1334" s="136"/>
      <c r="C1334" s="136"/>
      <c r="D1334" s="136"/>
    </row>
    <row r="1335" spans="1:4" ht="12">
      <c r="A1335" s="136"/>
      <c r="B1335" s="136"/>
      <c r="C1335" s="136"/>
      <c r="D1335" s="136"/>
    </row>
    <row r="1336" spans="1:4" ht="12">
      <c r="A1336" s="136"/>
      <c r="B1336" s="136"/>
      <c r="C1336" s="136"/>
      <c r="D1336" s="136"/>
    </row>
    <row r="1337" spans="1:4" ht="12">
      <c r="A1337" s="136"/>
      <c r="B1337" s="136"/>
      <c r="C1337" s="136"/>
      <c r="D1337" s="136"/>
    </row>
    <row r="1338" spans="1:4" ht="12">
      <c r="A1338" s="136"/>
      <c r="B1338" s="136"/>
      <c r="C1338" s="136"/>
      <c r="D1338" s="136"/>
    </row>
    <row r="1339" spans="1:4" ht="12">
      <c r="A1339" s="136"/>
      <c r="B1339" s="136"/>
      <c r="C1339" s="136"/>
      <c r="D1339" s="136"/>
    </row>
    <row r="1340" spans="1:4" ht="12">
      <c r="A1340" s="136"/>
      <c r="B1340" s="136"/>
      <c r="C1340" s="136"/>
      <c r="D1340" s="136"/>
    </row>
    <row r="1341" spans="1:4" ht="12">
      <c r="A1341" s="136"/>
      <c r="B1341" s="136"/>
      <c r="C1341" s="136"/>
      <c r="D1341" s="136"/>
    </row>
    <row r="1342" spans="1:4" ht="12">
      <c r="A1342" s="136"/>
      <c r="B1342" s="136"/>
      <c r="C1342" s="136"/>
      <c r="D1342" s="136"/>
    </row>
    <row r="1343" spans="1:4" ht="12">
      <c r="A1343" s="136"/>
      <c r="B1343" s="136"/>
      <c r="C1343" s="136"/>
      <c r="D1343" s="136"/>
    </row>
    <row r="1344" spans="1:4" ht="12">
      <c r="A1344" s="136"/>
      <c r="B1344" s="136"/>
      <c r="C1344" s="136"/>
      <c r="D1344" s="136"/>
    </row>
    <row r="1345" spans="1:4" ht="12">
      <c r="A1345" s="136"/>
      <c r="B1345" s="136"/>
      <c r="C1345" s="136"/>
      <c r="D1345" s="136"/>
    </row>
    <row r="1346" spans="1:4" ht="12">
      <c r="A1346" s="136"/>
      <c r="B1346" s="136"/>
      <c r="C1346" s="136"/>
      <c r="D1346" s="136"/>
    </row>
    <row r="1347" spans="1:4" ht="12">
      <c r="A1347" s="136"/>
      <c r="B1347" s="136"/>
      <c r="C1347" s="136"/>
      <c r="D1347" s="136"/>
    </row>
    <row r="1348" spans="1:4" ht="12">
      <c r="A1348" s="136"/>
      <c r="B1348" s="136"/>
      <c r="C1348" s="136"/>
      <c r="D1348" s="136"/>
    </row>
    <row r="1349" spans="1:4" ht="12">
      <c r="A1349" s="136"/>
      <c r="B1349" s="136"/>
      <c r="C1349" s="136"/>
      <c r="D1349" s="136"/>
    </row>
    <row r="1350" spans="1:4" ht="12">
      <c r="A1350" s="136"/>
      <c r="B1350" s="136"/>
      <c r="C1350" s="136"/>
      <c r="D1350" s="136"/>
    </row>
    <row r="1351" spans="1:4" ht="12">
      <c r="A1351" s="136"/>
      <c r="B1351" s="136"/>
      <c r="C1351" s="136"/>
      <c r="D1351" s="136"/>
    </row>
    <row r="1352" spans="1:4" ht="12">
      <c r="A1352" s="136"/>
      <c r="B1352" s="136"/>
      <c r="C1352" s="136"/>
      <c r="D1352" s="136"/>
    </row>
    <row r="1353" spans="1:4" ht="12">
      <c r="A1353" s="136"/>
      <c r="B1353" s="136"/>
      <c r="C1353" s="136"/>
      <c r="D1353" s="136"/>
    </row>
    <row r="1354" spans="1:4" ht="12">
      <c r="A1354" s="136"/>
      <c r="B1354" s="136"/>
      <c r="C1354" s="136"/>
      <c r="D1354" s="136"/>
    </row>
    <row r="1355" spans="1:4" ht="12">
      <c r="A1355" s="136"/>
      <c r="B1355" s="136"/>
      <c r="C1355" s="136"/>
      <c r="D1355" s="136"/>
    </row>
    <row r="1356" spans="1:4" ht="12">
      <c r="A1356" s="136"/>
      <c r="B1356" s="136"/>
      <c r="C1356" s="136"/>
      <c r="D1356" s="136"/>
    </row>
    <row r="1357" spans="1:4" ht="12">
      <c r="A1357" s="136"/>
      <c r="B1357" s="136"/>
      <c r="C1357" s="136"/>
      <c r="D1357" s="136"/>
    </row>
    <row r="1358" spans="1:4" ht="12">
      <c r="A1358" s="136"/>
      <c r="B1358" s="136"/>
      <c r="C1358" s="136"/>
      <c r="D1358" s="136"/>
    </row>
    <row r="1359" spans="1:4" ht="12">
      <c r="A1359" s="136"/>
      <c r="B1359" s="136"/>
      <c r="C1359" s="136"/>
      <c r="D1359" s="136"/>
    </row>
    <row r="1360" spans="1:4" ht="12">
      <c r="A1360" s="136"/>
      <c r="B1360" s="136"/>
      <c r="C1360" s="136"/>
      <c r="D1360" s="136"/>
    </row>
    <row r="1361" spans="1:4" ht="12">
      <c r="A1361" s="136"/>
      <c r="B1361" s="136"/>
      <c r="C1361" s="136"/>
      <c r="D1361" s="136"/>
    </row>
    <row r="1362" spans="1:4" ht="12">
      <c r="A1362" s="136"/>
      <c r="B1362" s="136"/>
      <c r="C1362" s="136"/>
      <c r="D1362" s="136"/>
    </row>
    <row r="1363" spans="1:4" ht="12">
      <c r="A1363" s="136"/>
      <c r="B1363" s="136"/>
      <c r="C1363" s="136"/>
      <c r="D1363" s="136"/>
    </row>
    <row r="1364" spans="1:4" ht="12">
      <c r="A1364" s="136"/>
      <c r="B1364" s="136"/>
      <c r="C1364" s="136"/>
      <c r="D1364" s="136"/>
    </row>
    <row r="1365" spans="1:4" ht="12">
      <c r="A1365" s="136"/>
      <c r="B1365" s="136"/>
      <c r="C1365" s="136"/>
      <c r="D1365" s="136"/>
    </row>
    <row r="1366" spans="1:4" ht="12">
      <c r="A1366" s="136"/>
      <c r="B1366" s="136"/>
      <c r="C1366" s="136"/>
      <c r="D1366" s="136"/>
    </row>
    <row r="1367" spans="1:4" ht="12">
      <c r="A1367" s="136"/>
      <c r="B1367" s="136"/>
      <c r="C1367" s="136"/>
      <c r="D1367" s="136"/>
    </row>
    <row r="1368" spans="1:4" ht="12">
      <c r="A1368" s="136"/>
      <c r="B1368" s="136"/>
      <c r="C1368" s="136"/>
      <c r="D1368" s="136"/>
    </row>
    <row r="1369" spans="1:4" ht="12">
      <c r="A1369" s="136"/>
      <c r="B1369" s="136"/>
      <c r="C1369" s="136"/>
      <c r="D1369" s="136"/>
    </row>
    <row r="1370" spans="1:4" ht="12">
      <c r="A1370" s="136"/>
      <c r="B1370" s="136"/>
      <c r="C1370" s="136"/>
      <c r="D1370" s="136"/>
    </row>
    <row r="1371" spans="1:4" ht="12">
      <c r="A1371" s="136"/>
      <c r="B1371" s="136"/>
      <c r="C1371" s="136"/>
      <c r="D1371" s="136"/>
    </row>
    <row r="1372" spans="1:4" ht="12">
      <c r="A1372" s="136"/>
      <c r="B1372" s="136"/>
      <c r="C1372" s="136"/>
      <c r="D1372" s="136"/>
    </row>
    <row r="1373" spans="1:4" ht="12">
      <c r="A1373" s="136"/>
      <c r="B1373" s="136"/>
      <c r="C1373" s="136"/>
      <c r="D1373" s="136"/>
    </row>
    <row r="1374" spans="1:4" ht="12">
      <c r="A1374" s="136"/>
      <c r="B1374" s="136"/>
      <c r="C1374" s="136"/>
      <c r="D1374" s="136"/>
    </row>
    <row r="1375" spans="1:4" ht="12">
      <c r="A1375" s="136"/>
      <c r="B1375" s="136"/>
      <c r="C1375" s="136"/>
      <c r="D1375" s="136"/>
    </row>
    <row r="1376" spans="1:4" ht="12">
      <c r="A1376" s="136"/>
      <c r="B1376" s="136"/>
      <c r="C1376" s="136"/>
      <c r="D1376" s="136"/>
    </row>
    <row r="1377" spans="1:4" ht="12">
      <c r="A1377" s="136"/>
      <c r="B1377" s="136"/>
      <c r="C1377" s="136"/>
      <c r="D1377" s="136"/>
    </row>
    <row r="1378" spans="1:4" ht="12">
      <c r="A1378" s="136"/>
      <c r="B1378" s="136"/>
      <c r="C1378" s="136"/>
      <c r="D1378" s="136"/>
    </row>
    <row r="1379" spans="1:4" ht="12">
      <c r="A1379" s="136"/>
      <c r="B1379" s="136"/>
      <c r="C1379" s="136"/>
      <c r="D1379" s="136"/>
    </row>
    <row r="1380" spans="1:4" ht="12">
      <c r="A1380" s="136"/>
      <c r="B1380" s="136"/>
      <c r="C1380" s="136"/>
      <c r="D1380" s="136"/>
    </row>
    <row r="1381" spans="1:4" ht="12">
      <c r="A1381" s="136"/>
      <c r="B1381" s="136"/>
      <c r="C1381" s="136"/>
      <c r="D1381" s="136"/>
    </row>
    <row r="1382" spans="1:4" ht="12">
      <c r="A1382" s="136"/>
      <c r="B1382" s="136"/>
      <c r="C1382" s="136"/>
      <c r="D1382" s="136"/>
    </row>
    <row r="1383" spans="1:4" ht="12">
      <c r="A1383" s="136"/>
      <c r="B1383" s="136"/>
      <c r="C1383" s="136"/>
      <c r="D1383" s="136"/>
    </row>
    <row r="1384" spans="1:4" ht="12">
      <c r="A1384" s="136"/>
      <c r="B1384" s="136"/>
      <c r="C1384" s="136"/>
      <c r="D1384" s="136"/>
    </row>
    <row r="1385" spans="1:4" ht="12">
      <c r="A1385" s="136"/>
      <c r="B1385" s="136"/>
      <c r="C1385" s="136"/>
      <c r="D1385" s="136"/>
    </row>
    <row r="1386" spans="1:4" ht="12">
      <c r="A1386" s="136"/>
      <c r="B1386" s="136"/>
      <c r="C1386" s="136"/>
      <c r="D1386" s="136"/>
    </row>
    <row r="1387" spans="1:4" ht="12">
      <c r="A1387" s="136"/>
      <c r="B1387" s="136"/>
      <c r="C1387" s="136"/>
      <c r="D1387" s="136"/>
    </row>
    <row r="1388" spans="1:4" ht="12">
      <c r="A1388" s="136"/>
      <c r="B1388" s="136"/>
      <c r="C1388" s="136"/>
      <c r="D1388" s="136"/>
    </row>
    <row r="1389" spans="1:4" ht="12">
      <c r="A1389" s="136"/>
      <c r="B1389" s="136"/>
      <c r="C1389" s="136"/>
      <c r="D1389" s="136"/>
    </row>
    <row r="1390" spans="1:4" ht="12">
      <c r="A1390" s="136"/>
      <c r="B1390" s="136"/>
      <c r="C1390" s="136"/>
      <c r="D1390" s="136"/>
    </row>
    <row r="1391" spans="1:4" ht="12">
      <c r="A1391" s="136"/>
      <c r="B1391" s="136"/>
      <c r="C1391" s="136"/>
      <c r="D1391" s="136"/>
    </row>
    <row r="1392" spans="1:4" ht="12">
      <c r="A1392" s="136"/>
      <c r="B1392" s="136"/>
      <c r="C1392" s="136"/>
      <c r="D1392" s="136"/>
    </row>
    <row r="1393" spans="1:4" ht="12">
      <c r="A1393" s="136"/>
      <c r="B1393" s="136"/>
      <c r="C1393" s="136"/>
      <c r="D1393" s="136"/>
    </row>
    <row r="1394" spans="1:4" ht="12">
      <c r="A1394" s="136"/>
      <c r="B1394" s="136"/>
      <c r="C1394" s="136"/>
      <c r="D1394" s="136"/>
    </row>
    <row r="1395" spans="1:4" ht="12">
      <c r="A1395" s="136"/>
      <c r="B1395" s="136"/>
      <c r="C1395" s="136"/>
      <c r="D1395" s="136"/>
    </row>
    <row r="1396" spans="1:4" ht="12">
      <c r="A1396" s="136"/>
      <c r="B1396" s="136"/>
      <c r="C1396" s="136"/>
      <c r="D1396" s="136"/>
    </row>
    <row r="1397" spans="1:4" ht="12">
      <c r="A1397" s="136"/>
      <c r="B1397" s="136"/>
      <c r="C1397" s="136"/>
      <c r="D1397" s="136"/>
    </row>
    <row r="1398" spans="1:4" ht="12">
      <c r="A1398" s="136"/>
      <c r="B1398" s="136"/>
      <c r="C1398" s="136"/>
      <c r="D1398" s="136"/>
    </row>
    <row r="1399" spans="1:4" ht="12">
      <c r="A1399" s="136"/>
      <c r="B1399" s="136"/>
      <c r="C1399" s="136"/>
      <c r="D1399" s="136"/>
    </row>
    <row r="1400" spans="1:4" ht="12">
      <c r="A1400" s="136"/>
      <c r="B1400" s="136"/>
      <c r="C1400" s="136"/>
      <c r="D1400" s="136"/>
    </row>
    <row r="1401" spans="1:4" ht="12">
      <c r="A1401" s="136"/>
      <c r="B1401" s="136"/>
      <c r="C1401" s="136"/>
      <c r="D1401" s="136"/>
    </row>
    <row r="1402" spans="1:4" ht="12">
      <c r="A1402" s="136"/>
      <c r="B1402" s="136"/>
      <c r="C1402" s="136"/>
      <c r="D1402" s="136"/>
    </row>
    <row r="1403" spans="1:4" ht="12">
      <c r="A1403" s="136"/>
      <c r="B1403" s="136"/>
      <c r="C1403" s="136"/>
      <c r="D1403" s="136"/>
    </row>
    <row r="1404" spans="1:4" ht="12">
      <c r="A1404" s="136"/>
      <c r="B1404" s="136"/>
      <c r="C1404" s="136"/>
      <c r="D1404" s="136"/>
    </row>
    <row r="1405" spans="1:4" ht="12">
      <c r="A1405" s="136"/>
      <c r="B1405" s="136"/>
      <c r="C1405" s="136"/>
      <c r="D1405" s="136"/>
    </row>
    <row r="1406" spans="1:4" ht="12">
      <c r="A1406" s="136"/>
      <c r="B1406" s="136"/>
      <c r="C1406" s="136"/>
      <c r="D1406" s="136"/>
    </row>
    <row r="1407" spans="1:4" ht="12">
      <c r="A1407" s="136"/>
      <c r="B1407" s="136"/>
      <c r="C1407" s="136"/>
      <c r="D1407" s="136"/>
    </row>
    <row r="1408" spans="1:4" ht="12">
      <c r="A1408" s="136"/>
      <c r="B1408" s="136"/>
      <c r="C1408" s="136"/>
      <c r="D1408" s="136"/>
    </row>
    <row r="1409" spans="1:4" ht="12">
      <c r="A1409" s="136"/>
      <c r="B1409" s="136"/>
      <c r="C1409" s="136"/>
      <c r="D1409" s="136"/>
    </row>
    <row r="1410" spans="1:4" ht="12">
      <c r="A1410" s="136"/>
      <c r="B1410" s="136"/>
      <c r="C1410" s="136"/>
      <c r="D1410" s="136"/>
    </row>
    <row r="1411" spans="1:4" ht="12">
      <c r="A1411" s="136"/>
      <c r="B1411" s="136"/>
      <c r="C1411" s="136"/>
      <c r="D1411" s="136"/>
    </row>
    <row r="1412" spans="1:4" ht="12">
      <c r="A1412" s="136"/>
      <c r="B1412" s="136"/>
      <c r="C1412" s="136"/>
      <c r="D1412" s="136"/>
    </row>
    <row r="1413" spans="1:4" ht="12">
      <c r="A1413" s="136"/>
      <c r="B1413" s="136"/>
      <c r="C1413" s="136"/>
      <c r="D1413" s="136"/>
    </row>
    <row r="1414" spans="1:4" ht="12">
      <c r="A1414" s="136"/>
      <c r="B1414" s="136"/>
      <c r="C1414" s="136"/>
      <c r="D1414" s="136"/>
    </row>
    <row r="1415" spans="1:4" ht="12">
      <c r="A1415" s="136"/>
      <c r="B1415" s="136"/>
      <c r="C1415" s="136"/>
      <c r="D1415" s="136"/>
    </row>
    <row r="1416" spans="1:4" ht="12">
      <c r="A1416" s="136"/>
      <c r="B1416" s="136"/>
      <c r="C1416" s="136"/>
      <c r="D1416" s="136"/>
    </row>
    <row r="1417" spans="1:4" ht="12">
      <c r="A1417" s="136"/>
      <c r="B1417" s="136"/>
      <c r="C1417" s="136"/>
      <c r="D1417" s="136"/>
    </row>
    <row r="1418" spans="1:4" ht="12">
      <c r="A1418" s="136"/>
      <c r="B1418" s="136"/>
      <c r="C1418" s="136"/>
      <c r="D1418" s="136"/>
    </row>
    <row r="1419" spans="1:4" ht="12">
      <c r="A1419" s="136"/>
      <c r="B1419" s="136"/>
      <c r="C1419" s="136"/>
      <c r="D1419" s="136"/>
    </row>
    <row r="1420" spans="1:4" ht="12">
      <c r="A1420" s="136"/>
      <c r="B1420" s="136"/>
      <c r="C1420" s="136"/>
      <c r="D1420" s="136"/>
    </row>
    <row r="1421" spans="1:4" ht="12">
      <c r="A1421" s="136"/>
      <c r="B1421" s="136"/>
      <c r="C1421" s="136"/>
      <c r="D1421" s="136"/>
    </row>
    <row r="1422" spans="1:4" ht="12">
      <c r="A1422" s="136"/>
      <c r="B1422" s="136"/>
      <c r="C1422" s="136"/>
      <c r="D1422" s="136"/>
    </row>
    <row r="1423" spans="1:4" ht="12">
      <c r="A1423" s="136"/>
      <c r="B1423" s="136"/>
      <c r="C1423" s="136"/>
      <c r="D1423" s="136"/>
    </row>
    <row r="1424" spans="1:4" ht="12">
      <c r="A1424" s="136"/>
      <c r="B1424" s="136"/>
      <c r="C1424" s="136"/>
      <c r="D1424" s="136"/>
    </row>
    <row r="1425" spans="1:4" ht="12">
      <c r="A1425" s="136"/>
      <c r="B1425" s="136"/>
      <c r="C1425" s="136"/>
      <c r="D1425" s="136"/>
    </row>
    <row r="1426" spans="1:4" ht="12">
      <c r="A1426" s="136"/>
      <c r="B1426" s="136"/>
      <c r="C1426" s="136"/>
      <c r="D1426" s="136"/>
    </row>
    <row r="1427" spans="1:4" ht="12">
      <c r="A1427" s="136"/>
      <c r="B1427" s="136"/>
      <c r="C1427" s="136"/>
      <c r="D1427" s="136"/>
    </row>
    <row r="1428" spans="1:4" ht="12">
      <c r="A1428" s="136"/>
      <c r="B1428" s="136"/>
      <c r="C1428" s="136"/>
      <c r="D1428" s="136"/>
    </row>
    <row r="1429" spans="1:4" ht="12">
      <c r="A1429" s="136"/>
      <c r="B1429" s="136"/>
      <c r="C1429" s="136"/>
      <c r="D1429" s="136"/>
    </row>
    <row r="1430" spans="1:4" ht="12">
      <c r="A1430" s="136"/>
      <c r="B1430" s="136"/>
      <c r="C1430" s="136"/>
      <c r="D1430" s="136"/>
    </row>
    <row r="1431" spans="1:4" ht="12">
      <c r="A1431" s="136"/>
      <c r="B1431" s="136"/>
      <c r="C1431" s="136"/>
      <c r="D1431" s="136"/>
    </row>
    <row r="1432" spans="1:4" ht="12">
      <c r="A1432" s="136"/>
      <c r="B1432" s="136"/>
      <c r="C1432" s="136"/>
      <c r="D1432" s="136"/>
    </row>
    <row r="1433" spans="1:4" ht="12">
      <c r="A1433" s="136"/>
      <c r="B1433" s="136"/>
      <c r="C1433" s="136"/>
      <c r="D1433" s="136"/>
    </row>
    <row r="1434" spans="1:4" ht="12">
      <c r="A1434" s="136"/>
      <c r="B1434" s="136"/>
      <c r="C1434" s="136"/>
      <c r="D1434" s="136"/>
    </row>
    <row r="1435" spans="1:4" ht="12">
      <c r="A1435" s="136"/>
      <c r="B1435" s="136"/>
      <c r="C1435" s="136"/>
      <c r="D1435" s="136"/>
    </row>
    <row r="1436" spans="1:4" ht="12">
      <c r="A1436" s="136"/>
      <c r="B1436" s="136"/>
      <c r="C1436" s="136"/>
      <c r="D1436" s="136"/>
    </row>
    <row r="1437" spans="1:4" ht="12">
      <c r="A1437" s="136"/>
      <c r="B1437" s="136"/>
      <c r="C1437" s="136"/>
      <c r="D1437" s="136"/>
    </row>
    <row r="1438" spans="1:4" ht="12">
      <c r="A1438" s="136"/>
      <c r="B1438" s="136"/>
      <c r="C1438" s="136"/>
      <c r="D1438" s="136"/>
    </row>
    <row r="1439" spans="1:4" ht="12">
      <c r="A1439" s="136"/>
      <c r="B1439" s="136"/>
      <c r="C1439" s="136"/>
      <c r="D1439" s="136"/>
    </row>
    <row r="1440" spans="1:4" ht="12">
      <c r="A1440" s="136"/>
      <c r="B1440" s="136"/>
      <c r="C1440" s="136"/>
      <c r="D1440" s="136"/>
    </row>
    <row r="1441" spans="1:4" ht="12">
      <c r="A1441" s="136"/>
      <c r="B1441" s="136"/>
      <c r="C1441" s="136"/>
      <c r="D1441" s="136"/>
    </row>
    <row r="1442" spans="1:4" ht="12">
      <c r="A1442" s="136"/>
      <c r="B1442" s="136"/>
      <c r="C1442" s="136"/>
      <c r="D1442" s="136"/>
    </row>
    <row r="1443" spans="1:4" ht="12">
      <c r="A1443" s="136"/>
      <c r="B1443" s="136"/>
      <c r="C1443" s="136"/>
      <c r="D1443" s="136"/>
    </row>
    <row r="1444" spans="1:4" ht="12">
      <c r="A1444" s="136"/>
      <c r="B1444" s="136"/>
      <c r="C1444" s="136"/>
      <c r="D1444" s="136"/>
    </row>
    <row r="1445" spans="1:4" ht="12">
      <c r="A1445" s="136"/>
      <c r="B1445" s="136"/>
      <c r="C1445" s="136"/>
      <c r="D1445" s="136"/>
    </row>
    <row r="1446" spans="1:4" ht="12">
      <c r="A1446" s="136"/>
      <c r="B1446" s="136"/>
      <c r="C1446" s="136"/>
      <c r="D1446" s="136"/>
    </row>
    <row r="1447" spans="1:4" ht="12">
      <c r="A1447" s="136"/>
      <c r="B1447" s="136"/>
      <c r="C1447" s="136"/>
      <c r="D1447" s="136"/>
    </row>
    <row r="1448" spans="1:4" ht="12">
      <c r="A1448" s="136"/>
      <c r="B1448" s="136"/>
      <c r="C1448" s="136"/>
      <c r="D1448" s="136"/>
    </row>
    <row r="1449" spans="1:4" ht="12">
      <c r="A1449" s="136"/>
      <c r="B1449" s="136"/>
      <c r="C1449" s="136"/>
      <c r="D1449" s="136"/>
    </row>
    <row r="1450" spans="1:4" ht="12">
      <c r="A1450" s="136"/>
      <c r="B1450" s="136"/>
      <c r="C1450" s="136"/>
      <c r="D1450" s="136"/>
    </row>
    <row r="1451" spans="1:4" ht="12">
      <c r="A1451" s="136"/>
      <c r="B1451" s="136"/>
      <c r="C1451" s="136"/>
      <c r="D1451" s="136"/>
    </row>
    <row r="1452" spans="1:4" ht="12">
      <c r="A1452" s="136"/>
      <c r="B1452" s="136"/>
      <c r="C1452" s="136"/>
      <c r="D1452" s="136"/>
    </row>
    <row r="1453" spans="1:4" ht="12">
      <c r="A1453" s="136"/>
      <c r="B1453" s="136"/>
      <c r="C1453" s="136"/>
      <c r="D1453" s="136"/>
    </row>
    <row r="1454" spans="1:4" ht="12">
      <c r="A1454" s="136"/>
      <c r="B1454" s="136"/>
      <c r="C1454" s="136"/>
      <c r="D1454" s="136"/>
    </row>
    <row r="1455" spans="1:4" ht="12">
      <c r="A1455" s="136"/>
      <c r="B1455" s="136"/>
      <c r="C1455" s="136"/>
      <c r="D1455" s="136"/>
    </row>
    <row r="1456" spans="1:4" ht="12">
      <c r="A1456" s="136"/>
      <c r="B1456" s="136"/>
      <c r="C1456" s="136"/>
      <c r="D1456" s="136"/>
    </row>
    <row r="1457" spans="1:4" ht="12">
      <c r="A1457" s="136"/>
      <c r="B1457" s="136"/>
      <c r="C1457" s="136"/>
      <c r="D1457" s="136"/>
    </row>
    <row r="1458" spans="1:4" ht="12">
      <c r="A1458" s="136"/>
      <c r="B1458" s="136"/>
      <c r="C1458" s="136"/>
      <c r="D1458" s="136"/>
    </row>
    <row r="1459" spans="1:4" ht="12">
      <c r="A1459" s="136"/>
      <c r="B1459" s="136"/>
      <c r="C1459" s="136"/>
      <c r="D1459" s="136"/>
    </row>
    <row r="1460" spans="1:4" ht="12">
      <c r="A1460" s="136"/>
      <c r="B1460" s="136"/>
      <c r="C1460" s="136"/>
      <c r="D1460" s="136"/>
    </row>
    <row r="1461" spans="1:4" ht="12">
      <c r="A1461" s="136"/>
      <c r="B1461" s="136"/>
      <c r="C1461" s="136"/>
      <c r="D1461" s="136"/>
    </row>
    <row r="1462" spans="1:4" ht="12">
      <c r="A1462" s="136"/>
      <c r="B1462" s="136"/>
      <c r="C1462" s="136"/>
      <c r="D1462" s="136"/>
    </row>
    <row r="1463" spans="1:4" ht="12">
      <c r="A1463" s="136"/>
      <c r="B1463" s="136"/>
      <c r="C1463" s="136"/>
      <c r="D1463" s="136"/>
    </row>
    <row r="1464" spans="1:4" ht="12">
      <c r="A1464" s="136"/>
      <c r="B1464" s="136"/>
      <c r="C1464" s="136"/>
      <c r="D1464" s="136"/>
    </row>
    <row r="1465" spans="1:4" ht="12">
      <c r="A1465" s="136"/>
      <c r="B1465" s="136"/>
      <c r="C1465" s="136"/>
      <c r="D1465" s="136"/>
    </row>
    <row r="1466" spans="1:4" ht="12">
      <c r="A1466" s="136"/>
      <c r="B1466" s="136"/>
      <c r="C1466" s="136"/>
      <c r="D1466" s="136"/>
    </row>
    <row r="1467" spans="1:4" ht="12">
      <c r="A1467" s="136"/>
      <c r="B1467" s="136"/>
      <c r="C1467" s="136"/>
      <c r="D1467" s="136"/>
    </row>
    <row r="1468" spans="1:4" ht="12">
      <c r="A1468" s="136"/>
      <c r="B1468" s="136"/>
      <c r="C1468" s="136"/>
      <c r="D1468" s="136"/>
    </row>
    <row r="1469" spans="1:4" ht="12">
      <c r="A1469" s="136"/>
      <c r="B1469" s="136"/>
      <c r="C1469" s="136"/>
      <c r="D1469" s="136"/>
    </row>
    <row r="1470" spans="1:4" ht="12">
      <c r="A1470" s="136"/>
      <c r="B1470" s="136"/>
      <c r="C1470" s="136"/>
      <c r="D1470" s="136"/>
    </row>
    <row r="1471" spans="1:4" ht="12">
      <c r="A1471" s="136"/>
      <c r="B1471" s="136"/>
      <c r="C1471" s="136"/>
      <c r="D1471" s="136"/>
    </row>
    <row r="1472" spans="1:4" ht="12">
      <c r="A1472" s="136"/>
      <c r="B1472" s="136"/>
      <c r="C1472" s="136"/>
      <c r="D1472" s="136"/>
    </row>
    <row r="1473" spans="1:4" ht="12">
      <c r="A1473" s="136"/>
      <c r="B1473" s="136"/>
      <c r="C1473" s="136"/>
      <c r="D1473" s="136"/>
    </row>
    <row r="1474" spans="1:4" ht="12">
      <c r="A1474" s="136"/>
      <c r="B1474" s="136"/>
      <c r="C1474" s="136"/>
      <c r="D1474" s="136"/>
    </row>
    <row r="1475" spans="1:4" ht="12">
      <c r="A1475" s="136"/>
      <c r="B1475" s="136"/>
      <c r="C1475" s="136"/>
      <c r="D1475" s="136"/>
    </row>
    <row r="1476" spans="1:4" ht="12">
      <c r="A1476" s="136"/>
      <c r="B1476" s="136"/>
      <c r="C1476" s="136"/>
      <c r="D1476" s="136"/>
    </row>
    <row r="1477" spans="1:4" ht="12">
      <c r="A1477" s="136"/>
      <c r="B1477" s="136"/>
      <c r="C1477" s="136"/>
      <c r="D1477" s="136"/>
    </row>
    <row r="1478" spans="1:4" ht="12">
      <c r="A1478" s="136"/>
      <c r="B1478" s="136"/>
      <c r="C1478" s="136"/>
      <c r="D1478" s="136"/>
    </row>
    <row r="1479" spans="1:4" ht="12">
      <c r="A1479" s="136"/>
      <c r="B1479" s="136"/>
      <c r="C1479" s="136"/>
      <c r="D1479" s="136"/>
    </row>
    <row r="1480" spans="1:4" ht="12">
      <c r="A1480" s="136"/>
      <c r="B1480" s="136"/>
      <c r="C1480" s="136"/>
      <c r="D1480" s="136"/>
    </row>
    <row r="1481" spans="1:4" ht="12">
      <c r="A1481" s="136"/>
      <c r="B1481" s="136"/>
      <c r="C1481" s="136"/>
      <c r="D1481" s="136"/>
    </row>
    <row r="1482" spans="1:4" ht="12">
      <c r="A1482" s="136"/>
      <c r="B1482" s="136"/>
      <c r="C1482" s="136"/>
      <c r="D1482" s="136"/>
    </row>
    <row r="1483" spans="1:4" ht="12">
      <c r="A1483" s="136"/>
      <c r="B1483" s="136"/>
      <c r="C1483" s="136"/>
      <c r="D1483" s="136"/>
    </row>
    <row r="1484" spans="1:4" ht="12">
      <c r="A1484" s="136"/>
      <c r="B1484" s="136"/>
      <c r="C1484" s="136"/>
      <c r="D1484" s="136"/>
    </row>
    <row r="1485" spans="1:4" ht="12">
      <c r="A1485" s="136"/>
      <c r="B1485" s="136"/>
      <c r="C1485" s="136"/>
      <c r="D1485" s="136"/>
    </row>
    <row r="1486" spans="1:4" ht="12">
      <c r="A1486" s="136"/>
      <c r="B1486" s="136"/>
      <c r="C1486" s="136"/>
      <c r="D1486" s="136"/>
    </row>
    <row r="1487" spans="1:4" ht="12">
      <c r="A1487" s="136"/>
      <c r="B1487" s="136"/>
      <c r="C1487" s="136"/>
      <c r="D1487" s="136"/>
    </row>
    <row r="1488" spans="1:4" ht="12">
      <c r="A1488" s="136"/>
      <c r="B1488" s="136"/>
      <c r="C1488" s="136"/>
      <c r="D1488" s="136"/>
    </row>
    <row r="1489" spans="1:4" ht="12">
      <c r="A1489" s="136"/>
      <c r="B1489" s="136"/>
      <c r="C1489" s="136"/>
      <c r="D1489" s="136"/>
    </row>
    <row r="1490" spans="1:4" ht="12">
      <c r="A1490" s="136"/>
      <c r="B1490" s="136"/>
      <c r="C1490" s="136"/>
      <c r="D1490" s="136"/>
    </row>
    <row r="1491" spans="1:4" ht="12">
      <c r="A1491" s="136"/>
      <c r="B1491" s="136"/>
      <c r="C1491" s="136"/>
      <c r="D1491" s="136"/>
    </row>
    <row r="1492" spans="1:4" ht="12">
      <c r="A1492" s="136"/>
      <c r="B1492" s="136"/>
      <c r="C1492" s="136"/>
      <c r="D1492" s="136"/>
    </row>
    <row r="1493" spans="1:4" ht="12">
      <c r="A1493" s="136"/>
      <c r="B1493" s="136"/>
      <c r="C1493" s="136"/>
      <c r="D1493" s="136"/>
    </row>
    <row r="1494" spans="1:4" ht="12">
      <c r="A1494" s="136"/>
      <c r="B1494" s="136"/>
      <c r="C1494" s="136"/>
      <c r="D1494" s="136"/>
    </row>
    <row r="1495" spans="1:4" ht="12">
      <c r="A1495" s="136"/>
      <c r="B1495" s="136"/>
      <c r="C1495" s="136"/>
      <c r="D1495" s="136"/>
    </row>
    <row r="1496" spans="1:4" ht="12">
      <c r="A1496" s="136"/>
      <c r="B1496" s="136"/>
      <c r="C1496" s="136"/>
      <c r="D1496" s="136"/>
    </row>
    <row r="1497" spans="1:4" ht="12">
      <c r="A1497" s="136"/>
      <c r="B1497" s="136"/>
      <c r="C1497" s="136"/>
      <c r="D1497" s="136"/>
    </row>
    <row r="1498" spans="1:4" ht="12">
      <c r="A1498" s="136"/>
      <c r="B1498" s="136"/>
      <c r="C1498" s="136"/>
      <c r="D1498" s="136"/>
    </row>
    <row r="1499" spans="1:4" ht="12">
      <c r="A1499" s="136"/>
      <c r="B1499" s="136"/>
      <c r="C1499" s="136"/>
      <c r="D1499" s="136"/>
    </row>
    <row r="1500" spans="1:4" ht="12">
      <c r="A1500" s="136"/>
      <c r="B1500" s="136"/>
      <c r="C1500" s="136"/>
      <c r="D1500" s="136"/>
    </row>
    <row r="1501" spans="1:4" ht="12">
      <c r="A1501" s="136"/>
      <c r="B1501" s="136"/>
      <c r="C1501" s="136"/>
      <c r="D1501" s="136"/>
    </row>
    <row r="1502" spans="1:4" ht="12">
      <c r="A1502" s="136"/>
      <c r="B1502" s="136"/>
      <c r="C1502" s="136"/>
      <c r="D1502" s="136"/>
    </row>
    <row r="1503" spans="1:4" ht="12">
      <c r="A1503" s="136"/>
      <c r="B1503" s="136"/>
      <c r="C1503" s="136"/>
      <c r="D1503" s="136"/>
    </row>
    <row r="1504" spans="1:4" ht="12">
      <c r="A1504" s="136"/>
      <c r="B1504" s="136"/>
      <c r="C1504" s="136"/>
      <c r="D1504" s="136"/>
    </row>
    <row r="1505" spans="1:4" ht="12">
      <c r="A1505" s="136"/>
      <c r="B1505" s="136"/>
      <c r="C1505" s="136"/>
      <c r="D1505" s="136"/>
    </row>
    <row r="1506" spans="1:4" ht="12">
      <c r="A1506" s="136"/>
      <c r="B1506" s="136"/>
      <c r="C1506" s="136"/>
      <c r="D1506" s="136"/>
    </row>
    <row r="1507" spans="1:4" ht="12">
      <c r="A1507" s="136"/>
      <c r="B1507" s="136"/>
      <c r="C1507" s="136"/>
      <c r="D1507" s="136"/>
    </row>
    <row r="1508" spans="1:4" ht="12">
      <c r="A1508" s="136"/>
      <c r="B1508" s="136"/>
      <c r="C1508" s="136"/>
      <c r="D1508" s="136"/>
    </row>
    <row r="1509" spans="1:4" ht="12">
      <c r="A1509" s="136"/>
      <c r="B1509" s="136"/>
      <c r="C1509" s="136"/>
      <c r="D1509" s="136"/>
    </row>
    <row r="1510" spans="1:4" ht="12">
      <c r="A1510" s="136"/>
      <c r="B1510" s="136"/>
      <c r="C1510" s="136"/>
      <c r="D1510" s="136"/>
    </row>
    <row r="1511" spans="1:4" ht="12">
      <c r="A1511" s="136"/>
      <c r="B1511" s="136"/>
      <c r="C1511" s="136"/>
      <c r="D1511" s="136"/>
    </row>
    <row r="1512" spans="1:4" ht="12">
      <c r="A1512" s="136"/>
      <c r="B1512" s="136"/>
      <c r="C1512" s="136"/>
      <c r="D1512" s="136"/>
    </row>
    <row r="1513" spans="1:4" ht="12">
      <c r="A1513" s="136"/>
      <c r="B1513" s="136"/>
      <c r="C1513" s="136"/>
      <c r="D1513" s="136"/>
    </row>
    <row r="1514" spans="1:4" ht="12">
      <c r="A1514" s="136"/>
      <c r="B1514" s="136"/>
      <c r="C1514" s="136"/>
      <c r="D1514" s="136"/>
    </row>
    <row r="1515" spans="1:4" ht="12">
      <c r="A1515" s="136"/>
      <c r="B1515" s="136"/>
      <c r="C1515" s="136"/>
      <c r="D1515" s="136"/>
    </row>
    <row r="1516" spans="1:4" ht="12">
      <c r="A1516" s="136"/>
      <c r="B1516" s="136"/>
      <c r="C1516" s="136"/>
      <c r="D1516" s="136"/>
    </row>
    <row r="1517" spans="1:4" ht="12">
      <c r="A1517" s="136"/>
      <c r="B1517" s="136"/>
      <c r="C1517" s="136"/>
      <c r="D1517" s="136"/>
    </row>
    <row r="1518" spans="1:4" ht="12">
      <c r="A1518" s="136"/>
      <c r="B1518" s="136"/>
      <c r="C1518" s="136"/>
      <c r="D1518" s="136"/>
    </row>
    <row r="1519" spans="1:4" ht="12">
      <c r="A1519" s="136"/>
      <c r="B1519" s="136"/>
      <c r="C1519" s="136"/>
      <c r="D1519" s="136"/>
    </row>
    <row r="1520" spans="1:4" ht="12">
      <c r="A1520" s="136"/>
      <c r="B1520" s="136"/>
      <c r="C1520" s="136"/>
      <c r="D1520" s="136"/>
    </row>
    <row r="1521" spans="1:4" ht="12">
      <c r="A1521" s="136"/>
      <c r="B1521" s="136"/>
      <c r="C1521" s="136"/>
      <c r="D1521" s="136"/>
    </row>
    <row r="1522" spans="1:4" ht="12">
      <c r="A1522" s="136"/>
      <c r="B1522" s="136"/>
      <c r="C1522" s="136"/>
      <c r="D1522" s="136"/>
    </row>
    <row r="1523" spans="1:4" ht="12">
      <c r="A1523" s="136"/>
      <c r="B1523" s="136"/>
      <c r="C1523" s="136"/>
      <c r="D1523" s="136"/>
    </row>
    <row r="1524" spans="1:4" ht="12">
      <c r="A1524" s="136"/>
      <c r="B1524" s="136"/>
      <c r="C1524" s="136"/>
      <c r="D1524" s="136"/>
    </row>
    <row r="1525" spans="1:4" ht="12">
      <c r="A1525" s="136"/>
      <c r="B1525" s="136"/>
      <c r="C1525" s="136"/>
      <c r="D1525" s="136"/>
    </row>
    <row r="1526" spans="1:4" ht="12">
      <c r="A1526" s="136"/>
      <c r="B1526" s="136"/>
      <c r="C1526" s="136"/>
      <c r="D1526" s="136"/>
    </row>
    <row r="1527" spans="1:4" ht="12">
      <c r="A1527" s="136"/>
      <c r="B1527" s="136"/>
      <c r="C1527" s="136"/>
      <c r="D1527" s="136"/>
    </row>
    <row r="1528" spans="1:4" ht="12">
      <c r="A1528" s="136"/>
      <c r="B1528" s="136"/>
      <c r="C1528" s="136"/>
      <c r="D1528" s="136"/>
    </row>
    <row r="1529" spans="1:4" ht="12">
      <c r="A1529" s="136"/>
      <c r="B1529" s="136"/>
      <c r="C1529" s="136"/>
      <c r="D1529" s="136"/>
    </row>
    <row r="1530" spans="1:4" ht="12">
      <c r="A1530" s="136"/>
      <c r="B1530" s="136"/>
      <c r="C1530" s="136"/>
      <c r="D1530" s="136"/>
    </row>
    <row r="1531" spans="1:4" ht="12">
      <c r="A1531" s="136"/>
      <c r="B1531" s="136"/>
      <c r="C1531" s="136"/>
      <c r="D1531" s="136"/>
    </row>
    <row r="1532" spans="1:4" ht="12">
      <c r="A1532" s="136"/>
      <c r="B1532" s="136"/>
      <c r="C1532" s="136"/>
      <c r="D1532" s="136"/>
    </row>
    <row r="1533" spans="1:4" ht="12">
      <c r="A1533" s="136"/>
      <c r="B1533" s="136"/>
      <c r="C1533" s="136"/>
      <c r="D1533" s="136"/>
    </row>
    <row r="1534" spans="1:4" ht="12">
      <c r="A1534" s="136"/>
      <c r="B1534" s="136"/>
      <c r="C1534" s="136"/>
      <c r="D1534" s="136"/>
    </row>
    <row r="1535" spans="1:4" ht="12">
      <c r="A1535" s="136"/>
      <c r="B1535" s="136"/>
      <c r="C1535" s="136"/>
      <c r="D1535" s="136"/>
    </row>
    <row r="1536" spans="1:4" ht="12">
      <c r="A1536" s="136"/>
      <c r="B1536" s="136"/>
      <c r="C1536" s="136"/>
      <c r="D1536" s="136"/>
    </row>
    <row r="1537" spans="1:4" ht="12">
      <c r="A1537" s="136"/>
      <c r="B1537" s="136"/>
      <c r="C1537" s="136"/>
      <c r="D1537" s="136"/>
    </row>
    <row r="1538" spans="1:4" ht="12">
      <c r="A1538" s="136"/>
      <c r="B1538" s="136"/>
      <c r="C1538" s="136"/>
      <c r="D1538" s="136"/>
    </row>
    <row r="1539" spans="1:4" ht="12">
      <c r="A1539" s="136"/>
      <c r="B1539" s="136"/>
      <c r="C1539" s="136"/>
      <c r="D1539" s="136"/>
    </row>
    <row r="1540" spans="1:4" ht="12">
      <c r="A1540" s="136"/>
      <c r="B1540" s="136"/>
      <c r="C1540" s="136"/>
      <c r="D1540" s="136"/>
    </row>
    <row r="1541" spans="1:4" ht="12">
      <c r="A1541" s="136"/>
      <c r="B1541" s="136"/>
      <c r="C1541" s="136"/>
      <c r="D1541" s="136"/>
    </row>
    <row r="1542" spans="1:4" ht="12">
      <c r="A1542" s="136"/>
      <c r="B1542" s="136"/>
      <c r="C1542" s="136"/>
      <c r="D1542" s="136"/>
    </row>
    <row r="1543" spans="1:4" ht="12">
      <c r="A1543" s="136"/>
      <c r="B1543" s="136"/>
      <c r="C1543" s="136"/>
      <c r="D1543" s="136"/>
    </row>
    <row r="1544" spans="1:4" ht="12">
      <c r="A1544" s="136"/>
      <c r="B1544" s="136"/>
      <c r="C1544" s="136"/>
      <c r="D1544" s="136"/>
    </row>
  </sheetData>
  <sheetProtection/>
  <mergeCells count="12">
    <mergeCell ref="A1:D1"/>
    <mergeCell ref="O1:P1"/>
    <mergeCell ref="M6:N7"/>
    <mergeCell ref="O6:P7"/>
    <mergeCell ref="A3:P3"/>
    <mergeCell ref="A76:P76"/>
    <mergeCell ref="A4:P4"/>
    <mergeCell ref="E6:F7"/>
    <mergeCell ref="G6:H7"/>
    <mergeCell ref="I6:J7"/>
    <mergeCell ref="K6:L7"/>
    <mergeCell ref="D5:J5"/>
  </mergeCells>
  <printOptions horizontalCentered="1"/>
  <pageMargins left="0.1968503937007874" right="0" top="0.3937007874015748" bottom="0.1968503937007874" header="0" footer="0"/>
  <pageSetup fitToHeight="0"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1543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24.140625" style="20" customWidth="1"/>
    <col min="2" max="2" width="8.421875" style="20" customWidth="1"/>
    <col min="3" max="3" width="9.140625" style="20" customWidth="1"/>
    <col min="4" max="4" width="9.8515625" style="20" customWidth="1"/>
    <col min="5" max="5" width="8.00390625" style="20" bestFit="1" customWidth="1"/>
    <col min="6" max="6" width="7.421875" style="20" customWidth="1"/>
    <col min="7" max="8" width="7.57421875" style="20" customWidth="1"/>
    <col min="9" max="10" width="8.00390625" style="20" bestFit="1" customWidth="1"/>
    <col min="11" max="11" width="7.57421875" style="20" customWidth="1"/>
    <col min="12" max="12" width="8.7109375" style="20" customWidth="1"/>
    <col min="13" max="13" width="7.57421875" style="20" customWidth="1"/>
    <col min="14" max="14" width="7.421875" style="20" customWidth="1"/>
    <col min="15" max="16384" width="11.421875" style="20" customWidth="1"/>
  </cols>
  <sheetData>
    <row r="1" spans="1:14" ht="18" customHeight="1">
      <c r="A1" s="323" t="s">
        <v>606</v>
      </c>
      <c r="B1" s="351"/>
      <c r="C1" s="351"/>
      <c r="D1" s="324"/>
      <c r="M1" s="406" t="s">
        <v>607</v>
      </c>
      <c r="N1" s="406"/>
    </row>
    <row r="3" spans="1:14" ht="31.5" customHeight="1">
      <c r="A3" s="416" t="s">
        <v>470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</row>
    <row r="4" spans="1:14" ht="12">
      <c r="A4" s="124"/>
      <c r="B4" s="137"/>
      <c r="C4" s="137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</row>
    <row r="5" spans="1:14" s="120" customFormat="1" ht="12">
      <c r="A5" s="138" t="s">
        <v>345</v>
      </c>
      <c r="B5" s="119"/>
      <c r="C5" s="1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</row>
    <row r="6" spans="1:14" ht="12">
      <c r="A6" s="139"/>
      <c r="B6" s="139"/>
      <c r="C6" s="121"/>
      <c r="D6" s="121"/>
      <c r="E6" s="408" t="s">
        <v>424</v>
      </c>
      <c r="F6" s="409"/>
      <c r="G6" s="408" t="s">
        <v>425</v>
      </c>
      <c r="H6" s="409"/>
      <c r="I6" s="408" t="s">
        <v>426</v>
      </c>
      <c r="J6" s="409"/>
      <c r="K6" s="408" t="s">
        <v>427</v>
      </c>
      <c r="L6" s="409"/>
      <c r="M6" s="408" t="s">
        <v>428</v>
      </c>
      <c r="N6" s="409"/>
    </row>
    <row r="7" spans="1:14" s="124" customFormat="1" ht="12">
      <c r="A7" s="420" t="s">
        <v>236</v>
      </c>
      <c r="B7" s="122" t="s">
        <v>50</v>
      </c>
      <c r="C7" s="122" t="s">
        <v>50</v>
      </c>
      <c r="D7" s="122" t="s">
        <v>50</v>
      </c>
      <c r="E7" s="410"/>
      <c r="F7" s="411"/>
      <c r="G7" s="410"/>
      <c r="H7" s="411"/>
      <c r="I7" s="410"/>
      <c r="J7" s="411"/>
      <c r="K7" s="410"/>
      <c r="L7" s="411"/>
      <c r="M7" s="410"/>
      <c r="N7" s="411"/>
    </row>
    <row r="8" spans="1:14" ht="12">
      <c r="A8" s="420"/>
      <c r="B8" s="122"/>
      <c r="C8" s="122" t="s">
        <v>420</v>
      </c>
      <c r="D8" s="122" t="s">
        <v>421</v>
      </c>
      <c r="E8" s="412"/>
      <c r="F8" s="413"/>
      <c r="G8" s="412"/>
      <c r="H8" s="413"/>
      <c r="I8" s="412"/>
      <c r="J8" s="413"/>
      <c r="K8" s="412"/>
      <c r="L8" s="413"/>
      <c r="M8" s="412"/>
      <c r="N8" s="413"/>
    </row>
    <row r="9" spans="1:14" s="120" customFormat="1" ht="12">
      <c r="A9" s="140"/>
      <c r="B9" s="122"/>
      <c r="C9" s="122"/>
      <c r="D9" s="122"/>
      <c r="E9" s="361" t="s">
        <v>429</v>
      </c>
      <c r="F9" s="414" t="s">
        <v>430</v>
      </c>
      <c r="G9" s="361" t="s">
        <v>429</v>
      </c>
      <c r="H9" s="414" t="s">
        <v>430</v>
      </c>
      <c r="I9" s="361" t="s">
        <v>429</v>
      </c>
      <c r="J9" s="414" t="s">
        <v>430</v>
      </c>
      <c r="K9" s="361" t="s">
        <v>429</v>
      </c>
      <c r="L9" s="414" t="s">
        <v>430</v>
      </c>
      <c r="M9" s="361" t="s">
        <v>429</v>
      </c>
      <c r="N9" s="414" t="s">
        <v>430</v>
      </c>
    </row>
    <row r="10" spans="1:14" s="120" customFormat="1" ht="12">
      <c r="A10" s="128"/>
      <c r="B10" s="128"/>
      <c r="C10" s="128"/>
      <c r="D10" s="128"/>
      <c r="E10" s="415"/>
      <c r="F10" s="415"/>
      <c r="G10" s="415"/>
      <c r="H10" s="415"/>
      <c r="I10" s="415"/>
      <c r="J10" s="415"/>
      <c r="K10" s="415"/>
      <c r="L10" s="415"/>
      <c r="M10" s="415"/>
      <c r="N10" s="415"/>
    </row>
    <row r="11" spans="1:14" s="120" customFormat="1" ht="16.5" customHeight="1">
      <c r="A11" s="295"/>
      <c r="B11" s="296"/>
      <c r="C11" s="296"/>
      <c r="D11" s="296"/>
      <c r="E11" s="218"/>
      <c r="F11" s="218"/>
      <c r="G11" s="218"/>
      <c r="H11" s="218"/>
      <c r="I11" s="218"/>
      <c r="J11" s="218"/>
      <c r="K11" s="218"/>
      <c r="L11" s="218"/>
      <c r="M11" s="218"/>
      <c r="N11" s="218"/>
    </row>
    <row r="12" spans="1:14" s="110" customFormat="1" ht="12.75" customHeight="1">
      <c r="A12" s="133" t="s">
        <v>237</v>
      </c>
      <c r="B12" s="133">
        <v>207894</v>
      </c>
      <c r="C12" s="275">
        <v>73999</v>
      </c>
      <c r="D12" s="275">
        <v>46955</v>
      </c>
      <c r="E12" s="275">
        <v>5582</v>
      </c>
      <c r="F12" s="133">
        <v>3937</v>
      </c>
      <c r="G12" s="133">
        <v>2375</v>
      </c>
      <c r="H12" s="133">
        <v>1215</v>
      </c>
      <c r="I12" s="133">
        <v>4095</v>
      </c>
      <c r="J12" s="133">
        <v>7329</v>
      </c>
      <c r="K12" s="133">
        <v>47644</v>
      </c>
      <c r="L12" s="133">
        <v>21625</v>
      </c>
      <c r="M12" s="133">
        <v>14303</v>
      </c>
      <c r="N12" s="133">
        <v>12849</v>
      </c>
    </row>
    <row r="13" spans="1:14" s="110" customFormat="1" ht="12.75" customHeight="1">
      <c r="A13" s="133" t="s">
        <v>238</v>
      </c>
      <c r="B13" s="133">
        <v>29281</v>
      </c>
      <c r="C13" s="275">
        <v>18024</v>
      </c>
      <c r="D13" s="275">
        <v>11253</v>
      </c>
      <c r="E13" s="275">
        <v>1497</v>
      </c>
      <c r="F13" s="133">
        <v>967</v>
      </c>
      <c r="G13" s="133">
        <v>650</v>
      </c>
      <c r="H13" s="133">
        <v>364</v>
      </c>
      <c r="I13" s="133">
        <v>886</v>
      </c>
      <c r="J13" s="133">
        <v>1480</v>
      </c>
      <c r="K13" s="133">
        <v>12192</v>
      </c>
      <c r="L13" s="133">
        <v>5996</v>
      </c>
      <c r="M13" s="133">
        <v>2799</v>
      </c>
      <c r="N13" s="133">
        <v>2446</v>
      </c>
    </row>
    <row r="14" spans="1:14" ht="12.75" customHeight="1">
      <c r="A14" s="107" t="s">
        <v>239</v>
      </c>
      <c r="B14" s="107">
        <v>2724</v>
      </c>
      <c r="C14" s="134">
        <v>1707</v>
      </c>
      <c r="D14" s="134">
        <v>1017</v>
      </c>
      <c r="E14" s="134">
        <v>90</v>
      </c>
      <c r="F14" s="107">
        <v>90</v>
      </c>
      <c r="G14" s="107">
        <v>0</v>
      </c>
      <c r="H14" s="107">
        <v>3</v>
      </c>
      <c r="I14" s="107">
        <v>49</v>
      </c>
      <c r="J14" s="107">
        <v>104</v>
      </c>
      <c r="K14" s="107">
        <v>720</v>
      </c>
      <c r="L14" s="107">
        <v>233</v>
      </c>
      <c r="M14" s="107">
        <v>848</v>
      </c>
      <c r="N14" s="107">
        <v>587</v>
      </c>
    </row>
    <row r="15" spans="1:14" ht="12.75" customHeight="1">
      <c r="A15" s="107" t="s">
        <v>240</v>
      </c>
      <c r="B15" s="107">
        <v>3697</v>
      </c>
      <c r="C15" s="134">
        <v>2387</v>
      </c>
      <c r="D15" s="134">
        <v>1310</v>
      </c>
      <c r="E15" s="134">
        <v>140</v>
      </c>
      <c r="F15" s="107">
        <v>51</v>
      </c>
      <c r="G15" s="107">
        <v>21</v>
      </c>
      <c r="H15" s="107">
        <v>5</v>
      </c>
      <c r="I15" s="107">
        <v>33</v>
      </c>
      <c r="J15" s="107">
        <v>58</v>
      </c>
      <c r="K15" s="107">
        <v>2131</v>
      </c>
      <c r="L15" s="107">
        <v>1093</v>
      </c>
      <c r="M15" s="107">
        <v>62</v>
      </c>
      <c r="N15" s="107">
        <v>103</v>
      </c>
    </row>
    <row r="16" spans="1:14" ht="12.75" customHeight="1">
      <c r="A16" s="107" t="s">
        <v>241</v>
      </c>
      <c r="B16" s="107">
        <v>1889</v>
      </c>
      <c r="C16" s="134">
        <v>1210</v>
      </c>
      <c r="D16" s="134">
        <v>679</v>
      </c>
      <c r="E16" s="134">
        <v>52</v>
      </c>
      <c r="F16" s="107">
        <v>36</v>
      </c>
      <c r="G16" s="107">
        <v>1</v>
      </c>
      <c r="H16" s="107">
        <v>2</v>
      </c>
      <c r="I16" s="107">
        <v>29</v>
      </c>
      <c r="J16" s="107">
        <v>58</v>
      </c>
      <c r="K16" s="107">
        <v>785</v>
      </c>
      <c r="L16" s="107">
        <v>363</v>
      </c>
      <c r="M16" s="107">
        <v>343</v>
      </c>
      <c r="N16" s="107">
        <v>220</v>
      </c>
    </row>
    <row r="17" spans="1:14" ht="12.75" customHeight="1">
      <c r="A17" s="107" t="s">
        <v>242</v>
      </c>
      <c r="B17" s="107">
        <v>3312</v>
      </c>
      <c r="C17" s="134">
        <v>2001</v>
      </c>
      <c r="D17" s="134">
        <v>1311</v>
      </c>
      <c r="E17" s="134">
        <v>93</v>
      </c>
      <c r="F17" s="107">
        <v>76</v>
      </c>
      <c r="G17" s="107">
        <v>13</v>
      </c>
      <c r="H17" s="107">
        <v>13</v>
      </c>
      <c r="I17" s="107">
        <v>51</v>
      </c>
      <c r="J17" s="107">
        <v>100</v>
      </c>
      <c r="K17" s="107">
        <v>1824</v>
      </c>
      <c r="L17" s="107">
        <v>1112</v>
      </c>
      <c r="M17" s="107">
        <v>20</v>
      </c>
      <c r="N17" s="107">
        <v>10</v>
      </c>
    </row>
    <row r="18" spans="1:14" ht="12.75" customHeight="1">
      <c r="A18" s="107" t="s">
        <v>243</v>
      </c>
      <c r="B18" s="107">
        <v>1838</v>
      </c>
      <c r="C18" s="134">
        <v>1124</v>
      </c>
      <c r="D18" s="134">
        <v>714</v>
      </c>
      <c r="E18" s="134">
        <v>91</v>
      </c>
      <c r="F18" s="107">
        <v>52</v>
      </c>
      <c r="G18" s="107">
        <v>20</v>
      </c>
      <c r="H18" s="107">
        <v>4</v>
      </c>
      <c r="I18" s="107">
        <v>65</v>
      </c>
      <c r="J18" s="107">
        <v>83</v>
      </c>
      <c r="K18" s="107">
        <v>780</v>
      </c>
      <c r="L18" s="107">
        <v>422</v>
      </c>
      <c r="M18" s="107">
        <v>168</v>
      </c>
      <c r="N18" s="107">
        <v>153</v>
      </c>
    </row>
    <row r="19" spans="1:14" ht="12.75" customHeight="1">
      <c r="A19" s="107" t="s">
        <v>244</v>
      </c>
      <c r="B19" s="107">
        <v>1641</v>
      </c>
      <c r="C19" s="134">
        <v>1073</v>
      </c>
      <c r="D19" s="134">
        <v>568</v>
      </c>
      <c r="E19" s="134">
        <v>16</v>
      </c>
      <c r="F19" s="107">
        <v>12</v>
      </c>
      <c r="G19" s="107">
        <v>2</v>
      </c>
      <c r="H19" s="107">
        <v>2</v>
      </c>
      <c r="I19" s="107">
        <v>15</v>
      </c>
      <c r="J19" s="107">
        <v>55</v>
      </c>
      <c r="K19" s="107">
        <v>810</v>
      </c>
      <c r="L19" s="107">
        <v>294</v>
      </c>
      <c r="M19" s="107">
        <v>230</v>
      </c>
      <c r="N19" s="107">
        <v>205</v>
      </c>
    </row>
    <row r="20" spans="1:14" ht="12.75" customHeight="1">
      <c r="A20" s="107" t="s">
        <v>245</v>
      </c>
      <c r="B20" s="107">
        <v>5666</v>
      </c>
      <c r="C20" s="134">
        <v>3325</v>
      </c>
      <c r="D20" s="134">
        <v>2341</v>
      </c>
      <c r="E20" s="134">
        <v>359</v>
      </c>
      <c r="F20" s="107">
        <v>265</v>
      </c>
      <c r="G20" s="107">
        <v>185</v>
      </c>
      <c r="H20" s="107">
        <v>76</v>
      </c>
      <c r="I20" s="107">
        <v>249</v>
      </c>
      <c r="J20" s="107">
        <v>487</v>
      </c>
      <c r="K20" s="107">
        <v>1993</v>
      </c>
      <c r="L20" s="107">
        <v>991</v>
      </c>
      <c r="M20" s="107">
        <v>539</v>
      </c>
      <c r="N20" s="107">
        <v>522</v>
      </c>
    </row>
    <row r="21" spans="1:14" ht="12.75" customHeight="1">
      <c r="A21" s="107" t="s">
        <v>246</v>
      </c>
      <c r="B21" s="107">
        <v>8514</v>
      </c>
      <c r="C21" s="134">
        <v>5197</v>
      </c>
      <c r="D21" s="134">
        <v>3313</v>
      </c>
      <c r="E21" s="134">
        <v>656</v>
      </c>
      <c r="F21" s="107">
        <v>385</v>
      </c>
      <c r="G21" s="107">
        <v>408</v>
      </c>
      <c r="H21" s="107">
        <v>259</v>
      </c>
      <c r="I21" s="107">
        <v>395</v>
      </c>
      <c r="J21" s="107">
        <v>535</v>
      </c>
      <c r="K21" s="107">
        <v>3149</v>
      </c>
      <c r="L21" s="107">
        <v>1488</v>
      </c>
      <c r="M21" s="107">
        <v>589</v>
      </c>
      <c r="N21" s="107">
        <v>646</v>
      </c>
    </row>
    <row r="22" spans="1:14" s="110" customFormat="1" ht="12.75" customHeight="1">
      <c r="A22" s="133" t="s">
        <v>247</v>
      </c>
      <c r="B22" s="133">
        <v>506</v>
      </c>
      <c r="C22" s="275">
        <v>291</v>
      </c>
      <c r="D22" s="275">
        <v>215</v>
      </c>
      <c r="E22" s="275">
        <v>25</v>
      </c>
      <c r="F22" s="133">
        <v>15</v>
      </c>
      <c r="G22" s="133">
        <v>8</v>
      </c>
      <c r="H22" s="133">
        <v>3</v>
      </c>
      <c r="I22" s="133">
        <v>43</v>
      </c>
      <c r="J22" s="133">
        <v>42</v>
      </c>
      <c r="K22" s="133">
        <v>159</v>
      </c>
      <c r="L22" s="133">
        <v>88</v>
      </c>
      <c r="M22" s="133">
        <v>56</v>
      </c>
      <c r="N22" s="133">
        <v>67</v>
      </c>
    </row>
    <row r="23" spans="1:14" ht="12.75" customHeight="1">
      <c r="A23" s="107" t="s">
        <v>248</v>
      </c>
      <c r="B23" s="107">
        <v>22</v>
      </c>
      <c r="C23" s="134">
        <v>15</v>
      </c>
      <c r="D23" s="134">
        <v>7</v>
      </c>
      <c r="E23" s="134">
        <v>0</v>
      </c>
      <c r="F23" s="107">
        <v>1</v>
      </c>
      <c r="G23" s="107">
        <v>0</v>
      </c>
      <c r="H23" s="107">
        <v>0</v>
      </c>
      <c r="I23" s="107">
        <v>0</v>
      </c>
      <c r="J23" s="107">
        <v>1</v>
      </c>
      <c r="K23" s="107">
        <v>15</v>
      </c>
      <c r="L23" s="107">
        <v>4</v>
      </c>
      <c r="M23" s="107">
        <v>0</v>
      </c>
      <c r="N23" s="107">
        <v>1</v>
      </c>
    </row>
    <row r="24" spans="1:14" ht="12.75" customHeight="1">
      <c r="A24" s="107" t="s">
        <v>249</v>
      </c>
      <c r="B24" s="107">
        <v>1</v>
      </c>
      <c r="C24" s="134">
        <v>1</v>
      </c>
      <c r="D24" s="134">
        <v>0</v>
      </c>
      <c r="E24" s="134">
        <v>0</v>
      </c>
      <c r="F24" s="107">
        <v>0</v>
      </c>
      <c r="G24" s="107">
        <v>0</v>
      </c>
      <c r="H24" s="107">
        <v>0</v>
      </c>
      <c r="I24" s="107">
        <v>0</v>
      </c>
      <c r="J24" s="107">
        <v>0</v>
      </c>
      <c r="K24" s="107">
        <v>0</v>
      </c>
      <c r="L24" s="107">
        <v>0</v>
      </c>
      <c r="M24" s="107">
        <v>1</v>
      </c>
      <c r="N24" s="107">
        <v>0</v>
      </c>
    </row>
    <row r="25" spans="1:14" ht="12.75" customHeight="1">
      <c r="A25" s="107" t="s">
        <v>250</v>
      </c>
      <c r="B25" s="107">
        <v>483</v>
      </c>
      <c r="C25" s="134">
        <v>275</v>
      </c>
      <c r="D25" s="134">
        <v>208</v>
      </c>
      <c r="E25" s="134">
        <v>25</v>
      </c>
      <c r="F25" s="107">
        <v>14</v>
      </c>
      <c r="G25" s="107">
        <v>8</v>
      </c>
      <c r="H25" s="107">
        <v>3</v>
      </c>
      <c r="I25" s="107">
        <v>43</v>
      </c>
      <c r="J25" s="107">
        <v>41</v>
      </c>
      <c r="K25" s="107">
        <v>144</v>
      </c>
      <c r="L25" s="107">
        <v>84</v>
      </c>
      <c r="M25" s="107">
        <v>55</v>
      </c>
      <c r="N25" s="107">
        <v>66</v>
      </c>
    </row>
    <row r="26" spans="1:14" s="110" customFormat="1" ht="12.75" customHeight="1">
      <c r="A26" s="133" t="s">
        <v>351</v>
      </c>
      <c r="B26" s="133">
        <v>3602</v>
      </c>
      <c r="C26" s="275">
        <v>2158</v>
      </c>
      <c r="D26" s="275">
        <v>1444</v>
      </c>
      <c r="E26" s="275">
        <v>171</v>
      </c>
      <c r="F26" s="133">
        <v>89</v>
      </c>
      <c r="G26" s="133">
        <v>37</v>
      </c>
      <c r="H26" s="133">
        <v>15</v>
      </c>
      <c r="I26" s="133">
        <v>77</v>
      </c>
      <c r="J26" s="133">
        <v>191</v>
      </c>
      <c r="K26" s="133">
        <v>1586</v>
      </c>
      <c r="L26" s="133">
        <v>767</v>
      </c>
      <c r="M26" s="133">
        <v>287</v>
      </c>
      <c r="N26" s="133">
        <v>382</v>
      </c>
    </row>
    <row r="27" spans="1:14" s="110" customFormat="1" ht="12.75" customHeight="1">
      <c r="A27" s="133" t="s">
        <v>374</v>
      </c>
      <c r="B27" s="133">
        <v>5765</v>
      </c>
      <c r="C27" s="275">
        <v>3151</v>
      </c>
      <c r="D27" s="275">
        <v>2210</v>
      </c>
      <c r="E27" s="275">
        <v>178</v>
      </c>
      <c r="F27" s="133">
        <v>124</v>
      </c>
      <c r="G27" s="133">
        <v>73</v>
      </c>
      <c r="H27" s="133">
        <v>28</v>
      </c>
      <c r="I27" s="133">
        <v>238</v>
      </c>
      <c r="J27" s="133">
        <v>479</v>
      </c>
      <c r="K27" s="133">
        <v>906</v>
      </c>
      <c r="L27" s="133">
        <v>389</v>
      </c>
      <c r="M27" s="133">
        <v>1756</v>
      </c>
      <c r="N27" s="133">
        <v>1190</v>
      </c>
    </row>
    <row r="28" spans="1:14" s="110" customFormat="1" ht="12.75" customHeight="1">
      <c r="A28" s="133" t="s">
        <v>253</v>
      </c>
      <c r="B28" s="133">
        <v>12065</v>
      </c>
      <c r="C28" s="275">
        <v>7186</v>
      </c>
      <c r="D28" s="275">
        <v>4879</v>
      </c>
      <c r="E28" s="275">
        <v>204</v>
      </c>
      <c r="F28" s="133">
        <v>164</v>
      </c>
      <c r="G28" s="133">
        <v>164</v>
      </c>
      <c r="H28" s="133">
        <v>65</v>
      </c>
      <c r="I28" s="133">
        <v>326</v>
      </c>
      <c r="J28" s="133">
        <v>542</v>
      </c>
      <c r="K28" s="133">
        <v>5906</v>
      </c>
      <c r="L28" s="133">
        <v>3595</v>
      </c>
      <c r="M28" s="133">
        <v>586</v>
      </c>
      <c r="N28" s="133">
        <v>513</v>
      </c>
    </row>
    <row r="29" spans="1:14" ht="12.75" customHeight="1">
      <c r="A29" s="107" t="s">
        <v>254</v>
      </c>
      <c r="B29" s="107">
        <v>6966</v>
      </c>
      <c r="C29" s="134">
        <v>4209</v>
      </c>
      <c r="D29" s="134">
        <v>2757</v>
      </c>
      <c r="E29" s="134">
        <v>106</v>
      </c>
      <c r="F29" s="107">
        <v>56</v>
      </c>
      <c r="G29" s="107">
        <v>79</v>
      </c>
      <c r="H29" s="107">
        <v>34</v>
      </c>
      <c r="I29" s="107">
        <v>138</v>
      </c>
      <c r="J29" s="107">
        <v>204</v>
      </c>
      <c r="K29" s="107">
        <v>3578</v>
      </c>
      <c r="L29" s="107">
        <v>2252</v>
      </c>
      <c r="M29" s="107">
        <v>308</v>
      </c>
      <c r="N29" s="107">
        <v>211</v>
      </c>
    </row>
    <row r="30" spans="1:14" ht="12.75" customHeight="1">
      <c r="A30" s="107" t="s">
        <v>255</v>
      </c>
      <c r="B30" s="107">
        <v>5099</v>
      </c>
      <c r="C30" s="134">
        <v>2977</v>
      </c>
      <c r="D30" s="134">
        <v>2122</v>
      </c>
      <c r="E30" s="134">
        <v>98</v>
      </c>
      <c r="F30" s="107">
        <v>108</v>
      </c>
      <c r="G30" s="107">
        <v>85</v>
      </c>
      <c r="H30" s="107">
        <v>31</v>
      </c>
      <c r="I30" s="107">
        <v>188</v>
      </c>
      <c r="J30" s="107">
        <v>338</v>
      </c>
      <c r="K30" s="107">
        <v>2328</v>
      </c>
      <c r="L30" s="107">
        <v>1343</v>
      </c>
      <c r="M30" s="107">
        <v>278</v>
      </c>
      <c r="N30" s="107">
        <v>302</v>
      </c>
    </row>
    <row r="31" spans="1:14" s="110" customFormat="1" ht="12.75" customHeight="1">
      <c r="A31" s="133" t="s">
        <v>375</v>
      </c>
      <c r="B31" s="133">
        <v>2101</v>
      </c>
      <c r="C31" s="276">
        <v>0</v>
      </c>
      <c r="D31" s="276">
        <v>0</v>
      </c>
      <c r="E31" s="276">
        <v>0</v>
      </c>
      <c r="F31" s="276">
        <v>0</v>
      </c>
      <c r="G31" s="276">
        <v>0</v>
      </c>
      <c r="H31" s="276">
        <v>0</v>
      </c>
      <c r="I31" s="276">
        <v>0</v>
      </c>
      <c r="J31" s="276">
        <v>0</v>
      </c>
      <c r="K31" s="276">
        <v>0</v>
      </c>
      <c r="L31" s="276">
        <v>0</v>
      </c>
      <c r="M31" s="276">
        <v>0</v>
      </c>
      <c r="N31" s="276">
        <v>0</v>
      </c>
    </row>
    <row r="32" spans="1:14" s="110" customFormat="1" ht="12.75" customHeight="1">
      <c r="A32" s="133" t="s">
        <v>257</v>
      </c>
      <c r="B32" s="133">
        <v>7952</v>
      </c>
      <c r="C32" s="275">
        <v>5093</v>
      </c>
      <c r="D32" s="275">
        <v>2817</v>
      </c>
      <c r="E32" s="275">
        <v>371</v>
      </c>
      <c r="F32" s="133">
        <v>274</v>
      </c>
      <c r="G32" s="133">
        <v>171</v>
      </c>
      <c r="H32" s="133">
        <v>116</v>
      </c>
      <c r="I32" s="133">
        <v>321</v>
      </c>
      <c r="J32" s="133">
        <v>482</v>
      </c>
      <c r="K32" s="133">
        <v>2980</v>
      </c>
      <c r="L32" s="133">
        <v>1115</v>
      </c>
      <c r="M32" s="133">
        <v>1250</v>
      </c>
      <c r="N32" s="133">
        <v>830</v>
      </c>
    </row>
    <row r="33" spans="1:14" ht="12.75" customHeight="1">
      <c r="A33" s="107" t="s">
        <v>258</v>
      </c>
      <c r="B33" s="107">
        <v>1091</v>
      </c>
      <c r="C33" s="134">
        <v>670</v>
      </c>
      <c r="D33" s="134">
        <v>383</v>
      </c>
      <c r="E33" s="134">
        <v>31</v>
      </c>
      <c r="F33" s="107">
        <v>24</v>
      </c>
      <c r="G33" s="107">
        <v>10</v>
      </c>
      <c r="H33" s="107">
        <v>8</v>
      </c>
      <c r="I33" s="107">
        <v>18</v>
      </c>
      <c r="J33" s="107">
        <v>57</v>
      </c>
      <c r="K33" s="107">
        <v>319</v>
      </c>
      <c r="L33" s="107">
        <v>98</v>
      </c>
      <c r="M33" s="107">
        <v>292</v>
      </c>
      <c r="N33" s="107">
        <v>196</v>
      </c>
    </row>
    <row r="34" spans="1:14" ht="12.75" customHeight="1">
      <c r="A34" s="107" t="s">
        <v>259</v>
      </c>
      <c r="B34" s="107">
        <v>1475</v>
      </c>
      <c r="C34" s="134">
        <v>974</v>
      </c>
      <c r="D34" s="134">
        <v>501</v>
      </c>
      <c r="E34" s="134">
        <v>68</v>
      </c>
      <c r="F34" s="107">
        <v>42</v>
      </c>
      <c r="G34" s="107">
        <v>102</v>
      </c>
      <c r="H34" s="107">
        <v>74</v>
      </c>
      <c r="I34" s="107">
        <v>135</v>
      </c>
      <c r="J34" s="107">
        <v>107</v>
      </c>
      <c r="K34" s="107">
        <v>557</v>
      </c>
      <c r="L34" s="107">
        <v>195</v>
      </c>
      <c r="M34" s="107">
        <v>112</v>
      </c>
      <c r="N34" s="107">
        <v>83</v>
      </c>
    </row>
    <row r="35" spans="1:14" ht="12.75" customHeight="1">
      <c r="A35" s="107" t="s">
        <v>260</v>
      </c>
      <c r="B35" s="107">
        <v>718</v>
      </c>
      <c r="C35" s="134">
        <v>443</v>
      </c>
      <c r="D35" s="134">
        <v>272</v>
      </c>
      <c r="E35" s="134">
        <v>22</v>
      </c>
      <c r="F35" s="107">
        <v>30</v>
      </c>
      <c r="G35" s="107">
        <v>21</v>
      </c>
      <c r="H35" s="107">
        <v>19</v>
      </c>
      <c r="I35" s="107">
        <v>37</v>
      </c>
      <c r="J35" s="107">
        <v>51</v>
      </c>
      <c r="K35" s="107">
        <v>186</v>
      </c>
      <c r="L35" s="107">
        <v>76</v>
      </c>
      <c r="M35" s="107">
        <v>177</v>
      </c>
      <c r="N35" s="107">
        <v>96</v>
      </c>
    </row>
    <row r="36" spans="1:14" ht="12.75" customHeight="1">
      <c r="A36" s="107" t="s">
        <v>261</v>
      </c>
      <c r="B36" s="107">
        <v>1106</v>
      </c>
      <c r="C36" s="134">
        <v>700</v>
      </c>
      <c r="D36" s="134">
        <v>405</v>
      </c>
      <c r="E36" s="134">
        <v>34</v>
      </c>
      <c r="F36" s="107">
        <v>34</v>
      </c>
      <c r="G36" s="107">
        <v>22</v>
      </c>
      <c r="H36" s="107">
        <v>10</v>
      </c>
      <c r="I36" s="107">
        <v>50</v>
      </c>
      <c r="J36" s="107">
        <v>100</v>
      </c>
      <c r="K36" s="107">
        <v>401</v>
      </c>
      <c r="L36" s="107">
        <v>138</v>
      </c>
      <c r="M36" s="107">
        <v>193</v>
      </c>
      <c r="N36" s="107">
        <v>123</v>
      </c>
    </row>
    <row r="37" spans="1:14" ht="12.75" customHeight="1">
      <c r="A37" s="107" t="s">
        <v>262</v>
      </c>
      <c r="B37" s="107">
        <v>3562</v>
      </c>
      <c r="C37" s="134">
        <v>2306</v>
      </c>
      <c r="D37" s="134">
        <v>1256</v>
      </c>
      <c r="E37" s="134">
        <v>216</v>
      </c>
      <c r="F37" s="107">
        <v>144</v>
      </c>
      <c r="G37" s="107">
        <v>16</v>
      </c>
      <c r="H37" s="107">
        <v>5</v>
      </c>
      <c r="I37" s="107">
        <v>81</v>
      </c>
      <c r="J37" s="107">
        <v>167</v>
      </c>
      <c r="K37" s="107">
        <v>1517</v>
      </c>
      <c r="L37" s="107">
        <v>608</v>
      </c>
      <c r="M37" s="107">
        <v>476</v>
      </c>
      <c r="N37" s="107">
        <v>332</v>
      </c>
    </row>
    <row r="38" spans="1:14" s="110" customFormat="1" ht="12.75" customHeight="1">
      <c r="A38" s="133" t="s">
        <v>263</v>
      </c>
      <c r="B38" s="133">
        <v>10236</v>
      </c>
      <c r="C38" s="275">
        <v>6201</v>
      </c>
      <c r="D38" s="275">
        <v>4034</v>
      </c>
      <c r="E38" s="275">
        <v>691</v>
      </c>
      <c r="F38" s="133">
        <v>460</v>
      </c>
      <c r="G38" s="133">
        <v>233</v>
      </c>
      <c r="H38" s="133">
        <v>91</v>
      </c>
      <c r="I38" s="133">
        <v>353</v>
      </c>
      <c r="J38" s="133">
        <v>686</v>
      </c>
      <c r="K38" s="133">
        <v>3612</v>
      </c>
      <c r="L38" s="133">
        <v>1445</v>
      </c>
      <c r="M38" s="133">
        <v>1312</v>
      </c>
      <c r="N38" s="133">
        <v>1352</v>
      </c>
    </row>
    <row r="39" spans="1:14" ht="12.75" customHeight="1">
      <c r="A39" s="107" t="s">
        <v>354</v>
      </c>
      <c r="B39" s="107">
        <v>337</v>
      </c>
      <c r="C39" s="134">
        <v>210</v>
      </c>
      <c r="D39" s="134">
        <v>127</v>
      </c>
      <c r="E39" s="134">
        <v>13</v>
      </c>
      <c r="F39" s="107">
        <v>8</v>
      </c>
      <c r="G39" s="107">
        <v>3</v>
      </c>
      <c r="H39" s="107">
        <v>1</v>
      </c>
      <c r="I39" s="107">
        <v>16</v>
      </c>
      <c r="J39" s="107">
        <v>23</v>
      </c>
      <c r="K39" s="107">
        <v>139</v>
      </c>
      <c r="L39" s="107">
        <v>64</v>
      </c>
      <c r="M39" s="107">
        <v>39</v>
      </c>
      <c r="N39" s="107">
        <v>31</v>
      </c>
    </row>
    <row r="40" spans="1:14" ht="12.75" customHeight="1">
      <c r="A40" s="107" t="s">
        <v>264</v>
      </c>
      <c r="B40" s="107">
        <v>1570</v>
      </c>
      <c r="C40" s="134">
        <v>892</v>
      </c>
      <c r="D40" s="134">
        <v>677</v>
      </c>
      <c r="E40" s="134">
        <v>103</v>
      </c>
      <c r="F40" s="107">
        <v>77</v>
      </c>
      <c r="G40" s="107">
        <v>18</v>
      </c>
      <c r="H40" s="107">
        <v>7</v>
      </c>
      <c r="I40" s="107">
        <v>32</v>
      </c>
      <c r="J40" s="107">
        <v>116</v>
      </c>
      <c r="K40" s="107">
        <v>554</v>
      </c>
      <c r="L40" s="107">
        <v>199</v>
      </c>
      <c r="M40" s="107">
        <v>185</v>
      </c>
      <c r="N40" s="107">
        <v>278</v>
      </c>
    </row>
    <row r="41" spans="1:14" ht="12.75" customHeight="1">
      <c r="A41" s="107" t="s">
        <v>265</v>
      </c>
      <c r="B41" s="107">
        <v>2213</v>
      </c>
      <c r="C41" s="134">
        <v>1315</v>
      </c>
      <c r="D41" s="134">
        <v>898</v>
      </c>
      <c r="E41" s="134">
        <v>85</v>
      </c>
      <c r="F41" s="107">
        <v>62</v>
      </c>
      <c r="G41" s="107">
        <v>53</v>
      </c>
      <c r="H41" s="107">
        <v>31</v>
      </c>
      <c r="I41" s="107">
        <v>68</v>
      </c>
      <c r="J41" s="107">
        <v>113</v>
      </c>
      <c r="K41" s="107">
        <v>789</v>
      </c>
      <c r="L41" s="107">
        <v>343</v>
      </c>
      <c r="M41" s="107">
        <v>320</v>
      </c>
      <c r="N41" s="107">
        <v>349</v>
      </c>
    </row>
    <row r="42" spans="1:14" ht="12.75" customHeight="1">
      <c r="A42" s="107" t="s">
        <v>266</v>
      </c>
      <c r="B42" s="107">
        <v>702</v>
      </c>
      <c r="C42" s="134">
        <v>445</v>
      </c>
      <c r="D42" s="134">
        <v>257</v>
      </c>
      <c r="E42" s="134">
        <v>53</v>
      </c>
      <c r="F42" s="107">
        <v>21</v>
      </c>
      <c r="G42" s="107">
        <v>13</v>
      </c>
      <c r="H42" s="107">
        <v>4</v>
      </c>
      <c r="I42" s="107">
        <v>17</v>
      </c>
      <c r="J42" s="107">
        <v>45</v>
      </c>
      <c r="K42" s="107">
        <v>279</v>
      </c>
      <c r="L42" s="107">
        <v>101</v>
      </c>
      <c r="M42" s="107">
        <v>83</v>
      </c>
      <c r="N42" s="107">
        <v>86</v>
      </c>
    </row>
    <row r="43" spans="1:14" ht="12.75" customHeight="1">
      <c r="A43" s="107" t="s">
        <v>355</v>
      </c>
      <c r="B43" s="107">
        <v>1423</v>
      </c>
      <c r="C43" s="134">
        <v>924</v>
      </c>
      <c r="D43" s="134">
        <v>499</v>
      </c>
      <c r="E43" s="134">
        <v>157</v>
      </c>
      <c r="F43" s="107">
        <v>70</v>
      </c>
      <c r="G43" s="107">
        <v>17</v>
      </c>
      <c r="H43" s="107">
        <v>4</v>
      </c>
      <c r="I43" s="107">
        <v>58</v>
      </c>
      <c r="J43" s="107">
        <v>78</v>
      </c>
      <c r="K43" s="107">
        <v>464</v>
      </c>
      <c r="L43" s="107">
        <v>177</v>
      </c>
      <c r="M43" s="107">
        <v>228</v>
      </c>
      <c r="N43" s="107">
        <v>170</v>
      </c>
    </row>
    <row r="44" spans="1:14" ht="12.75" customHeight="1">
      <c r="A44" s="107" t="s">
        <v>267</v>
      </c>
      <c r="B44" s="107">
        <v>505</v>
      </c>
      <c r="C44" s="134">
        <v>330</v>
      </c>
      <c r="D44" s="134">
        <v>175</v>
      </c>
      <c r="E44" s="134">
        <v>31</v>
      </c>
      <c r="F44" s="107">
        <v>22</v>
      </c>
      <c r="G44" s="107">
        <v>1</v>
      </c>
      <c r="H44" s="107">
        <v>3</v>
      </c>
      <c r="I44" s="107">
        <v>16</v>
      </c>
      <c r="J44" s="107">
        <v>31</v>
      </c>
      <c r="K44" s="107">
        <v>201</v>
      </c>
      <c r="L44" s="107">
        <v>62</v>
      </c>
      <c r="M44" s="107">
        <v>81</v>
      </c>
      <c r="N44" s="107">
        <v>57</v>
      </c>
    </row>
    <row r="45" spans="1:14" ht="12.75" customHeight="1">
      <c r="A45" s="107" t="s">
        <v>268</v>
      </c>
      <c r="B45" s="107">
        <v>251</v>
      </c>
      <c r="C45" s="134">
        <v>161</v>
      </c>
      <c r="D45" s="134">
        <v>90</v>
      </c>
      <c r="E45" s="134">
        <v>13</v>
      </c>
      <c r="F45" s="107">
        <v>12</v>
      </c>
      <c r="G45" s="107">
        <v>2</v>
      </c>
      <c r="H45" s="107">
        <v>3</v>
      </c>
      <c r="I45" s="107">
        <v>5</v>
      </c>
      <c r="J45" s="107">
        <v>16</v>
      </c>
      <c r="K45" s="107">
        <v>106</v>
      </c>
      <c r="L45" s="107">
        <v>30</v>
      </c>
      <c r="M45" s="107">
        <v>35</v>
      </c>
      <c r="N45" s="107">
        <v>29</v>
      </c>
    </row>
    <row r="46" spans="1:14" ht="12.75" customHeight="1">
      <c r="A46" s="107" t="s">
        <v>269</v>
      </c>
      <c r="B46" s="107">
        <v>2729</v>
      </c>
      <c r="C46" s="134">
        <v>1614</v>
      </c>
      <c r="D46" s="134">
        <v>1115</v>
      </c>
      <c r="E46" s="134">
        <v>215</v>
      </c>
      <c r="F46" s="107">
        <v>167</v>
      </c>
      <c r="G46" s="107">
        <v>115</v>
      </c>
      <c r="H46" s="107">
        <v>32</v>
      </c>
      <c r="I46" s="107">
        <v>110</v>
      </c>
      <c r="J46" s="107">
        <v>227</v>
      </c>
      <c r="K46" s="107">
        <v>918</v>
      </c>
      <c r="L46" s="107">
        <v>400</v>
      </c>
      <c r="M46" s="107">
        <v>256</v>
      </c>
      <c r="N46" s="107">
        <v>289</v>
      </c>
    </row>
    <row r="47" spans="1:14" ht="12.75" customHeight="1">
      <c r="A47" s="107" t="s">
        <v>270</v>
      </c>
      <c r="B47" s="107">
        <v>506</v>
      </c>
      <c r="C47" s="134">
        <v>310</v>
      </c>
      <c r="D47" s="134">
        <v>196</v>
      </c>
      <c r="E47" s="134">
        <v>21</v>
      </c>
      <c r="F47" s="107">
        <v>21</v>
      </c>
      <c r="G47" s="107">
        <v>11</v>
      </c>
      <c r="H47" s="107">
        <v>6</v>
      </c>
      <c r="I47" s="107">
        <v>31</v>
      </c>
      <c r="J47" s="107">
        <v>37</v>
      </c>
      <c r="K47" s="107">
        <v>162</v>
      </c>
      <c r="L47" s="107">
        <v>69</v>
      </c>
      <c r="M47" s="107">
        <v>85</v>
      </c>
      <c r="N47" s="107">
        <v>63</v>
      </c>
    </row>
    <row r="48" spans="1:14" s="110" customFormat="1" ht="12.75" customHeight="1">
      <c r="A48" s="133" t="s">
        <v>271</v>
      </c>
      <c r="B48" s="133">
        <v>36559</v>
      </c>
      <c r="C48" s="276">
        <v>0</v>
      </c>
      <c r="D48" s="276">
        <v>0</v>
      </c>
      <c r="E48" s="276">
        <v>0</v>
      </c>
      <c r="F48" s="276">
        <v>0</v>
      </c>
      <c r="G48" s="276">
        <v>0</v>
      </c>
      <c r="H48" s="276">
        <v>0</v>
      </c>
      <c r="I48" s="276">
        <v>0</v>
      </c>
      <c r="J48" s="276">
        <v>0</v>
      </c>
      <c r="K48" s="276">
        <v>0</v>
      </c>
      <c r="L48" s="276">
        <v>0</v>
      </c>
      <c r="M48" s="276">
        <v>0</v>
      </c>
      <c r="N48" s="276">
        <v>0</v>
      </c>
    </row>
    <row r="49" spans="1:14" ht="12.75" customHeight="1">
      <c r="A49" s="107" t="s">
        <v>272</v>
      </c>
      <c r="B49" s="107">
        <v>30411</v>
      </c>
      <c r="C49" s="276">
        <v>0</v>
      </c>
      <c r="D49" s="276">
        <v>0</v>
      </c>
      <c r="E49" s="276">
        <v>0</v>
      </c>
      <c r="F49" s="276">
        <v>0</v>
      </c>
      <c r="G49" s="276">
        <v>0</v>
      </c>
      <c r="H49" s="276">
        <v>0</v>
      </c>
      <c r="I49" s="276">
        <v>0</v>
      </c>
      <c r="J49" s="276">
        <v>0</v>
      </c>
      <c r="K49" s="276">
        <v>0</v>
      </c>
      <c r="L49" s="276">
        <v>0</v>
      </c>
      <c r="M49" s="276">
        <v>0</v>
      </c>
      <c r="N49" s="276">
        <v>0</v>
      </c>
    </row>
    <row r="50" spans="1:14" ht="12.75" customHeight="1">
      <c r="A50" s="107" t="s">
        <v>273</v>
      </c>
      <c r="B50" s="107">
        <v>2265</v>
      </c>
      <c r="C50" s="276">
        <v>0</v>
      </c>
      <c r="D50" s="276">
        <v>0</v>
      </c>
      <c r="E50" s="276">
        <v>0</v>
      </c>
      <c r="F50" s="276">
        <v>0</v>
      </c>
      <c r="G50" s="276">
        <v>0</v>
      </c>
      <c r="H50" s="276">
        <v>0</v>
      </c>
      <c r="I50" s="276">
        <v>0</v>
      </c>
      <c r="J50" s="276">
        <v>0</v>
      </c>
      <c r="K50" s="276">
        <v>0</v>
      </c>
      <c r="L50" s="276">
        <v>0</v>
      </c>
      <c r="M50" s="276">
        <v>0</v>
      </c>
      <c r="N50" s="276">
        <v>0</v>
      </c>
    </row>
    <row r="51" spans="1:14" ht="12.75" customHeight="1">
      <c r="A51" s="107" t="s">
        <v>274</v>
      </c>
      <c r="B51" s="107">
        <v>1212</v>
      </c>
      <c r="C51" s="276">
        <v>0</v>
      </c>
      <c r="D51" s="276">
        <v>0</v>
      </c>
      <c r="E51" s="276">
        <v>0</v>
      </c>
      <c r="F51" s="276">
        <v>0</v>
      </c>
      <c r="G51" s="276">
        <v>0</v>
      </c>
      <c r="H51" s="276">
        <v>0</v>
      </c>
      <c r="I51" s="276">
        <v>0</v>
      </c>
      <c r="J51" s="276">
        <v>0</v>
      </c>
      <c r="K51" s="276">
        <v>0</v>
      </c>
      <c r="L51" s="276">
        <v>0</v>
      </c>
      <c r="M51" s="276">
        <v>0</v>
      </c>
      <c r="N51" s="276">
        <v>0</v>
      </c>
    </row>
    <row r="52" spans="1:14" ht="12.75" customHeight="1">
      <c r="A52" s="107" t="s">
        <v>275</v>
      </c>
      <c r="B52" s="107">
        <v>2671</v>
      </c>
      <c r="C52" s="276">
        <v>0</v>
      </c>
      <c r="D52" s="276">
        <v>0</v>
      </c>
      <c r="E52" s="276">
        <v>0</v>
      </c>
      <c r="F52" s="276">
        <v>0</v>
      </c>
      <c r="G52" s="276">
        <v>0</v>
      </c>
      <c r="H52" s="276">
        <v>0</v>
      </c>
      <c r="I52" s="276">
        <v>0</v>
      </c>
      <c r="J52" s="276">
        <v>0</v>
      </c>
      <c r="K52" s="276">
        <v>0</v>
      </c>
      <c r="L52" s="276">
        <v>0</v>
      </c>
      <c r="M52" s="276">
        <v>0</v>
      </c>
      <c r="N52" s="276">
        <v>0</v>
      </c>
    </row>
    <row r="53" spans="1:14" s="110" customFormat="1" ht="12.75" customHeight="1">
      <c r="A53" s="133" t="s">
        <v>356</v>
      </c>
      <c r="B53" s="133">
        <v>19397</v>
      </c>
      <c r="C53" s="275">
        <v>11527</v>
      </c>
      <c r="D53" s="275">
        <v>7870</v>
      </c>
      <c r="E53" s="275">
        <v>682</v>
      </c>
      <c r="F53" s="133">
        <v>524</v>
      </c>
      <c r="G53" s="133">
        <v>240</v>
      </c>
      <c r="H53" s="133">
        <v>153</v>
      </c>
      <c r="I53" s="133">
        <v>570</v>
      </c>
      <c r="J53" s="133">
        <v>1337</v>
      </c>
      <c r="K53" s="133">
        <v>8130</v>
      </c>
      <c r="L53" s="133">
        <v>3774</v>
      </c>
      <c r="M53" s="133">
        <v>1905</v>
      </c>
      <c r="N53" s="133">
        <v>2082</v>
      </c>
    </row>
    <row r="54" spans="1:14" ht="12.75" customHeight="1">
      <c r="A54" s="107" t="s">
        <v>277</v>
      </c>
      <c r="B54" s="107">
        <v>8937</v>
      </c>
      <c r="C54" s="134">
        <v>5211</v>
      </c>
      <c r="D54" s="134">
        <v>3726</v>
      </c>
      <c r="E54" s="134">
        <v>220</v>
      </c>
      <c r="F54" s="107">
        <v>201</v>
      </c>
      <c r="G54" s="107">
        <v>104</v>
      </c>
      <c r="H54" s="107">
        <v>81</v>
      </c>
      <c r="I54" s="107">
        <v>272</v>
      </c>
      <c r="J54" s="107">
        <v>640</v>
      </c>
      <c r="K54" s="107">
        <v>3588</v>
      </c>
      <c r="L54" s="107">
        <v>1755</v>
      </c>
      <c r="M54" s="107">
        <v>1027</v>
      </c>
      <c r="N54" s="107">
        <v>1049</v>
      </c>
    </row>
    <row r="55" spans="1:14" ht="12.75" customHeight="1">
      <c r="A55" s="107" t="s">
        <v>278</v>
      </c>
      <c r="B55" s="107">
        <v>2183</v>
      </c>
      <c r="C55" s="134">
        <v>1320</v>
      </c>
      <c r="D55" s="134">
        <v>863</v>
      </c>
      <c r="E55" s="134">
        <v>86</v>
      </c>
      <c r="F55" s="107">
        <v>43</v>
      </c>
      <c r="G55" s="107">
        <v>29</v>
      </c>
      <c r="H55" s="107">
        <v>19</v>
      </c>
      <c r="I55" s="107">
        <v>55</v>
      </c>
      <c r="J55" s="107">
        <v>145</v>
      </c>
      <c r="K55" s="107">
        <v>897</v>
      </c>
      <c r="L55" s="107">
        <v>275</v>
      </c>
      <c r="M55" s="107">
        <v>253</v>
      </c>
      <c r="N55" s="107">
        <v>381</v>
      </c>
    </row>
    <row r="56" spans="1:14" ht="12.75" customHeight="1">
      <c r="A56" s="107" t="s">
        <v>279</v>
      </c>
      <c r="B56" s="107">
        <v>8277</v>
      </c>
      <c r="C56" s="134">
        <v>4996</v>
      </c>
      <c r="D56" s="134">
        <v>3281</v>
      </c>
      <c r="E56" s="134">
        <v>376</v>
      </c>
      <c r="F56" s="107">
        <v>280</v>
      </c>
      <c r="G56" s="107">
        <v>107</v>
      </c>
      <c r="H56" s="107">
        <v>53</v>
      </c>
      <c r="I56" s="107">
        <v>243</v>
      </c>
      <c r="J56" s="107">
        <v>552</v>
      </c>
      <c r="K56" s="107">
        <v>3645</v>
      </c>
      <c r="L56" s="107">
        <v>1744</v>
      </c>
      <c r="M56" s="107">
        <v>625</v>
      </c>
      <c r="N56" s="107">
        <v>652</v>
      </c>
    </row>
    <row r="57" spans="1:14" s="110" customFormat="1" ht="12.75" customHeight="1">
      <c r="A57" s="133" t="s">
        <v>280</v>
      </c>
      <c r="B57" s="133">
        <v>3081</v>
      </c>
      <c r="C57" s="275">
        <v>2063</v>
      </c>
      <c r="D57" s="275">
        <v>1018</v>
      </c>
      <c r="E57" s="275">
        <v>183</v>
      </c>
      <c r="F57" s="133">
        <v>132</v>
      </c>
      <c r="G57" s="133">
        <v>17</v>
      </c>
      <c r="H57" s="133">
        <v>16</v>
      </c>
      <c r="I57" s="133">
        <v>79</v>
      </c>
      <c r="J57" s="133">
        <v>150</v>
      </c>
      <c r="K57" s="133">
        <v>1508</v>
      </c>
      <c r="L57" s="133">
        <v>446</v>
      </c>
      <c r="M57" s="133">
        <v>276</v>
      </c>
      <c r="N57" s="133">
        <v>274</v>
      </c>
    </row>
    <row r="58" spans="1:14" ht="12.75" customHeight="1">
      <c r="A58" s="107" t="s">
        <v>281</v>
      </c>
      <c r="B58" s="107">
        <v>2105</v>
      </c>
      <c r="C58" s="134">
        <v>1431</v>
      </c>
      <c r="D58" s="134">
        <v>674</v>
      </c>
      <c r="E58" s="134">
        <v>141</v>
      </c>
      <c r="F58" s="107">
        <v>95</v>
      </c>
      <c r="G58" s="107">
        <v>7</v>
      </c>
      <c r="H58" s="107">
        <v>2</v>
      </c>
      <c r="I58" s="107">
        <v>53</v>
      </c>
      <c r="J58" s="107">
        <v>116</v>
      </c>
      <c r="K58" s="107">
        <v>1011</v>
      </c>
      <c r="L58" s="107">
        <v>245</v>
      </c>
      <c r="M58" s="107">
        <v>219</v>
      </c>
      <c r="N58" s="107">
        <v>216</v>
      </c>
    </row>
    <row r="59" spans="1:14" ht="12.75" customHeight="1">
      <c r="A59" s="107" t="s">
        <v>282</v>
      </c>
      <c r="B59" s="107">
        <v>976</v>
      </c>
      <c r="C59" s="134">
        <v>632</v>
      </c>
      <c r="D59" s="134">
        <v>344</v>
      </c>
      <c r="E59" s="134">
        <v>42</v>
      </c>
      <c r="F59" s="107">
        <v>37</v>
      </c>
      <c r="G59" s="107">
        <v>10</v>
      </c>
      <c r="H59" s="107">
        <v>14</v>
      </c>
      <c r="I59" s="107">
        <v>26</v>
      </c>
      <c r="J59" s="107">
        <v>34</v>
      </c>
      <c r="K59" s="107">
        <v>497</v>
      </c>
      <c r="L59" s="107">
        <v>201</v>
      </c>
      <c r="M59" s="107">
        <v>57</v>
      </c>
      <c r="N59" s="107">
        <v>58</v>
      </c>
    </row>
    <row r="60" spans="1:14" s="110" customFormat="1" ht="12.75" customHeight="1">
      <c r="A60" s="133" t="s">
        <v>283</v>
      </c>
      <c r="B60" s="133">
        <v>11404</v>
      </c>
      <c r="C60" s="275">
        <v>6942</v>
      </c>
      <c r="D60" s="275">
        <v>4313</v>
      </c>
      <c r="E60" s="275">
        <v>521</v>
      </c>
      <c r="F60" s="133">
        <v>435</v>
      </c>
      <c r="G60" s="133">
        <v>291</v>
      </c>
      <c r="H60" s="133">
        <v>115</v>
      </c>
      <c r="I60" s="133">
        <v>289</v>
      </c>
      <c r="J60" s="133">
        <v>665</v>
      </c>
      <c r="K60" s="133">
        <v>3177</v>
      </c>
      <c r="L60" s="133">
        <v>980</v>
      </c>
      <c r="M60" s="133">
        <v>2664</v>
      </c>
      <c r="N60" s="133">
        <v>2118</v>
      </c>
    </row>
    <row r="61" spans="1:14" ht="12.75" customHeight="1">
      <c r="A61" s="107" t="s">
        <v>284</v>
      </c>
      <c r="B61" s="107">
        <v>5033</v>
      </c>
      <c r="C61" s="134">
        <v>2889</v>
      </c>
      <c r="D61" s="134">
        <v>1995</v>
      </c>
      <c r="E61" s="134">
        <v>298</v>
      </c>
      <c r="F61" s="107">
        <v>254</v>
      </c>
      <c r="G61" s="107">
        <v>103</v>
      </c>
      <c r="H61" s="107">
        <v>49</v>
      </c>
      <c r="I61" s="107">
        <v>121</v>
      </c>
      <c r="J61" s="107">
        <v>286</v>
      </c>
      <c r="K61" s="107">
        <v>1448</v>
      </c>
      <c r="L61" s="107">
        <v>588</v>
      </c>
      <c r="M61" s="107">
        <v>919</v>
      </c>
      <c r="N61" s="107">
        <v>818</v>
      </c>
    </row>
    <row r="62" spans="1:14" ht="12.75" customHeight="1">
      <c r="A62" s="107" t="s">
        <v>285</v>
      </c>
      <c r="B62" s="107">
        <v>1203</v>
      </c>
      <c r="C62" s="134">
        <v>788</v>
      </c>
      <c r="D62" s="134">
        <v>415</v>
      </c>
      <c r="E62" s="134">
        <v>40</v>
      </c>
      <c r="F62" s="107">
        <v>28</v>
      </c>
      <c r="G62" s="107">
        <v>34</v>
      </c>
      <c r="H62" s="107">
        <v>12</v>
      </c>
      <c r="I62" s="107">
        <v>23</v>
      </c>
      <c r="J62" s="107">
        <v>55</v>
      </c>
      <c r="K62" s="107">
        <v>116</v>
      </c>
      <c r="L62" s="107">
        <v>31</v>
      </c>
      <c r="M62" s="107">
        <v>575</v>
      </c>
      <c r="N62" s="107">
        <v>289</v>
      </c>
    </row>
    <row r="63" spans="1:14" ht="12.75" customHeight="1">
      <c r="A63" s="107" t="s">
        <v>286</v>
      </c>
      <c r="B63" s="107">
        <v>844</v>
      </c>
      <c r="C63" s="134">
        <v>527</v>
      </c>
      <c r="D63" s="134">
        <v>317</v>
      </c>
      <c r="E63" s="134">
        <v>35</v>
      </c>
      <c r="F63" s="107">
        <v>29</v>
      </c>
      <c r="G63" s="107">
        <v>7</v>
      </c>
      <c r="H63" s="107">
        <v>3</v>
      </c>
      <c r="I63" s="107">
        <v>23</v>
      </c>
      <c r="J63" s="107">
        <v>36</v>
      </c>
      <c r="K63" s="107">
        <v>313</v>
      </c>
      <c r="L63" s="107">
        <v>102</v>
      </c>
      <c r="M63" s="107">
        <v>149</v>
      </c>
      <c r="N63" s="107">
        <v>147</v>
      </c>
    </row>
    <row r="64" spans="1:14" ht="12.75" customHeight="1">
      <c r="A64" s="107" t="s">
        <v>287</v>
      </c>
      <c r="B64" s="107">
        <v>4324</v>
      </c>
      <c r="C64" s="134">
        <v>2738</v>
      </c>
      <c r="D64" s="134">
        <v>1586</v>
      </c>
      <c r="E64" s="134">
        <v>148</v>
      </c>
      <c r="F64" s="107">
        <v>124</v>
      </c>
      <c r="G64" s="107">
        <v>147</v>
      </c>
      <c r="H64" s="107">
        <v>51</v>
      </c>
      <c r="I64" s="107">
        <v>122</v>
      </c>
      <c r="J64" s="107">
        <v>288</v>
      </c>
      <c r="K64" s="107">
        <v>1300</v>
      </c>
      <c r="L64" s="107">
        <v>259</v>
      </c>
      <c r="M64" s="107">
        <v>1021</v>
      </c>
      <c r="N64" s="107">
        <v>864</v>
      </c>
    </row>
    <row r="65" spans="1:14" s="110" customFormat="1" ht="12.75" customHeight="1">
      <c r="A65" s="133" t="s">
        <v>357</v>
      </c>
      <c r="B65" s="133">
        <v>47680</v>
      </c>
      <c r="C65" s="276">
        <v>0</v>
      </c>
      <c r="D65" s="276">
        <v>0</v>
      </c>
      <c r="E65" s="276">
        <v>0</v>
      </c>
      <c r="F65" s="276">
        <v>0</v>
      </c>
      <c r="G65" s="276">
        <v>0</v>
      </c>
      <c r="H65" s="276">
        <v>0</v>
      </c>
      <c r="I65" s="276">
        <v>0</v>
      </c>
      <c r="J65" s="276">
        <v>0</v>
      </c>
      <c r="K65" s="276">
        <v>0</v>
      </c>
      <c r="L65" s="276">
        <v>0</v>
      </c>
      <c r="M65" s="276">
        <v>0</v>
      </c>
      <c r="N65" s="276">
        <v>0</v>
      </c>
    </row>
    <row r="66" spans="1:14" s="110" customFormat="1" ht="12.75" customHeight="1">
      <c r="A66" s="133" t="s">
        <v>358</v>
      </c>
      <c r="B66" s="133">
        <v>6939</v>
      </c>
      <c r="C66" s="275">
        <v>4376</v>
      </c>
      <c r="D66" s="275">
        <v>2563</v>
      </c>
      <c r="E66" s="275">
        <v>342</v>
      </c>
      <c r="F66" s="133">
        <v>262</v>
      </c>
      <c r="G66" s="133">
        <v>187</v>
      </c>
      <c r="H66" s="133">
        <v>74</v>
      </c>
      <c r="I66" s="133">
        <v>182</v>
      </c>
      <c r="J66" s="133">
        <v>400</v>
      </c>
      <c r="K66" s="133">
        <v>2710</v>
      </c>
      <c r="L66" s="133">
        <v>993</v>
      </c>
      <c r="M66" s="133">
        <v>955</v>
      </c>
      <c r="N66" s="133">
        <v>834</v>
      </c>
    </row>
    <row r="67" spans="1:14" s="110" customFormat="1" ht="12.75" customHeight="1">
      <c r="A67" s="133" t="s">
        <v>359</v>
      </c>
      <c r="B67" s="133">
        <v>1126</v>
      </c>
      <c r="C67" s="275">
        <v>700</v>
      </c>
      <c r="D67" s="275">
        <v>426</v>
      </c>
      <c r="E67" s="275">
        <v>43</v>
      </c>
      <c r="F67" s="133">
        <v>40</v>
      </c>
      <c r="G67" s="133">
        <v>0</v>
      </c>
      <c r="H67" s="133">
        <v>0</v>
      </c>
      <c r="I67" s="133">
        <v>22</v>
      </c>
      <c r="J67" s="133">
        <v>76</v>
      </c>
      <c r="K67" s="133">
        <v>536</v>
      </c>
      <c r="L67" s="133">
        <v>171</v>
      </c>
      <c r="M67" s="133">
        <v>99</v>
      </c>
      <c r="N67" s="133">
        <v>139</v>
      </c>
    </row>
    <row r="68" spans="1:14" s="110" customFormat="1" ht="12.75" customHeight="1">
      <c r="A68" s="133" t="s">
        <v>291</v>
      </c>
      <c r="B68" s="133">
        <v>8596</v>
      </c>
      <c r="C68" s="275">
        <v>5399</v>
      </c>
      <c r="D68" s="275">
        <v>3197</v>
      </c>
      <c r="E68" s="275">
        <v>595</v>
      </c>
      <c r="F68" s="133">
        <v>384</v>
      </c>
      <c r="G68" s="133">
        <v>272</v>
      </c>
      <c r="H68" s="133">
        <v>137</v>
      </c>
      <c r="I68" s="133">
        <v>632</v>
      </c>
      <c r="J68" s="133">
        <v>628</v>
      </c>
      <c r="K68" s="133">
        <v>3645</v>
      </c>
      <c r="L68" s="133">
        <v>1558</v>
      </c>
      <c r="M68" s="133">
        <v>255</v>
      </c>
      <c r="N68" s="133">
        <v>490</v>
      </c>
    </row>
    <row r="69" spans="1:14" ht="12.75" customHeight="1">
      <c r="A69" s="107" t="s">
        <v>360</v>
      </c>
      <c r="B69" s="107">
        <v>1485</v>
      </c>
      <c r="C69" s="134">
        <v>960</v>
      </c>
      <c r="D69" s="134">
        <v>525</v>
      </c>
      <c r="E69" s="134">
        <v>127</v>
      </c>
      <c r="F69" s="107">
        <v>98</v>
      </c>
      <c r="G69" s="107">
        <v>28</v>
      </c>
      <c r="H69" s="107">
        <v>15</v>
      </c>
      <c r="I69" s="107">
        <v>31</v>
      </c>
      <c r="J69" s="107">
        <v>89</v>
      </c>
      <c r="K69" s="107">
        <v>749</v>
      </c>
      <c r="L69" s="107">
        <v>265</v>
      </c>
      <c r="M69" s="107">
        <v>25</v>
      </c>
      <c r="N69" s="107">
        <v>58</v>
      </c>
    </row>
    <row r="70" spans="1:14" ht="12.75" customHeight="1">
      <c r="A70" s="107" t="s">
        <v>361</v>
      </c>
      <c r="B70" s="107">
        <v>1921</v>
      </c>
      <c r="C70" s="134">
        <v>1197</v>
      </c>
      <c r="D70" s="134">
        <v>724</v>
      </c>
      <c r="E70" s="134">
        <v>156</v>
      </c>
      <c r="F70" s="107">
        <v>116</v>
      </c>
      <c r="G70" s="107">
        <v>24</v>
      </c>
      <c r="H70" s="107">
        <v>11</v>
      </c>
      <c r="I70" s="107">
        <v>63</v>
      </c>
      <c r="J70" s="107">
        <v>140</v>
      </c>
      <c r="K70" s="107">
        <v>908</v>
      </c>
      <c r="L70" s="107">
        <v>383</v>
      </c>
      <c r="M70" s="107">
        <v>46</v>
      </c>
      <c r="N70" s="107">
        <v>74</v>
      </c>
    </row>
    <row r="71" spans="1:14" ht="12.75" customHeight="1">
      <c r="A71" s="107" t="s">
        <v>292</v>
      </c>
      <c r="B71" s="107">
        <v>5190</v>
      </c>
      <c r="C71" s="134">
        <v>3242</v>
      </c>
      <c r="D71" s="134">
        <v>1948</v>
      </c>
      <c r="E71" s="134">
        <v>312</v>
      </c>
      <c r="F71" s="107">
        <v>170</v>
      </c>
      <c r="G71" s="107">
        <v>220</v>
      </c>
      <c r="H71" s="107">
        <v>111</v>
      </c>
      <c r="I71" s="107">
        <v>538</v>
      </c>
      <c r="J71" s="107">
        <v>399</v>
      </c>
      <c r="K71" s="107">
        <v>1988</v>
      </c>
      <c r="L71" s="107">
        <v>910</v>
      </c>
      <c r="M71" s="107">
        <v>184</v>
      </c>
      <c r="N71" s="107">
        <v>358</v>
      </c>
    </row>
    <row r="72" spans="1:14" s="110" customFormat="1" ht="12.75" customHeight="1">
      <c r="A72" s="133" t="s">
        <v>293</v>
      </c>
      <c r="B72" s="133">
        <v>1207</v>
      </c>
      <c r="C72" s="275">
        <v>643</v>
      </c>
      <c r="D72" s="275">
        <v>564</v>
      </c>
      <c r="E72" s="275">
        <v>72</v>
      </c>
      <c r="F72" s="133">
        <v>56</v>
      </c>
      <c r="G72" s="133">
        <v>30</v>
      </c>
      <c r="H72" s="133">
        <v>23</v>
      </c>
      <c r="I72" s="133">
        <v>64</v>
      </c>
      <c r="J72" s="133">
        <v>152</v>
      </c>
      <c r="K72" s="133">
        <v>440</v>
      </c>
      <c r="L72" s="133">
        <v>271</v>
      </c>
      <c r="M72" s="133">
        <v>37</v>
      </c>
      <c r="N72" s="133">
        <v>62</v>
      </c>
    </row>
    <row r="73" spans="1:14" ht="12.75" customHeight="1">
      <c r="A73" s="107" t="s">
        <v>294</v>
      </c>
      <c r="B73" s="107">
        <v>167</v>
      </c>
      <c r="C73" s="134">
        <v>110</v>
      </c>
      <c r="D73" s="134">
        <v>57</v>
      </c>
      <c r="E73" s="134">
        <v>1</v>
      </c>
      <c r="F73" s="107">
        <v>2</v>
      </c>
      <c r="G73" s="107">
        <v>1</v>
      </c>
      <c r="H73" s="107">
        <v>1</v>
      </c>
      <c r="I73" s="107">
        <v>3</v>
      </c>
      <c r="J73" s="107">
        <v>13</v>
      </c>
      <c r="K73" s="107">
        <v>80</v>
      </c>
      <c r="L73" s="107">
        <v>20</v>
      </c>
      <c r="M73" s="107">
        <v>25</v>
      </c>
      <c r="N73" s="107">
        <v>21</v>
      </c>
    </row>
    <row r="74" spans="1:14" ht="12.75" customHeight="1">
      <c r="A74" s="107" t="s">
        <v>295</v>
      </c>
      <c r="B74" s="107">
        <v>230</v>
      </c>
      <c r="C74" s="134">
        <v>135</v>
      </c>
      <c r="D74" s="134">
        <v>95</v>
      </c>
      <c r="E74" s="134">
        <v>6</v>
      </c>
      <c r="F74" s="107">
        <v>9</v>
      </c>
      <c r="G74" s="107">
        <v>1</v>
      </c>
      <c r="H74" s="107">
        <v>14</v>
      </c>
      <c r="I74" s="107">
        <v>10</v>
      </c>
      <c r="J74" s="107">
        <v>6</v>
      </c>
      <c r="K74" s="107">
        <v>77</v>
      </c>
      <c r="L74" s="107">
        <v>17</v>
      </c>
      <c r="M74" s="107">
        <v>41</v>
      </c>
      <c r="N74" s="107">
        <v>49</v>
      </c>
    </row>
    <row r="75" spans="1:14" ht="9" customHeight="1">
      <c r="A75" s="28"/>
      <c r="B75" s="28"/>
      <c r="C75" s="135"/>
      <c r="D75" s="135"/>
      <c r="E75" s="135"/>
      <c r="F75" s="28"/>
      <c r="G75" s="28"/>
      <c r="H75" s="28"/>
      <c r="I75" s="28"/>
      <c r="J75" s="28"/>
      <c r="K75" s="28"/>
      <c r="L75" s="28"/>
      <c r="M75" s="28"/>
      <c r="N75" s="28"/>
    </row>
    <row r="76" spans="1:14" ht="22.5" customHeight="1">
      <c r="A76" s="421" t="s">
        <v>627</v>
      </c>
      <c r="B76" s="322"/>
      <c r="C76" s="322"/>
      <c r="D76" s="322"/>
      <c r="E76" s="322"/>
      <c r="F76" s="322"/>
      <c r="G76" s="322"/>
      <c r="H76" s="322"/>
      <c r="I76" s="322"/>
      <c r="J76" s="322"/>
      <c r="K76" s="322"/>
      <c r="L76" s="322"/>
      <c r="M76" s="322"/>
      <c r="N76" s="322"/>
    </row>
    <row r="77" spans="1:14" ht="12">
      <c r="A77" s="282" t="s">
        <v>631</v>
      </c>
      <c r="B77" s="272"/>
      <c r="C77" s="272"/>
      <c r="D77" s="272"/>
      <c r="E77" s="272"/>
      <c r="F77" s="206"/>
      <c r="G77" s="206"/>
      <c r="H77" s="206"/>
      <c r="I77" s="206"/>
      <c r="J77" s="206"/>
      <c r="K77" s="206"/>
      <c r="L77" s="206"/>
      <c r="M77" s="206"/>
      <c r="N77" s="206"/>
    </row>
    <row r="78" spans="1:5" ht="12">
      <c r="A78" s="136"/>
      <c r="B78" s="136"/>
      <c r="C78" s="136"/>
      <c r="D78" s="136"/>
      <c r="E78" s="136"/>
    </row>
    <row r="79" spans="1:5" ht="12">
      <c r="A79" s="136"/>
      <c r="B79" s="136"/>
      <c r="C79" s="136"/>
      <c r="D79" s="136"/>
      <c r="E79" s="136"/>
    </row>
    <row r="80" spans="1:5" ht="12">
      <c r="A80" s="272"/>
      <c r="B80" s="136"/>
      <c r="C80" s="136"/>
      <c r="D80" s="136"/>
      <c r="E80" s="136"/>
    </row>
    <row r="81" spans="1:5" ht="12">
      <c r="A81" s="136"/>
      <c r="B81" s="136"/>
      <c r="C81" s="136"/>
      <c r="D81" s="136"/>
      <c r="E81" s="136"/>
    </row>
    <row r="82" spans="1:5" ht="12">
      <c r="A82" s="136"/>
      <c r="B82" s="136"/>
      <c r="C82" s="136"/>
      <c r="D82" s="136"/>
      <c r="E82" s="136"/>
    </row>
    <row r="83" spans="1:5" ht="12">
      <c r="A83" s="136"/>
      <c r="B83" s="136"/>
      <c r="C83" s="136"/>
      <c r="D83" s="136"/>
      <c r="E83" s="136"/>
    </row>
    <row r="84" spans="1:5" ht="12">
      <c r="A84" s="136"/>
      <c r="B84" s="136"/>
      <c r="C84" s="136"/>
      <c r="D84" s="136"/>
      <c r="E84" s="136"/>
    </row>
    <row r="85" spans="1:5" ht="12">
      <c r="A85" s="136"/>
      <c r="B85" s="136"/>
      <c r="C85" s="136"/>
      <c r="D85" s="136"/>
      <c r="E85" s="136"/>
    </row>
    <row r="86" spans="1:5" ht="12">
      <c r="A86" s="136"/>
      <c r="B86" s="136"/>
      <c r="C86" s="136"/>
      <c r="D86" s="136"/>
      <c r="E86" s="136"/>
    </row>
    <row r="87" spans="1:5" ht="12">
      <c r="A87" s="136"/>
      <c r="B87" s="136"/>
      <c r="C87" s="136"/>
      <c r="D87" s="136"/>
      <c r="E87" s="136"/>
    </row>
    <row r="88" spans="1:5" ht="12">
      <c r="A88" s="136"/>
      <c r="B88" s="136"/>
      <c r="C88" s="136"/>
      <c r="D88" s="136"/>
      <c r="E88" s="136"/>
    </row>
    <row r="89" spans="1:5" ht="12">
      <c r="A89" s="136"/>
      <c r="B89" s="136"/>
      <c r="C89" s="136"/>
      <c r="D89" s="136"/>
      <c r="E89" s="136"/>
    </row>
    <row r="90" spans="1:5" ht="12">
      <c r="A90" s="136"/>
      <c r="B90" s="136"/>
      <c r="C90" s="136"/>
      <c r="D90" s="136"/>
      <c r="E90" s="136"/>
    </row>
    <row r="91" spans="1:5" ht="12">
      <c r="A91" s="136"/>
      <c r="B91" s="136"/>
      <c r="C91" s="136"/>
      <c r="D91" s="136"/>
      <c r="E91" s="136"/>
    </row>
    <row r="92" spans="1:5" ht="12">
      <c r="A92" s="136"/>
      <c r="B92" s="136"/>
      <c r="C92" s="136"/>
      <c r="D92" s="136"/>
      <c r="E92" s="136"/>
    </row>
    <row r="93" spans="1:5" ht="12">
      <c r="A93" s="136"/>
      <c r="B93" s="136"/>
      <c r="C93" s="136"/>
      <c r="D93" s="136"/>
      <c r="E93" s="136"/>
    </row>
    <row r="94" spans="1:5" ht="12">
      <c r="A94" s="136"/>
      <c r="B94" s="136"/>
      <c r="C94" s="136"/>
      <c r="D94" s="136"/>
      <c r="E94" s="136"/>
    </row>
    <row r="95" spans="1:5" ht="12">
      <c r="A95" s="136"/>
      <c r="B95" s="136"/>
      <c r="C95" s="136"/>
      <c r="D95" s="136"/>
      <c r="E95" s="136"/>
    </row>
    <row r="96" spans="1:5" ht="12">
      <c r="A96" s="136"/>
      <c r="B96" s="136"/>
      <c r="C96" s="136"/>
      <c r="D96" s="136"/>
      <c r="E96" s="136"/>
    </row>
    <row r="97" spans="1:5" ht="12">
      <c r="A97" s="136"/>
      <c r="B97" s="136"/>
      <c r="C97" s="136"/>
      <c r="D97" s="136"/>
      <c r="E97" s="136"/>
    </row>
    <row r="98" spans="1:5" ht="12">
      <c r="A98" s="136"/>
      <c r="B98" s="136"/>
      <c r="C98" s="136"/>
      <c r="D98" s="136"/>
      <c r="E98" s="136"/>
    </row>
    <row r="99" spans="1:5" ht="12">
      <c r="A99" s="136"/>
      <c r="B99" s="136"/>
      <c r="C99" s="136"/>
      <c r="D99" s="136"/>
      <c r="E99" s="136"/>
    </row>
    <row r="100" spans="1:5" ht="12">
      <c r="A100" s="136"/>
      <c r="B100" s="136"/>
      <c r="C100" s="136"/>
      <c r="D100" s="136"/>
      <c r="E100" s="136"/>
    </row>
    <row r="101" spans="1:5" ht="12">
      <c r="A101" s="136"/>
      <c r="B101" s="136"/>
      <c r="C101" s="136"/>
      <c r="D101" s="136"/>
      <c r="E101" s="136"/>
    </row>
    <row r="102" spans="1:5" ht="12">
      <c r="A102" s="136"/>
      <c r="B102" s="136"/>
      <c r="C102" s="136"/>
      <c r="D102" s="136"/>
      <c r="E102" s="136"/>
    </row>
    <row r="103" spans="1:5" ht="12">
      <c r="A103" s="136"/>
      <c r="B103" s="136"/>
      <c r="C103" s="136"/>
      <c r="D103" s="136"/>
      <c r="E103" s="136"/>
    </row>
    <row r="104" spans="1:5" ht="12">
      <c r="A104" s="136"/>
      <c r="B104" s="136"/>
      <c r="C104" s="136"/>
      <c r="D104" s="136"/>
      <c r="E104" s="136"/>
    </row>
    <row r="105" spans="1:5" ht="12">
      <c r="A105" s="136"/>
      <c r="B105" s="136"/>
      <c r="C105" s="136"/>
      <c r="D105" s="136"/>
      <c r="E105" s="136"/>
    </row>
    <row r="106" spans="1:5" ht="12">
      <c r="A106" s="136"/>
      <c r="B106" s="136"/>
      <c r="C106" s="136"/>
      <c r="D106" s="136"/>
      <c r="E106" s="136"/>
    </row>
    <row r="107" spans="1:5" ht="12">
      <c r="A107" s="136"/>
      <c r="B107" s="136"/>
      <c r="C107" s="136"/>
      <c r="D107" s="136"/>
      <c r="E107" s="136"/>
    </row>
    <row r="108" spans="1:5" ht="12">
      <c r="A108" s="136"/>
      <c r="B108" s="136"/>
      <c r="C108" s="136"/>
      <c r="D108" s="136"/>
      <c r="E108" s="136"/>
    </row>
    <row r="109" spans="1:5" ht="12">
      <c r="A109" s="136"/>
      <c r="B109" s="136"/>
      <c r="C109" s="136"/>
      <c r="D109" s="136"/>
      <c r="E109" s="136"/>
    </row>
    <row r="110" spans="1:5" ht="12">
      <c r="A110" s="136"/>
      <c r="B110" s="136"/>
      <c r="C110" s="136"/>
      <c r="D110" s="136"/>
      <c r="E110" s="136"/>
    </row>
    <row r="111" spans="1:5" ht="12">
      <c r="A111" s="136"/>
      <c r="B111" s="136"/>
      <c r="C111" s="136"/>
      <c r="D111" s="136"/>
      <c r="E111" s="136"/>
    </row>
    <row r="112" spans="1:5" ht="12">
      <c r="A112" s="136"/>
      <c r="B112" s="136"/>
      <c r="C112" s="136"/>
      <c r="D112" s="136"/>
      <c r="E112" s="136"/>
    </row>
    <row r="113" spans="1:5" ht="12">
      <c r="A113" s="136"/>
      <c r="B113" s="136"/>
      <c r="C113" s="136"/>
      <c r="D113" s="136"/>
      <c r="E113" s="136"/>
    </row>
    <row r="114" spans="1:5" ht="12">
      <c r="A114" s="136"/>
      <c r="B114" s="136"/>
      <c r="C114" s="136"/>
      <c r="D114" s="136"/>
      <c r="E114" s="136"/>
    </row>
    <row r="115" spans="1:5" ht="12">
      <c r="A115" s="136"/>
      <c r="B115" s="136"/>
      <c r="C115" s="136"/>
      <c r="D115" s="136"/>
      <c r="E115" s="136"/>
    </row>
    <row r="116" spans="1:5" ht="12">
      <c r="A116" s="136"/>
      <c r="B116" s="136"/>
      <c r="C116" s="136"/>
      <c r="D116" s="136"/>
      <c r="E116" s="136"/>
    </row>
    <row r="117" spans="1:5" ht="12">
      <c r="A117" s="136"/>
      <c r="B117" s="136"/>
      <c r="C117" s="136"/>
      <c r="D117" s="136"/>
      <c r="E117" s="136"/>
    </row>
    <row r="118" spans="1:5" ht="12">
      <c r="A118" s="136"/>
      <c r="B118" s="136"/>
      <c r="C118" s="136"/>
      <c r="D118" s="136"/>
      <c r="E118" s="136"/>
    </row>
    <row r="119" spans="1:5" ht="12">
      <c r="A119" s="136"/>
      <c r="B119" s="136"/>
      <c r="C119" s="136"/>
      <c r="D119" s="136"/>
      <c r="E119" s="136"/>
    </row>
    <row r="120" spans="1:5" ht="12">
      <c r="A120" s="136"/>
      <c r="B120" s="136"/>
      <c r="C120" s="136"/>
      <c r="D120" s="136"/>
      <c r="E120" s="136"/>
    </row>
    <row r="121" spans="1:5" ht="12">
      <c r="A121" s="136"/>
      <c r="B121" s="136"/>
      <c r="C121" s="136"/>
      <c r="D121" s="136"/>
      <c r="E121" s="136"/>
    </row>
    <row r="122" spans="1:5" ht="12">
      <c r="A122" s="136"/>
      <c r="B122" s="136"/>
      <c r="C122" s="136"/>
      <c r="D122" s="136"/>
      <c r="E122" s="136"/>
    </row>
    <row r="123" spans="1:5" ht="12">
      <c r="A123" s="136"/>
      <c r="B123" s="136"/>
      <c r="C123" s="136"/>
      <c r="D123" s="136"/>
      <c r="E123" s="136"/>
    </row>
    <row r="124" spans="1:5" ht="12">
      <c r="A124" s="136"/>
      <c r="B124" s="136"/>
      <c r="C124" s="136"/>
      <c r="D124" s="136"/>
      <c r="E124" s="136"/>
    </row>
    <row r="125" spans="1:5" ht="12">
      <c r="A125" s="136"/>
      <c r="B125" s="136"/>
      <c r="C125" s="136"/>
      <c r="D125" s="136"/>
      <c r="E125" s="136"/>
    </row>
    <row r="126" spans="1:5" ht="12">
      <c r="A126" s="136"/>
      <c r="B126" s="136"/>
      <c r="C126" s="136"/>
      <c r="D126" s="136"/>
      <c r="E126" s="136"/>
    </row>
    <row r="127" spans="1:5" ht="12">
      <c r="A127" s="136"/>
      <c r="B127" s="136"/>
      <c r="C127" s="136"/>
      <c r="D127" s="136"/>
      <c r="E127" s="136"/>
    </row>
    <row r="128" spans="1:5" ht="12">
      <c r="A128" s="136"/>
      <c r="B128" s="136"/>
      <c r="C128" s="136"/>
      <c r="D128" s="136"/>
      <c r="E128" s="136"/>
    </row>
    <row r="129" spans="1:5" ht="12">
      <c r="A129" s="136"/>
      <c r="B129" s="136"/>
      <c r="C129" s="136"/>
      <c r="D129" s="136"/>
      <c r="E129" s="136"/>
    </row>
    <row r="130" spans="1:5" ht="12">
      <c r="A130" s="136"/>
      <c r="B130" s="136"/>
      <c r="C130" s="136"/>
      <c r="D130" s="136"/>
      <c r="E130" s="136"/>
    </row>
    <row r="131" spans="1:5" ht="12">
      <c r="A131" s="136"/>
      <c r="B131" s="136"/>
      <c r="C131" s="136"/>
      <c r="D131" s="136"/>
      <c r="E131" s="136"/>
    </row>
    <row r="132" spans="1:5" ht="12">
      <c r="A132" s="136"/>
      <c r="B132" s="136"/>
      <c r="C132" s="136"/>
      <c r="D132" s="136"/>
      <c r="E132" s="136"/>
    </row>
    <row r="133" spans="1:5" ht="12">
      <c r="A133" s="136"/>
      <c r="B133" s="136"/>
      <c r="C133" s="136"/>
      <c r="D133" s="136"/>
      <c r="E133" s="136"/>
    </row>
    <row r="134" spans="1:5" ht="12">
      <c r="A134" s="136"/>
      <c r="B134" s="136"/>
      <c r="C134" s="136"/>
      <c r="D134" s="136"/>
      <c r="E134" s="136"/>
    </row>
    <row r="135" spans="1:5" ht="12">
      <c r="A135" s="136"/>
      <c r="B135" s="136"/>
      <c r="C135" s="136"/>
      <c r="D135" s="136"/>
      <c r="E135" s="136"/>
    </row>
    <row r="136" spans="1:5" ht="12">
      <c r="A136" s="136"/>
      <c r="B136" s="136"/>
      <c r="C136" s="136"/>
      <c r="D136" s="136"/>
      <c r="E136" s="136"/>
    </row>
    <row r="137" spans="1:5" ht="12">
      <c r="A137" s="136"/>
      <c r="B137" s="136"/>
      <c r="C137" s="136"/>
      <c r="D137" s="136"/>
      <c r="E137" s="136"/>
    </row>
    <row r="138" spans="1:5" ht="12">
      <c r="A138" s="136"/>
      <c r="B138" s="136"/>
      <c r="C138" s="136"/>
      <c r="D138" s="136"/>
      <c r="E138" s="136"/>
    </row>
    <row r="139" spans="1:5" ht="12">
      <c r="A139" s="136"/>
      <c r="B139" s="136"/>
      <c r="C139" s="136"/>
      <c r="D139" s="136"/>
      <c r="E139" s="136"/>
    </row>
    <row r="140" spans="1:5" ht="12">
      <c r="A140" s="136"/>
      <c r="B140" s="136"/>
      <c r="C140" s="136"/>
      <c r="D140" s="136"/>
      <c r="E140" s="136"/>
    </row>
    <row r="141" spans="1:5" ht="12">
      <c r="A141" s="136"/>
      <c r="B141" s="136"/>
      <c r="C141" s="136"/>
      <c r="D141" s="136"/>
      <c r="E141" s="136"/>
    </row>
    <row r="142" spans="1:5" ht="12">
      <c r="A142" s="136"/>
      <c r="B142" s="136"/>
      <c r="C142" s="136"/>
      <c r="D142" s="136"/>
      <c r="E142" s="136"/>
    </row>
    <row r="143" spans="1:5" ht="12">
      <c r="A143" s="136"/>
      <c r="B143" s="136"/>
      <c r="C143" s="136"/>
      <c r="D143" s="136"/>
      <c r="E143" s="136"/>
    </row>
    <row r="144" spans="1:5" ht="12">
      <c r="A144" s="136"/>
      <c r="B144" s="136"/>
      <c r="C144" s="136"/>
      <c r="D144" s="136"/>
      <c r="E144" s="136"/>
    </row>
    <row r="145" spans="1:5" ht="12">
      <c r="A145" s="136"/>
      <c r="B145" s="136"/>
      <c r="C145" s="136"/>
      <c r="D145" s="136"/>
      <c r="E145" s="136"/>
    </row>
    <row r="146" spans="1:5" ht="12">
      <c r="A146" s="136"/>
      <c r="B146" s="136"/>
      <c r="C146" s="136"/>
      <c r="D146" s="136"/>
      <c r="E146" s="136"/>
    </row>
    <row r="147" spans="1:5" ht="12">
      <c r="A147" s="136"/>
      <c r="B147" s="136"/>
      <c r="C147" s="136"/>
      <c r="D147" s="136"/>
      <c r="E147" s="136"/>
    </row>
    <row r="148" spans="1:5" ht="12">
      <c r="A148" s="136"/>
      <c r="B148" s="136"/>
      <c r="C148" s="136"/>
      <c r="D148" s="136"/>
      <c r="E148" s="136"/>
    </row>
    <row r="149" spans="1:5" ht="12">
      <c r="A149" s="136"/>
      <c r="B149" s="136"/>
      <c r="C149" s="136"/>
      <c r="D149" s="136"/>
      <c r="E149" s="136"/>
    </row>
    <row r="150" spans="1:5" ht="12">
      <c r="A150" s="136"/>
      <c r="B150" s="136"/>
      <c r="C150" s="136"/>
      <c r="D150" s="136"/>
      <c r="E150" s="136"/>
    </row>
    <row r="151" spans="1:5" ht="12">
      <c r="A151" s="136"/>
      <c r="B151" s="136"/>
      <c r="C151" s="136"/>
      <c r="D151" s="136"/>
      <c r="E151" s="136"/>
    </row>
    <row r="152" spans="1:5" ht="12">
      <c r="A152" s="136"/>
      <c r="B152" s="136"/>
      <c r="C152" s="136"/>
      <c r="D152" s="136"/>
      <c r="E152" s="136"/>
    </row>
    <row r="153" spans="1:5" ht="12">
      <c r="A153" s="136"/>
      <c r="B153" s="136"/>
      <c r="C153" s="136"/>
      <c r="D153" s="136"/>
      <c r="E153" s="136"/>
    </row>
    <row r="154" spans="1:5" ht="12">
      <c r="A154" s="136"/>
      <c r="B154" s="136"/>
      <c r="C154" s="136"/>
      <c r="D154" s="136"/>
      <c r="E154" s="136"/>
    </row>
    <row r="155" spans="1:5" ht="12">
      <c r="A155" s="136"/>
      <c r="B155" s="136"/>
      <c r="C155" s="136"/>
      <c r="D155" s="136"/>
      <c r="E155" s="136"/>
    </row>
    <row r="156" spans="1:5" ht="12">
      <c r="A156" s="136"/>
      <c r="B156" s="136"/>
      <c r="C156" s="136"/>
      <c r="D156" s="136"/>
      <c r="E156" s="136"/>
    </row>
    <row r="157" spans="1:5" ht="12">
      <c r="A157" s="136"/>
      <c r="B157" s="136"/>
      <c r="C157" s="136"/>
      <c r="D157" s="136"/>
      <c r="E157" s="136"/>
    </row>
    <row r="158" spans="1:5" ht="12">
      <c r="A158" s="136"/>
      <c r="B158" s="136"/>
      <c r="C158" s="136"/>
      <c r="D158" s="136"/>
      <c r="E158" s="136"/>
    </row>
    <row r="159" spans="1:5" ht="12">
      <c r="A159" s="136"/>
      <c r="B159" s="136"/>
      <c r="C159" s="136"/>
      <c r="D159" s="136"/>
      <c r="E159" s="136"/>
    </row>
    <row r="160" spans="1:5" ht="12">
      <c r="A160" s="136"/>
      <c r="B160" s="136"/>
      <c r="C160" s="136"/>
      <c r="D160" s="136"/>
      <c r="E160" s="136"/>
    </row>
    <row r="161" spans="1:5" ht="12">
      <c r="A161" s="136"/>
      <c r="B161" s="136"/>
      <c r="C161" s="136"/>
      <c r="D161" s="136"/>
      <c r="E161" s="136"/>
    </row>
    <row r="162" spans="1:5" ht="12">
      <c r="A162" s="136"/>
      <c r="B162" s="136"/>
      <c r="C162" s="136"/>
      <c r="D162" s="136"/>
      <c r="E162" s="136"/>
    </row>
    <row r="163" spans="1:5" ht="12">
      <c r="A163" s="136"/>
      <c r="B163" s="136"/>
      <c r="C163" s="136"/>
      <c r="D163" s="136"/>
      <c r="E163" s="136"/>
    </row>
    <row r="164" spans="1:5" ht="12">
      <c r="A164" s="136"/>
      <c r="B164" s="136"/>
      <c r="C164" s="136"/>
      <c r="D164" s="136"/>
      <c r="E164" s="136"/>
    </row>
    <row r="165" spans="1:5" ht="12">
      <c r="A165" s="136"/>
      <c r="B165" s="136"/>
      <c r="C165" s="136"/>
      <c r="D165" s="136"/>
      <c r="E165" s="136"/>
    </row>
    <row r="166" spans="1:5" ht="12">
      <c r="A166" s="136"/>
      <c r="B166" s="136"/>
      <c r="C166" s="136"/>
      <c r="D166" s="136"/>
      <c r="E166" s="136"/>
    </row>
    <row r="167" spans="1:5" ht="12">
      <c r="A167" s="136"/>
      <c r="B167" s="136"/>
      <c r="C167" s="136"/>
      <c r="D167" s="136"/>
      <c r="E167" s="136"/>
    </row>
    <row r="168" spans="1:5" ht="12">
      <c r="A168" s="136"/>
      <c r="B168" s="136"/>
      <c r="C168" s="136"/>
      <c r="D168" s="136"/>
      <c r="E168" s="136"/>
    </row>
    <row r="169" spans="1:5" ht="12">
      <c r="A169" s="136"/>
      <c r="B169" s="136"/>
      <c r="C169" s="136"/>
      <c r="D169" s="136"/>
      <c r="E169" s="136"/>
    </row>
    <row r="170" spans="1:5" ht="12">
      <c r="A170" s="136"/>
      <c r="B170" s="136"/>
      <c r="C170" s="136"/>
      <c r="D170" s="136"/>
      <c r="E170" s="136"/>
    </row>
    <row r="171" spans="1:5" ht="12">
      <c r="A171" s="136"/>
      <c r="B171" s="136"/>
      <c r="C171" s="136"/>
      <c r="D171" s="136"/>
      <c r="E171" s="136"/>
    </row>
    <row r="172" spans="1:5" ht="12">
      <c r="A172" s="136"/>
      <c r="B172" s="136"/>
      <c r="C172" s="136"/>
      <c r="D172" s="136"/>
      <c r="E172" s="136"/>
    </row>
    <row r="173" spans="1:5" ht="12">
      <c r="A173" s="136"/>
      <c r="B173" s="136"/>
      <c r="C173" s="136"/>
      <c r="D173" s="136"/>
      <c r="E173" s="136"/>
    </row>
    <row r="174" spans="1:5" ht="12">
      <c r="A174" s="136"/>
      <c r="B174" s="136"/>
      <c r="C174" s="136"/>
      <c r="D174" s="136"/>
      <c r="E174" s="136"/>
    </row>
    <row r="175" spans="1:5" ht="12">
      <c r="A175" s="136"/>
      <c r="B175" s="136"/>
      <c r="C175" s="136"/>
      <c r="D175" s="136"/>
      <c r="E175" s="136"/>
    </row>
    <row r="176" spans="1:5" ht="12">
      <c r="A176" s="136"/>
      <c r="B176" s="136"/>
      <c r="C176" s="136"/>
      <c r="D176" s="136"/>
      <c r="E176" s="136"/>
    </row>
    <row r="177" spans="1:5" ht="12">
      <c r="A177" s="136"/>
      <c r="B177" s="136"/>
      <c r="C177" s="136"/>
      <c r="D177" s="136"/>
      <c r="E177" s="136"/>
    </row>
    <row r="178" spans="1:5" ht="12">
      <c r="A178" s="136"/>
      <c r="B178" s="136"/>
      <c r="C178" s="136"/>
      <c r="D178" s="136"/>
      <c r="E178" s="136"/>
    </row>
    <row r="179" spans="1:5" ht="12">
      <c r="A179" s="136"/>
      <c r="B179" s="136"/>
      <c r="C179" s="136"/>
      <c r="D179" s="136"/>
      <c r="E179" s="136"/>
    </row>
    <row r="180" spans="1:5" ht="12">
      <c r="A180" s="136"/>
      <c r="B180" s="136"/>
      <c r="C180" s="136"/>
      <c r="D180" s="136"/>
      <c r="E180" s="136"/>
    </row>
    <row r="181" spans="1:5" ht="12">
      <c r="A181" s="136"/>
      <c r="B181" s="136"/>
      <c r="C181" s="136"/>
      <c r="D181" s="136"/>
      <c r="E181" s="136"/>
    </row>
    <row r="182" spans="1:5" ht="12">
      <c r="A182" s="136"/>
      <c r="B182" s="136"/>
      <c r="C182" s="136"/>
      <c r="D182" s="136"/>
      <c r="E182" s="136"/>
    </row>
    <row r="183" spans="1:5" ht="12">
      <c r="A183" s="136"/>
      <c r="B183" s="136"/>
      <c r="C183" s="136"/>
      <c r="D183" s="136"/>
      <c r="E183" s="136"/>
    </row>
    <row r="184" spans="1:5" ht="12">
      <c r="A184" s="136"/>
      <c r="B184" s="136"/>
      <c r="C184" s="136"/>
      <c r="D184" s="136"/>
      <c r="E184" s="136"/>
    </row>
    <row r="185" spans="1:5" ht="12">
      <c r="A185" s="136"/>
      <c r="B185" s="136"/>
      <c r="C185" s="136"/>
      <c r="D185" s="136"/>
      <c r="E185" s="136"/>
    </row>
    <row r="186" spans="1:5" ht="12">
      <c r="A186" s="136"/>
      <c r="B186" s="136"/>
      <c r="C186" s="136"/>
      <c r="D186" s="136"/>
      <c r="E186" s="136"/>
    </row>
    <row r="187" spans="1:5" ht="12">
      <c r="A187" s="136"/>
      <c r="B187" s="136"/>
      <c r="C187" s="136"/>
      <c r="D187" s="136"/>
      <c r="E187" s="136"/>
    </row>
    <row r="188" spans="1:5" ht="12">
      <c r="A188" s="136"/>
      <c r="B188" s="136"/>
      <c r="C188" s="136"/>
      <c r="D188" s="136"/>
      <c r="E188" s="136"/>
    </row>
    <row r="189" spans="1:5" ht="12">
      <c r="A189" s="136"/>
      <c r="B189" s="136"/>
      <c r="C189" s="136"/>
      <c r="D189" s="136"/>
      <c r="E189" s="136"/>
    </row>
    <row r="190" spans="1:5" ht="12">
      <c r="A190" s="136"/>
      <c r="B190" s="136"/>
      <c r="C190" s="136"/>
      <c r="D190" s="136"/>
      <c r="E190" s="136"/>
    </row>
    <row r="191" spans="1:5" ht="12">
      <c r="A191" s="136"/>
      <c r="B191" s="136"/>
      <c r="C191" s="136"/>
      <c r="D191" s="136"/>
      <c r="E191" s="136"/>
    </row>
    <row r="192" spans="1:5" ht="12">
      <c r="A192" s="136"/>
      <c r="B192" s="136"/>
      <c r="C192" s="136"/>
      <c r="D192" s="136"/>
      <c r="E192" s="136"/>
    </row>
    <row r="193" spans="1:5" ht="12">
      <c r="A193" s="136"/>
      <c r="B193" s="136"/>
      <c r="C193" s="136"/>
      <c r="D193" s="136"/>
      <c r="E193" s="136"/>
    </row>
    <row r="194" spans="1:5" ht="12">
      <c r="A194" s="136"/>
      <c r="B194" s="136"/>
      <c r="C194" s="136"/>
      <c r="D194" s="136"/>
      <c r="E194" s="136"/>
    </row>
    <row r="195" spans="1:5" ht="12">
      <c r="A195" s="136"/>
      <c r="B195" s="136"/>
      <c r="C195" s="136"/>
      <c r="D195" s="136"/>
      <c r="E195" s="136"/>
    </row>
    <row r="196" spans="1:5" ht="12">
      <c r="A196" s="136"/>
      <c r="B196" s="136"/>
      <c r="C196" s="136"/>
      <c r="D196" s="136"/>
      <c r="E196" s="136"/>
    </row>
    <row r="197" spans="1:5" ht="12">
      <c r="A197" s="136"/>
      <c r="B197" s="136"/>
      <c r="C197" s="136"/>
      <c r="D197" s="136"/>
      <c r="E197" s="136"/>
    </row>
    <row r="198" spans="1:5" ht="12">
      <c r="A198" s="136"/>
      <c r="B198" s="136"/>
      <c r="C198" s="136"/>
      <c r="D198" s="136"/>
      <c r="E198" s="136"/>
    </row>
    <row r="199" spans="1:5" ht="12">
      <c r="A199" s="136"/>
      <c r="B199" s="136"/>
      <c r="C199" s="136"/>
      <c r="D199" s="136"/>
      <c r="E199" s="136"/>
    </row>
    <row r="200" spans="1:5" ht="12">
      <c r="A200" s="136"/>
      <c r="B200" s="136"/>
      <c r="C200" s="136"/>
      <c r="D200" s="136"/>
      <c r="E200" s="136"/>
    </row>
    <row r="201" spans="1:5" ht="12">
      <c r="A201" s="136"/>
      <c r="B201" s="136"/>
      <c r="C201" s="136"/>
      <c r="D201" s="136"/>
      <c r="E201" s="136"/>
    </row>
    <row r="202" spans="1:5" ht="12">
      <c r="A202" s="136"/>
      <c r="B202" s="136"/>
      <c r="C202" s="136"/>
      <c r="D202" s="136"/>
      <c r="E202" s="136"/>
    </row>
    <row r="203" spans="1:5" ht="12">
      <c r="A203" s="136"/>
      <c r="B203" s="136"/>
      <c r="C203" s="136"/>
      <c r="D203" s="136"/>
      <c r="E203" s="136"/>
    </row>
    <row r="204" spans="1:5" ht="12">
      <c r="A204" s="136"/>
      <c r="B204" s="136"/>
      <c r="C204" s="136"/>
      <c r="D204" s="136"/>
      <c r="E204" s="136"/>
    </row>
    <row r="205" spans="1:5" ht="12">
      <c r="A205" s="136"/>
      <c r="B205" s="136"/>
      <c r="C205" s="136"/>
      <c r="D205" s="136"/>
      <c r="E205" s="136"/>
    </row>
    <row r="206" spans="1:5" ht="12">
      <c r="A206" s="136"/>
      <c r="B206" s="136"/>
      <c r="C206" s="136"/>
      <c r="D206" s="136"/>
      <c r="E206" s="136"/>
    </row>
    <row r="207" spans="1:5" ht="12">
      <c r="A207" s="136"/>
      <c r="B207" s="136"/>
      <c r="C207" s="136"/>
      <c r="D207" s="136"/>
      <c r="E207" s="136"/>
    </row>
    <row r="208" spans="1:5" ht="12">
      <c r="A208" s="136"/>
      <c r="B208" s="136"/>
      <c r="C208" s="136"/>
      <c r="D208" s="136"/>
      <c r="E208" s="136"/>
    </row>
    <row r="209" spans="1:5" ht="12">
      <c r="A209" s="136"/>
      <c r="B209" s="136"/>
      <c r="C209" s="136"/>
      <c r="D209" s="136"/>
      <c r="E209" s="136"/>
    </row>
    <row r="210" spans="1:5" ht="12">
      <c r="A210" s="136"/>
      <c r="B210" s="136"/>
      <c r="C210" s="136"/>
      <c r="D210" s="136"/>
      <c r="E210" s="136"/>
    </row>
    <row r="211" spans="1:5" ht="12">
      <c r="A211" s="136"/>
      <c r="B211" s="136"/>
      <c r="C211" s="136"/>
      <c r="D211" s="136"/>
      <c r="E211" s="136"/>
    </row>
    <row r="212" spans="1:5" ht="12">
      <c r="A212" s="136"/>
      <c r="B212" s="136"/>
      <c r="C212" s="136"/>
      <c r="D212" s="136"/>
      <c r="E212" s="136"/>
    </row>
    <row r="213" spans="1:5" ht="12">
      <c r="A213" s="136"/>
      <c r="B213" s="136"/>
      <c r="C213" s="136"/>
      <c r="D213" s="136"/>
      <c r="E213" s="136"/>
    </row>
    <row r="214" spans="1:5" ht="12">
      <c r="A214" s="136"/>
      <c r="B214" s="136"/>
      <c r="C214" s="136"/>
      <c r="D214" s="136"/>
      <c r="E214" s="136"/>
    </row>
    <row r="215" spans="1:5" ht="12">
      <c r="A215" s="136"/>
      <c r="B215" s="136"/>
      <c r="C215" s="136"/>
      <c r="D215" s="136"/>
      <c r="E215" s="136"/>
    </row>
    <row r="216" spans="1:5" ht="12">
      <c r="A216" s="136"/>
      <c r="B216" s="136"/>
      <c r="C216" s="136"/>
      <c r="D216" s="136"/>
      <c r="E216" s="136"/>
    </row>
    <row r="217" spans="1:5" ht="12">
      <c r="A217" s="136"/>
      <c r="B217" s="136"/>
      <c r="C217" s="136"/>
      <c r="D217" s="136"/>
      <c r="E217" s="136"/>
    </row>
    <row r="218" spans="1:5" ht="12">
      <c r="A218" s="136"/>
      <c r="B218" s="136"/>
      <c r="C218" s="136"/>
      <c r="D218" s="136"/>
      <c r="E218" s="136"/>
    </row>
    <row r="219" spans="1:5" ht="12">
      <c r="A219" s="136"/>
      <c r="B219" s="136"/>
      <c r="C219" s="136"/>
      <c r="D219" s="136"/>
      <c r="E219" s="136"/>
    </row>
    <row r="220" spans="1:5" ht="12">
      <c r="A220" s="136"/>
      <c r="B220" s="136"/>
      <c r="C220" s="136"/>
      <c r="D220" s="136"/>
      <c r="E220" s="136"/>
    </row>
    <row r="221" spans="1:5" ht="12">
      <c r="A221" s="136"/>
      <c r="B221" s="136"/>
      <c r="C221" s="136"/>
      <c r="D221" s="136"/>
      <c r="E221" s="136"/>
    </row>
    <row r="222" spans="1:5" ht="12">
      <c r="A222" s="136"/>
      <c r="B222" s="136"/>
      <c r="C222" s="136"/>
      <c r="D222" s="136"/>
      <c r="E222" s="136"/>
    </row>
    <row r="223" spans="1:5" ht="12">
      <c r="A223" s="136"/>
      <c r="B223" s="136"/>
      <c r="C223" s="136"/>
      <c r="D223" s="136"/>
      <c r="E223" s="136"/>
    </row>
    <row r="224" spans="1:5" ht="12">
      <c r="A224" s="136"/>
      <c r="B224" s="136"/>
      <c r="C224" s="136"/>
      <c r="D224" s="136"/>
      <c r="E224" s="136"/>
    </row>
    <row r="225" spans="1:5" ht="12">
      <c r="A225" s="136"/>
      <c r="B225" s="136"/>
      <c r="C225" s="136"/>
      <c r="D225" s="136"/>
      <c r="E225" s="136"/>
    </row>
    <row r="226" spans="1:5" ht="12">
      <c r="A226" s="136"/>
      <c r="B226" s="136"/>
      <c r="C226" s="136"/>
      <c r="D226" s="136"/>
      <c r="E226" s="136"/>
    </row>
    <row r="227" spans="1:5" ht="12">
      <c r="A227" s="136"/>
      <c r="B227" s="136"/>
      <c r="C227" s="136"/>
      <c r="D227" s="136"/>
      <c r="E227" s="136"/>
    </row>
    <row r="228" spans="1:5" ht="12">
      <c r="A228" s="136"/>
      <c r="B228" s="136"/>
      <c r="C228" s="136"/>
      <c r="D228" s="136"/>
      <c r="E228" s="136"/>
    </row>
    <row r="229" spans="1:5" ht="12">
      <c r="A229" s="136"/>
      <c r="B229" s="136"/>
      <c r="C229" s="136"/>
      <c r="D229" s="136"/>
      <c r="E229" s="136"/>
    </row>
    <row r="230" spans="1:5" ht="12">
      <c r="A230" s="136"/>
      <c r="B230" s="136"/>
      <c r="C230" s="136"/>
      <c r="D230" s="136"/>
      <c r="E230" s="136"/>
    </row>
    <row r="231" spans="1:5" ht="12">
      <c r="A231" s="136"/>
      <c r="B231" s="136"/>
      <c r="C231" s="136"/>
      <c r="D231" s="136"/>
      <c r="E231" s="136"/>
    </row>
    <row r="232" spans="1:5" ht="12">
      <c r="A232" s="136"/>
      <c r="B232" s="136"/>
      <c r="C232" s="136"/>
      <c r="D232" s="136"/>
      <c r="E232" s="136"/>
    </row>
    <row r="233" spans="1:5" ht="12">
      <c r="A233" s="136"/>
      <c r="B233" s="136"/>
      <c r="C233" s="136"/>
      <c r="D233" s="136"/>
      <c r="E233" s="136"/>
    </row>
    <row r="234" spans="1:5" ht="12">
      <c r="A234" s="136"/>
      <c r="B234" s="136"/>
      <c r="C234" s="136"/>
      <c r="D234" s="136"/>
      <c r="E234" s="136"/>
    </row>
    <row r="235" spans="1:5" ht="12">
      <c r="A235" s="136"/>
      <c r="B235" s="136"/>
      <c r="C235" s="136"/>
      <c r="D235" s="136"/>
      <c r="E235" s="136"/>
    </row>
    <row r="236" spans="1:5" ht="12">
      <c r="A236" s="136"/>
      <c r="B236" s="136"/>
      <c r="C236" s="136"/>
      <c r="D236" s="136"/>
      <c r="E236" s="136"/>
    </row>
    <row r="237" spans="1:5" ht="12">
      <c r="A237" s="136"/>
      <c r="B237" s="136"/>
      <c r="C237" s="136"/>
      <c r="D237" s="136"/>
      <c r="E237" s="136"/>
    </row>
    <row r="238" spans="1:5" ht="12">
      <c r="A238" s="136"/>
      <c r="B238" s="136"/>
      <c r="C238" s="136"/>
      <c r="D238" s="136"/>
      <c r="E238" s="136"/>
    </row>
    <row r="239" spans="1:5" ht="12">
      <c r="A239" s="136"/>
      <c r="B239" s="136"/>
      <c r="C239" s="136"/>
      <c r="D239" s="136"/>
      <c r="E239" s="136"/>
    </row>
    <row r="240" spans="1:5" ht="12">
      <c r="A240" s="136"/>
      <c r="B240" s="136"/>
      <c r="C240" s="136"/>
      <c r="D240" s="136"/>
      <c r="E240" s="136"/>
    </row>
    <row r="241" spans="1:5" ht="12">
      <c r="A241" s="136"/>
      <c r="B241" s="136"/>
      <c r="C241" s="136"/>
      <c r="D241" s="136"/>
      <c r="E241" s="136"/>
    </row>
    <row r="242" spans="1:5" ht="12">
      <c r="A242" s="136"/>
      <c r="B242" s="136"/>
      <c r="C242" s="136"/>
      <c r="D242" s="136"/>
      <c r="E242" s="136"/>
    </row>
    <row r="243" spans="1:5" ht="12">
      <c r="A243" s="136"/>
      <c r="B243" s="136"/>
      <c r="C243" s="136"/>
      <c r="D243" s="136"/>
      <c r="E243" s="136"/>
    </row>
    <row r="244" spans="1:5" ht="12">
      <c r="A244" s="136"/>
      <c r="B244" s="136"/>
      <c r="C244" s="136"/>
      <c r="D244" s="136"/>
      <c r="E244" s="136"/>
    </row>
    <row r="245" spans="1:5" ht="12">
      <c r="A245" s="136"/>
      <c r="B245" s="136"/>
      <c r="C245" s="136"/>
      <c r="D245" s="136"/>
      <c r="E245" s="136"/>
    </row>
    <row r="246" spans="1:5" ht="12">
      <c r="A246" s="136"/>
      <c r="B246" s="136"/>
      <c r="C246" s="136"/>
      <c r="D246" s="136"/>
      <c r="E246" s="136"/>
    </row>
    <row r="247" spans="1:5" ht="12">
      <c r="A247" s="136"/>
      <c r="B247" s="136"/>
      <c r="C247" s="136"/>
      <c r="D247" s="136"/>
      <c r="E247" s="136"/>
    </row>
    <row r="248" spans="1:5" ht="12">
      <c r="A248" s="136"/>
      <c r="B248" s="136"/>
      <c r="C248" s="136"/>
      <c r="D248" s="136"/>
      <c r="E248" s="136"/>
    </row>
    <row r="249" spans="1:5" ht="12">
      <c r="A249" s="136"/>
      <c r="B249" s="136"/>
      <c r="C249" s="136"/>
      <c r="D249" s="136"/>
      <c r="E249" s="136"/>
    </row>
    <row r="250" spans="1:5" ht="12">
      <c r="A250" s="136"/>
      <c r="B250" s="136"/>
      <c r="C250" s="136"/>
      <c r="D250" s="136"/>
      <c r="E250" s="136"/>
    </row>
    <row r="251" spans="1:5" ht="12">
      <c r="A251" s="136"/>
      <c r="B251" s="136"/>
      <c r="C251" s="136"/>
      <c r="D251" s="136"/>
      <c r="E251" s="136"/>
    </row>
    <row r="252" spans="1:5" ht="12">
      <c r="A252" s="136"/>
      <c r="B252" s="136"/>
      <c r="C252" s="136"/>
      <c r="D252" s="136"/>
      <c r="E252" s="136"/>
    </row>
    <row r="253" spans="1:5" ht="12">
      <c r="A253" s="136"/>
      <c r="B253" s="136"/>
      <c r="C253" s="136"/>
      <c r="D253" s="136"/>
      <c r="E253" s="136"/>
    </row>
    <row r="254" spans="1:5" ht="12">
      <c r="A254" s="136"/>
      <c r="B254" s="136"/>
      <c r="C254" s="136"/>
      <c r="D254" s="136"/>
      <c r="E254" s="136"/>
    </row>
    <row r="255" spans="1:5" ht="12">
      <c r="A255" s="136"/>
      <c r="B255" s="136"/>
      <c r="C255" s="136"/>
      <c r="D255" s="136"/>
      <c r="E255" s="136"/>
    </row>
    <row r="256" spans="1:5" ht="12">
      <c r="A256" s="136"/>
      <c r="B256" s="136"/>
      <c r="C256" s="136"/>
      <c r="D256" s="136"/>
      <c r="E256" s="136"/>
    </row>
    <row r="257" spans="1:5" ht="12">
      <c r="A257" s="136"/>
      <c r="B257" s="136"/>
      <c r="C257" s="136"/>
      <c r="D257" s="136"/>
      <c r="E257" s="136"/>
    </row>
    <row r="258" spans="1:5" ht="12">
      <c r="A258" s="136"/>
      <c r="B258" s="136"/>
      <c r="C258" s="136"/>
      <c r="D258" s="136"/>
      <c r="E258" s="136"/>
    </row>
    <row r="259" spans="1:5" ht="12">
      <c r="A259" s="136"/>
      <c r="B259" s="136"/>
      <c r="C259" s="136"/>
      <c r="D259" s="136"/>
      <c r="E259" s="136"/>
    </row>
    <row r="260" spans="1:5" ht="12">
      <c r="A260" s="136"/>
      <c r="B260" s="136"/>
      <c r="C260" s="136"/>
      <c r="D260" s="136"/>
      <c r="E260" s="136"/>
    </row>
    <row r="261" spans="1:5" ht="12">
      <c r="A261" s="136"/>
      <c r="B261" s="136"/>
      <c r="C261" s="136"/>
      <c r="D261" s="136"/>
      <c r="E261" s="136"/>
    </row>
    <row r="262" spans="1:5" ht="12">
      <c r="A262" s="136"/>
      <c r="B262" s="136"/>
      <c r="C262" s="136"/>
      <c r="D262" s="136"/>
      <c r="E262" s="136"/>
    </row>
    <row r="263" spans="1:5" ht="12">
      <c r="A263" s="136"/>
      <c r="B263" s="136"/>
      <c r="C263" s="136"/>
      <c r="D263" s="136"/>
      <c r="E263" s="136"/>
    </row>
    <row r="264" spans="1:5" ht="12">
      <c r="A264" s="136"/>
      <c r="B264" s="136"/>
      <c r="C264" s="136"/>
      <c r="D264" s="136"/>
      <c r="E264" s="136"/>
    </row>
    <row r="265" spans="1:5" ht="12">
      <c r="A265" s="136"/>
      <c r="B265" s="136"/>
      <c r="C265" s="136"/>
      <c r="D265" s="136"/>
      <c r="E265" s="136"/>
    </row>
    <row r="266" spans="1:5" ht="12">
      <c r="A266" s="136"/>
      <c r="B266" s="136"/>
      <c r="C266" s="136"/>
      <c r="D266" s="136"/>
      <c r="E266" s="136"/>
    </row>
    <row r="267" spans="1:5" ht="12">
      <c r="A267" s="136"/>
      <c r="B267" s="136"/>
      <c r="C267" s="136"/>
      <c r="D267" s="136"/>
      <c r="E267" s="136"/>
    </row>
    <row r="268" spans="1:5" ht="12">
      <c r="A268" s="136"/>
      <c r="B268" s="136"/>
      <c r="C268" s="136"/>
      <c r="D268" s="136"/>
      <c r="E268" s="136"/>
    </row>
    <row r="269" spans="1:5" ht="12">
      <c r="A269" s="136"/>
      <c r="B269" s="136"/>
      <c r="C269" s="136"/>
      <c r="D269" s="136"/>
      <c r="E269" s="136"/>
    </row>
    <row r="270" spans="1:5" ht="12">
      <c r="A270" s="136"/>
      <c r="B270" s="136"/>
      <c r="C270" s="136"/>
      <c r="D270" s="136"/>
      <c r="E270" s="136"/>
    </row>
    <row r="271" spans="1:5" ht="12">
      <c r="A271" s="136"/>
      <c r="B271" s="136"/>
      <c r="C271" s="136"/>
      <c r="D271" s="136"/>
      <c r="E271" s="136"/>
    </row>
    <row r="272" spans="1:5" ht="12">
      <c r="A272" s="136"/>
      <c r="B272" s="136"/>
      <c r="C272" s="136"/>
      <c r="D272" s="136"/>
      <c r="E272" s="136"/>
    </row>
    <row r="273" spans="1:5" ht="12">
      <c r="A273" s="136"/>
      <c r="B273" s="136"/>
      <c r="C273" s="136"/>
      <c r="D273" s="136"/>
      <c r="E273" s="136"/>
    </row>
    <row r="274" spans="1:5" ht="12">
      <c r="A274" s="136"/>
      <c r="B274" s="136"/>
      <c r="C274" s="136"/>
      <c r="D274" s="136"/>
      <c r="E274" s="136"/>
    </row>
    <row r="275" spans="1:5" ht="12">
      <c r="A275" s="136"/>
      <c r="B275" s="136"/>
      <c r="C275" s="136"/>
      <c r="D275" s="136"/>
      <c r="E275" s="136"/>
    </row>
    <row r="276" spans="1:5" ht="12">
      <c r="A276" s="136"/>
      <c r="B276" s="136"/>
      <c r="C276" s="136"/>
      <c r="D276" s="136"/>
      <c r="E276" s="136"/>
    </row>
    <row r="277" spans="1:5" ht="12">
      <c r="A277" s="136"/>
      <c r="B277" s="136"/>
      <c r="C277" s="136"/>
      <c r="D277" s="136"/>
      <c r="E277" s="136"/>
    </row>
    <row r="278" spans="1:5" ht="12">
      <c r="A278" s="136"/>
      <c r="B278" s="136"/>
      <c r="C278" s="136"/>
      <c r="D278" s="136"/>
      <c r="E278" s="136"/>
    </row>
    <row r="279" spans="1:5" ht="12">
      <c r="A279" s="136"/>
      <c r="B279" s="136"/>
      <c r="C279" s="136"/>
      <c r="D279" s="136"/>
      <c r="E279" s="136"/>
    </row>
    <row r="280" spans="1:5" ht="12">
      <c r="A280" s="136"/>
      <c r="B280" s="136"/>
      <c r="C280" s="136"/>
      <c r="D280" s="136"/>
      <c r="E280" s="136"/>
    </row>
    <row r="281" spans="1:5" ht="12">
      <c r="A281" s="136"/>
      <c r="B281" s="136"/>
      <c r="C281" s="136"/>
      <c r="D281" s="136"/>
      <c r="E281" s="136"/>
    </row>
    <row r="282" spans="1:5" ht="12">
      <c r="A282" s="136"/>
      <c r="B282" s="136"/>
      <c r="C282" s="136"/>
      <c r="D282" s="136"/>
      <c r="E282" s="136"/>
    </row>
    <row r="283" spans="1:5" ht="12">
      <c r="A283" s="136"/>
      <c r="B283" s="136"/>
      <c r="C283" s="136"/>
      <c r="D283" s="136"/>
      <c r="E283" s="136"/>
    </row>
    <row r="284" spans="1:5" ht="12">
      <c r="A284" s="136"/>
      <c r="B284" s="136"/>
      <c r="C284" s="136"/>
      <c r="D284" s="136"/>
      <c r="E284" s="136"/>
    </row>
    <row r="285" spans="1:5" ht="12">
      <c r="A285" s="136"/>
      <c r="B285" s="136"/>
      <c r="C285" s="136"/>
      <c r="D285" s="136"/>
      <c r="E285" s="136"/>
    </row>
    <row r="286" spans="1:5" ht="12">
      <c r="A286" s="136"/>
      <c r="B286" s="136"/>
      <c r="C286" s="136"/>
      <c r="D286" s="136"/>
      <c r="E286" s="136"/>
    </row>
    <row r="287" spans="1:5" ht="12">
      <c r="A287" s="136"/>
      <c r="B287" s="136"/>
      <c r="C287" s="136"/>
      <c r="D287" s="136"/>
      <c r="E287" s="136"/>
    </row>
    <row r="288" spans="1:5" ht="12">
      <c r="A288" s="136"/>
      <c r="B288" s="136"/>
      <c r="C288" s="136"/>
      <c r="D288" s="136"/>
      <c r="E288" s="136"/>
    </row>
    <row r="289" spans="1:5" ht="12">
      <c r="A289" s="136"/>
      <c r="B289" s="136"/>
      <c r="C289" s="136"/>
      <c r="D289" s="136"/>
      <c r="E289" s="136"/>
    </row>
    <row r="290" spans="1:5" ht="12">
      <c r="A290" s="136"/>
      <c r="B290" s="136"/>
      <c r="C290" s="136"/>
      <c r="D290" s="136"/>
      <c r="E290" s="136"/>
    </row>
    <row r="291" spans="1:5" ht="12">
      <c r="A291" s="136"/>
      <c r="B291" s="136"/>
      <c r="C291" s="136"/>
      <c r="D291" s="136"/>
      <c r="E291" s="136"/>
    </row>
    <row r="292" spans="1:5" ht="12">
      <c r="A292" s="136"/>
      <c r="B292" s="136"/>
      <c r="C292" s="136"/>
      <c r="D292" s="136"/>
      <c r="E292" s="136"/>
    </row>
    <row r="293" spans="1:5" ht="12">
      <c r="A293" s="136"/>
      <c r="B293" s="136"/>
      <c r="C293" s="136"/>
      <c r="D293" s="136"/>
      <c r="E293" s="136"/>
    </row>
    <row r="294" spans="1:5" ht="12">
      <c r="A294" s="136"/>
      <c r="B294" s="136"/>
      <c r="C294" s="136"/>
      <c r="D294" s="136"/>
      <c r="E294" s="136"/>
    </row>
    <row r="295" spans="1:5" ht="12">
      <c r="A295" s="136"/>
      <c r="B295" s="136"/>
      <c r="C295" s="136"/>
      <c r="D295" s="136"/>
      <c r="E295" s="136"/>
    </row>
    <row r="296" spans="1:5" ht="12">
      <c r="A296" s="136"/>
      <c r="B296" s="136"/>
      <c r="C296" s="136"/>
      <c r="D296" s="136"/>
      <c r="E296" s="136"/>
    </row>
    <row r="297" spans="1:5" ht="12">
      <c r="A297" s="136"/>
      <c r="B297" s="136"/>
      <c r="C297" s="136"/>
      <c r="D297" s="136"/>
      <c r="E297" s="136"/>
    </row>
    <row r="298" spans="1:5" ht="12">
      <c r="A298" s="136"/>
      <c r="B298" s="136"/>
      <c r="C298" s="136"/>
      <c r="D298" s="136"/>
      <c r="E298" s="136"/>
    </row>
    <row r="299" spans="1:5" ht="12">
      <c r="A299" s="136"/>
      <c r="B299" s="136"/>
      <c r="C299" s="136"/>
      <c r="D299" s="136"/>
      <c r="E299" s="136"/>
    </row>
    <row r="300" spans="1:5" ht="12">
      <c r="A300" s="136"/>
      <c r="B300" s="136"/>
      <c r="C300" s="136"/>
      <c r="D300" s="136"/>
      <c r="E300" s="136"/>
    </row>
    <row r="301" spans="1:5" ht="12">
      <c r="A301" s="136"/>
      <c r="B301" s="136"/>
      <c r="C301" s="136"/>
      <c r="D301" s="136"/>
      <c r="E301" s="136"/>
    </row>
    <row r="302" spans="1:5" ht="12">
      <c r="A302" s="136"/>
      <c r="B302" s="136"/>
      <c r="C302" s="136"/>
      <c r="D302" s="136"/>
      <c r="E302" s="136"/>
    </row>
    <row r="303" spans="1:5" ht="12">
      <c r="A303" s="136"/>
      <c r="B303" s="136"/>
      <c r="C303" s="136"/>
      <c r="D303" s="136"/>
      <c r="E303" s="136"/>
    </row>
    <row r="304" spans="1:5" ht="12">
      <c r="A304" s="136"/>
      <c r="B304" s="136"/>
      <c r="C304" s="136"/>
      <c r="D304" s="136"/>
      <c r="E304" s="136"/>
    </row>
    <row r="305" spans="1:5" ht="12">
      <c r="A305" s="136"/>
      <c r="B305" s="136"/>
      <c r="C305" s="136"/>
      <c r="D305" s="136"/>
      <c r="E305" s="136"/>
    </row>
    <row r="306" spans="1:5" ht="12">
      <c r="A306" s="136"/>
      <c r="B306" s="136"/>
      <c r="C306" s="136"/>
      <c r="D306" s="136"/>
      <c r="E306" s="136"/>
    </row>
    <row r="307" spans="1:5" ht="12">
      <c r="A307" s="136"/>
      <c r="B307" s="136"/>
      <c r="C307" s="136"/>
      <c r="D307" s="136"/>
      <c r="E307" s="136"/>
    </row>
    <row r="308" spans="1:5" ht="12">
      <c r="A308" s="136"/>
      <c r="B308" s="136"/>
      <c r="C308" s="136"/>
      <c r="D308" s="136"/>
      <c r="E308" s="136"/>
    </row>
    <row r="309" spans="1:5" ht="12">
      <c r="A309" s="136"/>
      <c r="B309" s="136"/>
      <c r="C309" s="136"/>
      <c r="D309" s="136"/>
      <c r="E309" s="136"/>
    </row>
    <row r="310" spans="1:5" ht="12">
      <c r="A310" s="136"/>
      <c r="B310" s="136"/>
      <c r="C310" s="136"/>
      <c r="D310" s="136"/>
      <c r="E310" s="136"/>
    </row>
    <row r="311" spans="1:5" ht="12">
      <c r="A311" s="136"/>
      <c r="B311" s="136"/>
      <c r="C311" s="136"/>
      <c r="D311" s="136"/>
      <c r="E311" s="136"/>
    </row>
    <row r="312" spans="1:5" ht="12">
      <c r="A312" s="136"/>
      <c r="B312" s="136"/>
      <c r="C312" s="136"/>
      <c r="D312" s="136"/>
      <c r="E312" s="136"/>
    </row>
    <row r="313" spans="1:5" ht="12">
      <c r="A313" s="136"/>
      <c r="B313" s="136"/>
      <c r="C313" s="136"/>
      <c r="D313" s="136"/>
      <c r="E313" s="136"/>
    </row>
    <row r="314" spans="1:5" ht="12">
      <c r="A314" s="136"/>
      <c r="B314" s="136"/>
      <c r="C314" s="136"/>
      <c r="D314" s="136"/>
      <c r="E314" s="136"/>
    </row>
    <row r="315" spans="1:5" ht="12">
      <c r="A315" s="136"/>
      <c r="B315" s="136"/>
      <c r="C315" s="136"/>
      <c r="D315" s="136"/>
      <c r="E315" s="136"/>
    </row>
    <row r="316" spans="1:5" ht="12">
      <c r="A316" s="136"/>
      <c r="B316" s="136"/>
      <c r="C316" s="136"/>
      <c r="D316" s="136"/>
      <c r="E316" s="136"/>
    </row>
    <row r="317" spans="1:5" ht="12">
      <c r="A317" s="136"/>
      <c r="B317" s="136"/>
      <c r="C317" s="136"/>
      <c r="D317" s="136"/>
      <c r="E317" s="136"/>
    </row>
    <row r="318" spans="1:5" ht="12">
      <c r="A318" s="136"/>
      <c r="B318" s="136"/>
      <c r="C318" s="136"/>
      <c r="D318" s="136"/>
      <c r="E318" s="136"/>
    </row>
    <row r="319" spans="1:5" ht="12">
      <c r="A319" s="136"/>
      <c r="B319" s="136"/>
      <c r="C319" s="136"/>
      <c r="D319" s="136"/>
      <c r="E319" s="136"/>
    </row>
    <row r="320" spans="1:5" ht="12">
      <c r="A320" s="136"/>
      <c r="B320" s="136"/>
      <c r="C320" s="136"/>
      <c r="D320" s="136"/>
      <c r="E320" s="136"/>
    </row>
    <row r="321" spans="1:5" ht="12">
      <c r="A321" s="136"/>
      <c r="B321" s="136"/>
      <c r="C321" s="136"/>
      <c r="D321" s="136"/>
      <c r="E321" s="136"/>
    </row>
    <row r="322" spans="1:5" ht="12">
      <c r="A322" s="136"/>
      <c r="B322" s="136"/>
      <c r="C322" s="136"/>
      <c r="D322" s="136"/>
      <c r="E322" s="136"/>
    </row>
    <row r="323" spans="1:5" ht="12">
      <c r="A323" s="136"/>
      <c r="B323" s="136"/>
      <c r="C323" s="136"/>
      <c r="D323" s="136"/>
      <c r="E323" s="136"/>
    </row>
    <row r="324" spans="1:5" ht="12">
      <c r="A324" s="136"/>
      <c r="B324" s="136"/>
      <c r="C324" s="136"/>
      <c r="D324" s="136"/>
      <c r="E324" s="136"/>
    </row>
    <row r="325" spans="1:5" ht="12">
      <c r="A325" s="136"/>
      <c r="B325" s="136"/>
      <c r="C325" s="136"/>
      <c r="D325" s="136"/>
      <c r="E325" s="136"/>
    </row>
    <row r="326" spans="1:5" ht="12">
      <c r="A326" s="136"/>
      <c r="B326" s="136"/>
      <c r="C326" s="136"/>
      <c r="D326" s="136"/>
      <c r="E326" s="136"/>
    </row>
    <row r="327" spans="1:5" ht="12">
      <c r="A327" s="136"/>
      <c r="B327" s="136"/>
      <c r="C327" s="136"/>
      <c r="D327" s="136"/>
      <c r="E327" s="136"/>
    </row>
    <row r="328" spans="1:5" ht="12">
      <c r="A328" s="136"/>
      <c r="B328" s="136"/>
      <c r="C328" s="136"/>
      <c r="D328" s="136"/>
      <c r="E328" s="136"/>
    </row>
    <row r="329" spans="1:5" ht="12">
      <c r="A329" s="136"/>
      <c r="B329" s="136"/>
      <c r="C329" s="136"/>
      <c r="D329" s="136"/>
      <c r="E329" s="136"/>
    </row>
    <row r="330" spans="1:5" ht="12">
      <c r="A330" s="136"/>
      <c r="B330" s="136"/>
      <c r="C330" s="136"/>
      <c r="D330" s="136"/>
      <c r="E330" s="136"/>
    </row>
    <row r="331" spans="1:5" ht="12">
      <c r="A331" s="136"/>
      <c r="B331" s="136"/>
      <c r="C331" s="136"/>
      <c r="D331" s="136"/>
      <c r="E331" s="136"/>
    </row>
    <row r="332" spans="1:5" ht="12">
      <c r="A332" s="136"/>
      <c r="B332" s="136"/>
      <c r="C332" s="136"/>
      <c r="D332" s="136"/>
      <c r="E332" s="136"/>
    </row>
    <row r="333" spans="1:5" ht="12">
      <c r="A333" s="136"/>
      <c r="B333" s="136"/>
      <c r="C333" s="136"/>
      <c r="D333" s="136"/>
      <c r="E333" s="136"/>
    </row>
    <row r="334" spans="1:5" ht="12">
      <c r="A334" s="136"/>
      <c r="B334" s="136"/>
      <c r="C334" s="136"/>
      <c r="D334" s="136"/>
      <c r="E334" s="136"/>
    </row>
    <row r="335" spans="1:5" ht="12">
      <c r="A335" s="136"/>
      <c r="B335" s="136"/>
      <c r="C335" s="136"/>
      <c r="D335" s="136"/>
      <c r="E335" s="136"/>
    </row>
    <row r="336" spans="1:5" ht="12">
      <c r="A336" s="136"/>
      <c r="B336" s="136"/>
      <c r="C336" s="136"/>
      <c r="D336" s="136"/>
      <c r="E336" s="136"/>
    </row>
    <row r="337" spans="1:5" ht="12">
      <c r="A337" s="136"/>
      <c r="B337" s="136"/>
      <c r="C337" s="136"/>
      <c r="D337" s="136"/>
      <c r="E337" s="136"/>
    </row>
    <row r="338" spans="1:5" ht="12">
      <c r="A338" s="136"/>
      <c r="B338" s="136"/>
      <c r="C338" s="136"/>
      <c r="D338" s="136"/>
      <c r="E338" s="136"/>
    </row>
    <row r="339" spans="1:5" ht="12">
      <c r="A339" s="136"/>
      <c r="B339" s="136"/>
      <c r="C339" s="136"/>
      <c r="D339" s="136"/>
      <c r="E339" s="136"/>
    </row>
    <row r="340" spans="1:5" ht="12">
      <c r="A340" s="136"/>
      <c r="B340" s="136"/>
      <c r="C340" s="136"/>
      <c r="D340" s="136"/>
      <c r="E340" s="136"/>
    </row>
    <row r="341" spans="1:5" ht="12">
      <c r="A341" s="136"/>
      <c r="B341" s="136"/>
      <c r="C341" s="136"/>
      <c r="D341" s="136"/>
      <c r="E341" s="136"/>
    </row>
    <row r="342" spans="1:5" ht="12">
      <c r="A342" s="136"/>
      <c r="B342" s="136"/>
      <c r="C342" s="136"/>
      <c r="D342" s="136"/>
      <c r="E342" s="136"/>
    </row>
    <row r="343" spans="1:5" ht="12">
      <c r="A343" s="136"/>
      <c r="B343" s="136"/>
      <c r="C343" s="136"/>
      <c r="D343" s="136"/>
      <c r="E343" s="136"/>
    </row>
    <row r="344" spans="1:5" ht="12">
      <c r="A344" s="136"/>
      <c r="B344" s="136"/>
      <c r="C344" s="136"/>
      <c r="D344" s="136"/>
      <c r="E344" s="136"/>
    </row>
    <row r="345" spans="1:5" ht="12">
      <c r="A345" s="136"/>
      <c r="B345" s="136"/>
      <c r="C345" s="136"/>
      <c r="D345" s="136"/>
      <c r="E345" s="136"/>
    </row>
    <row r="346" spans="1:5" ht="12">
      <c r="A346" s="136"/>
      <c r="B346" s="136"/>
      <c r="C346" s="136"/>
      <c r="D346" s="136"/>
      <c r="E346" s="136"/>
    </row>
    <row r="347" spans="1:5" ht="12">
      <c r="A347" s="136"/>
      <c r="B347" s="136"/>
      <c r="C347" s="136"/>
      <c r="D347" s="136"/>
      <c r="E347" s="136"/>
    </row>
    <row r="348" spans="1:5" ht="12">
      <c r="A348" s="136"/>
      <c r="B348" s="136"/>
      <c r="C348" s="136"/>
      <c r="D348" s="136"/>
      <c r="E348" s="136"/>
    </row>
    <row r="349" spans="1:5" ht="12">
      <c r="A349" s="136"/>
      <c r="B349" s="136"/>
      <c r="C349" s="136"/>
      <c r="D349" s="136"/>
      <c r="E349" s="136"/>
    </row>
    <row r="350" spans="1:5" ht="12">
      <c r="A350" s="136"/>
      <c r="B350" s="136"/>
      <c r="C350" s="136"/>
      <c r="D350" s="136"/>
      <c r="E350" s="136"/>
    </row>
    <row r="351" spans="1:5" ht="12">
      <c r="A351" s="136"/>
      <c r="B351" s="136"/>
      <c r="C351" s="136"/>
      <c r="D351" s="136"/>
      <c r="E351" s="136"/>
    </row>
    <row r="352" spans="1:5" ht="12">
      <c r="A352" s="136"/>
      <c r="B352" s="136"/>
      <c r="C352" s="136"/>
      <c r="D352" s="136"/>
      <c r="E352" s="136"/>
    </row>
    <row r="353" spans="1:5" ht="12">
      <c r="A353" s="136"/>
      <c r="B353" s="136"/>
      <c r="C353" s="136"/>
      <c r="D353" s="136"/>
      <c r="E353" s="136"/>
    </row>
    <row r="354" spans="1:5" ht="12">
      <c r="A354" s="136"/>
      <c r="B354" s="136"/>
      <c r="C354" s="136"/>
      <c r="D354" s="136"/>
      <c r="E354" s="136"/>
    </row>
    <row r="355" spans="1:5" ht="12">
      <c r="A355" s="136"/>
      <c r="B355" s="136"/>
      <c r="C355" s="136"/>
      <c r="D355" s="136"/>
      <c r="E355" s="136"/>
    </row>
    <row r="356" spans="1:5" ht="12">
      <c r="A356" s="136"/>
      <c r="B356" s="136"/>
      <c r="C356" s="136"/>
      <c r="D356" s="136"/>
      <c r="E356" s="136"/>
    </row>
    <row r="357" spans="1:5" ht="12">
      <c r="A357" s="136"/>
      <c r="B357" s="136"/>
      <c r="C357" s="136"/>
      <c r="D357" s="136"/>
      <c r="E357" s="136"/>
    </row>
    <row r="358" spans="1:5" ht="12">
      <c r="A358" s="136"/>
      <c r="B358" s="136"/>
      <c r="C358" s="136"/>
      <c r="D358" s="136"/>
      <c r="E358" s="136"/>
    </row>
    <row r="359" spans="1:5" ht="12">
      <c r="A359" s="136"/>
      <c r="B359" s="136"/>
      <c r="C359" s="136"/>
      <c r="D359" s="136"/>
      <c r="E359" s="136"/>
    </row>
    <row r="360" spans="1:5" ht="12">
      <c r="A360" s="136"/>
      <c r="B360" s="136"/>
      <c r="C360" s="136"/>
      <c r="D360" s="136"/>
      <c r="E360" s="136"/>
    </row>
    <row r="361" spans="1:5" ht="12">
      <c r="A361" s="136"/>
      <c r="B361" s="136"/>
      <c r="C361" s="136"/>
      <c r="D361" s="136"/>
      <c r="E361" s="136"/>
    </row>
    <row r="362" spans="1:5" ht="12">
      <c r="A362" s="136"/>
      <c r="B362" s="136"/>
      <c r="C362" s="136"/>
      <c r="D362" s="136"/>
      <c r="E362" s="136"/>
    </row>
    <row r="363" spans="1:5" ht="12">
      <c r="A363" s="136"/>
      <c r="B363" s="136"/>
      <c r="C363" s="136"/>
      <c r="D363" s="136"/>
      <c r="E363" s="136"/>
    </row>
    <row r="364" spans="1:5" ht="12">
      <c r="A364" s="136"/>
      <c r="B364" s="136"/>
      <c r="C364" s="136"/>
      <c r="D364" s="136"/>
      <c r="E364" s="136"/>
    </row>
    <row r="365" spans="1:5" ht="12">
      <c r="A365" s="136"/>
      <c r="B365" s="136"/>
      <c r="C365" s="136"/>
      <c r="D365" s="136"/>
      <c r="E365" s="136"/>
    </row>
    <row r="366" spans="1:5" ht="12">
      <c r="A366" s="136"/>
      <c r="B366" s="136"/>
      <c r="C366" s="136"/>
      <c r="D366" s="136"/>
      <c r="E366" s="136"/>
    </row>
    <row r="367" spans="1:5" ht="12">
      <c r="A367" s="136"/>
      <c r="B367" s="136"/>
      <c r="C367" s="136"/>
      <c r="D367" s="136"/>
      <c r="E367" s="136"/>
    </row>
    <row r="368" spans="1:5" ht="12">
      <c r="A368" s="136"/>
      <c r="B368" s="136"/>
      <c r="C368" s="136"/>
      <c r="D368" s="136"/>
      <c r="E368" s="136"/>
    </row>
    <row r="369" spans="1:5" ht="12">
      <c r="A369" s="136"/>
      <c r="B369" s="136"/>
      <c r="C369" s="136"/>
      <c r="D369" s="136"/>
      <c r="E369" s="136"/>
    </row>
    <row r="370" spans="1:5" ht="12">
      <c r="A370" s="136"/>
      <c r="B370" s="136"/>
      <c r="C370" s="136"/>
      <c r="D370" s="136"/>
      <c r="E370" s="136"/>
    </row>
    <row r="371" spans="1:5" ht="12">
      <c r="A371" s="136"/>
      <c r="B371" s="136"/>
      <c r="C371" s="136"/>
      <c r="D371" s="136"/>
      <c r="E371" s="136"/>
    </row>
    <row r="372" spans="1:5" ht="12">
      <c r="A372" s="136"/>
      <c r="B372" s="136"/>
      <c r="C372" s="136"/>
      <c r="D372" s="136"/>
      <c r="E372" s="136"/>
    </row>
    <row r="373" spans="1:5" ht="12">
      <c r="A373" s="136"/>
      <c r="B373" s="136"/>
      <c r="C373" s="136"/>
      <c r="D373" s="136"/>
      <c r="E373" s="136"/>
    </row>
    <row r="374" spans="1:5" ht="12">
      <c r="A374" s="136"/>
      <c r="B374" s="136"/>
      <c r="C374" s="136"/>
      <c r="D374" s="136"/>
      <c r="E374" s="136"/>
    </row>
    <row r="375" spans="1:5" ht="12">
      <c r="A375" s="136"/>
      <c r="B375" s="136"/>
      <c r="C375" s="136"/>
      <c r="D375" s="136"/>
      <c r="E375" s="136"/>
    </row>
    <row r="376" spans="1:5" ht="12">
      <c r="A376" s="136"/>
      <c r="B376" s="136"/>
      <c r="C376" s="136"/>
      <c r="D376" s="136"/>
      <c r="E376" s="136"/>
    </row>
    <row r="377" spans="1:5" ht="12">
      <c r="A377" s="136"/>
      <c r="B377" s="136"/>
      <c r="C377" s="136"/>
      <c r="D377" s="136"/>
      <c r="E377" s="136"/>
    </row>
    <row r="378" spans="1:5" ht="12">
      <c r="A378" s="136"/>
      <c r="B378" s="136"/>
      <c r="C378" s="136"/>
      <c r="D378" s="136"/>
      <c r="E378" s="136"/>
    </row>
    <row r="379" spans="1:5" ht="12">
      <c r="A379" s="136"/>
      <c r="B379" s="136"/>
      <c r="C379" s="136"/>
      <c r="D379" s="136"/>
      <c r="E379" s="136"/>
    </row>
    <row r="380" spans="1:5" ht="12">
      <c r="A380" s="136"/>
      <c r="B380" s="136"/>
      <c r="C380" s="136"/>
      <c r="D380" s="136"/>
      <c r="E380" s="136"/>
    </row>
    <row r="381" spans="1:5" ht="12">
      <c r="A381" s="136"/>
      <c r="B381" s="136"/>
      <c r="C381" s="136"/>
      <c r="D381" s="136"/>
      <c r="E381" s="136"/>
    </row>
    <row r="382" spans="1:5" ht="12">
      <c r="A382" s="136"/>
      <c r="B382" s="136"/>
      <c r="C382" s="136"/>
      <c r="D382" s="136"/>
      <c r="E382" s="136"/>
    </row>
    <row r="383" spans="1:5" ht="12">
      <c r="A383" s="136"/>
      <c r="B383" s="136"/>
      <c r="C383" s="136"/>
      <c r="D383" s="136"/>
      <c r="E383" s="136"/>
    </row>
    <row r="384" spans="1:5" ht="12">
      <c r="A384" s="136"/>
      <c r="B384" s="136"/>
      <c r="C384" s="136"/>
      <c r="D384" s="136"/>
      <c r="E384" s="136"/>
    </row>
    <row r="385" spans="1:5" ht="12">
      <c r="A385" s="136"/>
      <c r="B385" s="136"/>
      <c r="C385" s="136"/>
      <c r="D385" s="136"/>
      <c r="E385" s="136"/>
    </row>
    <row r="386" spans="1:5" ht="12">
      <c r="A386" s="136"/>
      <c r="B386" s="136"/>
      <c r="C386" s="136"/>
      <c r="D386" s="136"/>
      <c r="E386" s="136"/>
    </row>
    <row r="387" spans="1:5" ht="12">
      <c r="A387" s="136"/>
      <c r="B387" s="136"/>
      <c r="C387" s="136"/>
      <c r="D387" s="136"/>
      <c r="E387" s="136"/>
    </row>
    <row r="388" spans="1:5" ht="12">
      <c r="A388" s="136"/>
      <c r="B388" s="136"/>
      <c r="C388" s="136"/>
      <c r="D388" s="136"/>
      <c r="E388" s="136"/>
    </row>
    <row r="389" spans="1:5" ht="12">
      <c r="A389" s="136"/>
      <c r="B389" s="136"/>
      <c r="C389" s="136"/>
      <c r="D389" s="136"/>
      <c r="E389" s="136"/>
    </row>
    <row r="390" spans="1:5" ht="12">
      <c r="A390" s="136"/>
      <c r="B390" s="136"/>
      <c r="C390" s="136"/>
      <c r="D390" s="136"/>
      <c r="E390" s="136"/>
    </row>
    <row r="391" spans="1:5" ht="12">
      <c r="A391" s="136"/>
      <c r="B391" s="136"/>
      <c r="C391" s="136"/>
      <c r="D391" s="136"/>
      <c r="E391" s="136"/>
    </row>
    <row r="392" spans="1:5" ht="12">
      <c r="A392" s="136"/>
      <c r="B392" s="136"/>
      <c r="C392" s="136"/>
      <c r="D392" s="136"/>
      <c r="E392" s="136"/>
    </row>
    <row r="393" spans="1:5" ht="12">
      <c r="A393" s="136"/>
      <c r="B393" s="136"/>
      <c r="C393" s="136"/>
      <c r="D393" s="136"/>
      <c r="E393" s="136"/>
    </row>
    <row r="394" spans="1:5" ht="12">
      <c r="A394" s="136"/>
      <c r="B394" s="136"/>
      <c r="C394" s="136"/>
      <c r="D394" s="136"/>
      <c r="E394" s="136"/>
    </row>
    <row r="395" spans="1:5" ht="12">
      <c r="A395" s="136"/>
      <c r="B395" s="136"/>
      <c r="C395" s="136"/>
      <c r="D395" s="136"/>
      <c r="E395" s="136"/>
    </row>
    <row r="396" spans="1:5" ht="12">
      <c r="A396" s="136"/>
      <c r="B396" s="136"/>
      <c r="C396" s="136"/>
      <c r="D396" s="136"/>
      <c r="E396" s="136"/>
    </row>
    <row r="397" spans="1:5" ht="12">
      <c r="A397" s="136"/>
      <c r="B397" s="136"/>
      <c r="C397" s="136"/>
      <c r="D397" s="136"/>
      <c r="E397" s="136"/>
    </row>
    <row r="398" spans="1:5" ht="12">
      <c r="A398" s="136"/>
      <c r="B398" s="136"/>
      <c r="C398" s="136"/>
      <c r="D398" s="136"/>
      <c r="E398" s="136"/>
    </row>
    <row r="399" spans="1:5" ht="12">
      <c r="A399" s="136"/>
      <c r="B399" s="136"/>
      <c r="C399" s="136"/>
      <c r="D399" s="136"/>
      <c r="E399" s="136"/>
    </row>
    <row r="400" spans="1:5" ht="12">
      <c r="A400" s="136"/>
      <c r="B400" s="136"/>
      <c r="C400" s="136"/>
      <c r="D400" s="136"/>
      <c r="E400" s="136"/>
    </row>
    <row r="401" spans="1:5" ht="12">
      <c r="A401" s="136"/>
      <c r="B401" s="136"/>
      <c r="C401" s="136"/>
      <c r="D401" s="136"/>
      <c r="E401" s="136"/>
    </row>
    <row r="402" spans="1:5" ht="12">
      <c r="A402" s="136"/>
      <c r="B402" s="136"/>
      <c r="C402" s="136"/>
      <c r="D402" s="136"/>
      <c r="E402" s="136"/>
    </row>
    <row r="403" spans="1:5" ht="12">
      <c r="A403" s="136"/>
      <c r="B403" s="136"/>
      <c r="C403" s="136"/>
      <c r="D403" s="136"/>
      <c r="E403" s="136"/>
    </row>
    <row r="404" spans="1:5" ht="12">
      <c r="A404" s="136"/>
      <c r="B404" s="136"/>
      <c r="C404" s="136"/>
      <c r="D404" s="136"/>
      <c r="E404" s="136"/>
    </row>
    <row r="405" spans="1:5" ht="12">
      <c r="A405" s="136"/>
      <c r="B405" s="136"/>
      <c r="C405" s="136"/>
      <c r="D405" s="136"/>
      <c r="E405" s="136"/>
    </row>
    <row r="406" spans="1:5" ht="12">
      <c r="A406" s="136"/>
      <c r="B406" s="136"/>
      <c r="C406" s="136"/>
      <c r="D406" s="136"/>
      <c r="E406" s="136"/>
    </row>
    <row r="407" spans="1:5" ht="12">
      <c r="A407" s="136"/>
      <c r="B407" s="136"/>
      <c r="C407" s="136"/>
      <c r="D407" s="136"/>
      <c r="E407" s="136"/>
    </row>
    <row r="408" spans="1:5" ht="12">
      <c r="A408" s="136"/>
      <c r="B408" s="136"/>
      <c r="C408" s="136"/>
      <c r="D408" s="136"/>
      <c r="E408" s="136"/>
    </row>
    <row r="409" spans="1:5" ht="12">
      <c r="A409" s="136"/>
      <c r="B409" s="136"/>
      <c r="C409" s="136"/>
      <c r="D409" s="136"/>
      <c r="E409" s="136"/>
    </row>
    <row r="410" spans="1:5" ht="12">
      <c r="A410" s="136"/>
      <c r="B410" s="136"/>
      <c r="C410" s="136"/>
      <c r="D410" s="136"/>
      <c r="E410" s="136"/>
    </row>
    <row r="411" spans="1:5" ht="12">
      <c r="A411" s="136"/>
      <c r="B411" s="136"/>
      <c r="C411" s="136"/>
      <c r="D411" s="136"/>
      <c r="E411" s="136"/>
    </row>
    <row r="412" spans="1:5" ht="12">
      <c r="A412" s="136"/>
      <c r="B412" s="136"/>
      <c r="C412" s="136"/>
      <c r="D412" s="136"/>
      <c r="E412" s="136"/>
    </row>
    <row r="413" spans="1:5" ht="12">
      <c r="A413" s="136"/>
      <c r="B413" s="136"/>
      <c r="C413" s="136"/>
      <c r="D413" s="136"/>
      <c r="E413" s="136"/>
    </row>
    <row r="414" spans="1:5" ht="12">
      <c r="A414" s="136"/>
      <c r="B414" s="136"/>
      <c r="C414" s="136"/>
      <c r="D414" s="136"/>
      <c r="E414" s="136"/>
    </row>
    <row r="415" spans="1:5" ht="12">
      <c r="A415" s="136"/>
      <c r="B415" s="136"/>
      <c r="C415" s="136"/>
      <c r="D415" s="136"/>
      <c r="E415" s="136"/>
    </row>
    <row r="416" spans="1:5" ht="12">
      <c r="A416" s="136"/>
      <c r="B416" s="136"/>
      <c r="C416" s="136"/>
      <c r="D416" s="136"/>
      <c r="E416" s="136"/>
    </row>
    <row r="417" spans="1:5" ht="12">
      <c r="A417" s="136"/>
      <c r="B417" s="136"/>
      <c r="C417" s="136"/>
      <c r="D417" s="136"/>
      <c r="E417" s="136"/>
    </row>
    <row r="418" spans="1:5" ht="12">
      <c r="A418" s="136"/>
      <c r="B418" s="136"/>
      <c r="C418" s="136"/>
      <c r="D418" s="136"/>
      <c r="E418" s="136"/>
    </row>
    <row r="419" spans="1:5" ht="12">
      <c r="A419" s="136"/>
      <c r="B419" s="136"/>
      <c r="C419" s="136"/>
      <c r="D419" s="136"/>
      <c r="E419" s="136"/>
    </row>
    <row r="420" spans="1:5" ht="12">
      <c r="A420" s="136"/>
      <c r="B420" s="136"/>
      <c r="C420" s="136"/>
      <c r="D420" s="136"/>
      <c r="E420" s="136"/>
    </row>
    <row r="421" spans="1:5" ht="12">
      <c r="A421" s="136"/>
      <c r="B421" s="136"/>
      <c r="C421" s="136"/>
      <c r="D421" s="136"/>
      <c r="E421" s="136"/>
    </row>
    <row r="422" spans="1:5" ht="12">
      <c r="A422" s="136"/>
      <c r="B422" s="136"/>
      <c r="C422" s="136"/>
      <c r="D422" s="136"/>
      <c r="E422" s="136"/>
    </row>
    <row r="423" spans="1:5" ht="12">
      <c r="A423" s="136"/>
      <c r="B423" s="136"/>
      <c r="C423" s="136"/>
      <c r="D423" s="136"/>
      <c r="E423" s="136"/>
    </row>
    <row r="424" spans="1:5" ht="12">
      <c r="A424" s="136"/>
      <c r="B424" s="136"/>
      <c r="C424" s="136"/>
      <c r="D424" s="136"/>
      <c r="E424" s="136"/>
    </row>
    <row r="425" spans="1:5" ht="12">
      <c r="A425" s="136"/>
      <c r="B425" s="136"/>
      <c r="C425" s="136"/>
      <c r="D425" s="136"/>
      <c r="E425" s="136"/>
    </row>
    <row r="426" spans="1:5" ht="12">
      <c r="A426" s="136"/>
      <c r="B426" s="136"/>
      <c r="C426" s="136"/>
      <c r="D426" s="136"/>
      <c r="E426" s="136"/>
    </row>
    <row r="427" spans="1:5" ht="12">
      <c r="A427" s="136"/>
      <c r="B427" s="136"/>
      <c r="C427" s="136"/>
      <c r="D427" s="136"/>
      <c r="E427" s="136"/>
    </row>
    <row r="428" spans="1:5" ht="12">
      <c r="A428" s="136"/>
      <c r="B428" s="136"/>
      <c r="C428" s="136"/>
      <c r="D428" s="136"/>
      <c r="E428" s="136"/>
    </row>
    <row r="429" spans="1:5" ht="12">
      <c r="A429" s="136"/>
      <c r="B429" s="136"/>
      <c r="C429" s="136"/>
      <c r="D429" s="136"/>
      <c r="E429" s="136"/>
    </row>
    <row r="430" spans="1:5" ht="12">
      <c r="A430" s="136"/>
      <c r="B430" s="136"/>
      <c r="C430" s="136"/>
      <c r="D430" s="136"/>
      <c r="E430" s="136"/>
    </row>
    <row r="431" spans="1:5" ht="12">
      <c r="A431" s="136"/>
      <c r="B431" s="136"/>
      <c r="C431" s="136"/>
      <c r="D431" s="136"/>
      <c r="E431" s="136"/>
    </row>
    <row r="432" spans="1:5" ht="12">
      <c r="A432" s="136"/>
      <c r="B432" s="136"/>
      <c r="C432" s="136"/>
      <c r="D432" s="136"/>
      <c r="E432" s="136"/>
    </row>
    <row r="433" spans="1:5" ht="12">
      <c r="A433" s="136"/>
      <c r="B433" s="136"/>
      <c r="C433" s="136"/>
      <c r="D433" s="136"/>
      <c r="E433" s="136"/>
    </row>
    <row r="434" spans="1:5" ht="12">
      <c r="A434" s="136"/>
      <c r="B434" s="136"/>
      <c r="C434" s="136"/>
      <c r="D434" s="136"/>
      <c r="E434" s="136"/>
    </row>
    <row r="435" spans="1:5" ht="12">
      <c r="A435" s="136"/>
      <c r="B435" s="136"/>
      <c r="C435" s="136"/>
      <c r="D435" s="136"/>
      <c r="E435" s="136"/>
    </row>
    <row r="436" spans="1:5" ht="12">
      <c r="A436" s="136"/>
      <c r="B436" s="136"/>
      <c r="C436" s="136"/>
      <c r="D436" s="136"/>
      <c r="E436" s="136"/>
    </row>
    <row r="437" spans="1:5" ht="12">
      <c r="A437" s="136"/>
      <c r="B437" s="136"/>
      <c r="C437" s="136"/>
      <c r="D437" s="136"/>
      <c r="E437" s="136"/>
    </row>
    <row r="438" spans="1:5" ht="12">
      <c r="A438" s="136"/>
      <c r="B438" s="136"/>
      <c r="C438" s="136"/>
      <c r="D438" s="136"/>
      <c r="E438" s="136"/>
    </row>
    <row r="439" spans="1:5" ht="12">
      <c r="A439" s="136"/>
      <c r="B439" s="136"/>
      <c r="C439" s="136"/>
      <c r="D439" s="136"/>
      <c r="E439" s="136"/>
    </row>
    <row r="440" spans="1:5" ht="12">
      <c r="A440" s="136"/>
      <c r="B440" s="136"/>
      <c r="C440" s="136"/>
      <c r="D440" s="136"/>
      <c r="E440" s="136"/>
    </row>
    <row r="441" spans="1:5" ht="12">
      <c r="A441" s="136"/>
      <c r="B441" s="136"/>
      <c r="C441" s="136"/>
      <c r="D441" s="136"/>
      <c r="E441" s="136"/>
    </row>
    <row r="442" spans="1:5" ht="12">
      <c r="A442" s="136"/>
      <c r="B442" s="136"/>
      <c r="C442" s="136"/>
      <c r="D442" s="136"/>
      <c r="E442" s="136"/>
    </row>
    <row r="443" spans="1:5" ht="12">
      <c r="A443" s="136"/>
      <c r="B443" s="136"/>
      <c r="C443" s="136"/>
      <c r="D443" s="136"/>
      <c r="E443" s="136"/>
    </row>
    <row r="444" spans="1:5" ht="12">
      <c r="A444" s="136"/>
      <c r="B444" s="136"/>
      <c r="C444" s="136"/>
      <c r="D444" s="136"/>
      <c r="E444" s="136"/>
    </row>
    <row r="445" spans="1:5" ht="12">
      <c r="A445" s="136"/>
      <c r="B445" s="136"/>
      <c r="C445" s="136"/>
      <c r="D445" s="136"/>
      <c r="E445" s="136"/>
    </row>
    <row r="446" spans="1:5" ht="12">
      <c r="A446" s="136"/>
      <c r="B446" s="136"/>
      <c r="C446" s="136"/>
      <c r="D446" s="136"/>
      <c r="E446" s="136"/>
    </row>
    <row r="447" spans="1:5" ht="12">
      <c r="A447" s="136"/>
      <c r="B447" s="136"/>
      <c r="C447" s="136"/>
      <c r="D447" s="136"/>
      <c r="E447" s="136"/>
    </row>
    <row r="448" spans="1:5" ht="12">
      <c r="A448" s="136"/>
      <c r="B448" s="136"/>
      <c r="C448" s="136"/>
      <c r="D448" s="136"/>
      <c r="E448" s="136"/>
    </row>
    <row r="449" spans="1:5" ht="12">
      <c r="A449" s="136"/>
      <c r="B449" s="136"/>
      <c r="C449" s="136"/>
      <c r="D449" s="136"/>
      <c r="E449" s="136"/>
    </row>
    <row r="450" spans="1:5" ht="12">
      <c r="A450" s="136"/>
      <c r="B450" s="136"/>
      <c r="C450" s="136"/>
      <c r="D450" s="136"/>
      <c r="E450" s="136"/>
    </row>
    <row r="451" spans="1:5" ht="12">
      <c r="A451" s="136"/>
      <c r="B451" s="136"/>
      <c r="C451" s="136"/>
      <c r="D451" s="136"/>
      <c r="E451" s="136"/>
    </row>
    <row r="452" spans="1:5" ht="12">
      <c r="A452" s="136"/>
      <c r="B452" s="136"/>
      <c r="C452" s="136"/>
      <c r="D452" s="136"/>
      <c r="E452" s="136"/>
    </row>
    <row r="453" spans="1:5" ht="12">
      <c r="A453" s="136"/>
      <c r="B453" s="136"/>
      <c r="C453" s="136"/>
      <c r="D453" s="136"/>
      <c r="E453" s="136"/>
    </row>
    <row r="454" spans="1:5" ht="12">
      <c r="A454" s="136"/>
      <c r="B454" s="136"/>
      <c r="C454" s="136"/>
      <c r="D454" s="136"/>
      <c r="E454" s="136"/>
    </row>
    <row r="455" spans="1:5" ht="12">
      <c r="A455" s="136"/>
      <c r="B455" s="136"/>
      <c r="C455" s="136"/>
      <c r="D455" s="136"/>
      <c r="E455" s="136"/>
    </row>
    <row r="456" spans="1:5" ht="12">
      <c r="A456" s="136"/>
      <c r="B456" s="136"/>
      <c r="C456" s="136"/>
      <c r="D456" s="136"/>
      <c r="E456" s="136"/>
    </row>
    <row r="457" spans="1:5" ht="12">
      <c r="A457" s="136"/>
      <c r="B457" s="136"/>
      <c r="C457" s="136"/>
      <c r="D457" s="136"/>
      <c r="E457" s="136"/>
    </row>
    <row r="458" spans="1:5" ht="12">
      <c r="A458" s="136"/>
      <c r="B458" s="136"/>
      <c r="C458" s="136"/>
      <c r="D458" s="136"/>
      <c r="E458" s="136"/>
    </row>
    <row r="459" spans="1:5" ht="12">
      <c r="A459" s="136"/>
      <c r="B459" s="136"/>
      <c r="C459" s="136"/>
      <c r="D459" s="136"/>
      <c r="E459" s="136"/>
    </row>
    <row r="460" spans="1:5" ht="12">
      <c r="A460" s="136"/>
      <c r="B460" s="136"/>
      <c r="C460" s="136"/>
      <c r="D460" s="136"/>
      <c r="E460" s="136"/>
    </row>
    <row r="461" spans="1:5" ht="12">
      <c r="A461" s="136"/>
      <c r="B461" s="136"/>
      <c r="C461" s="136"/>
      <c r="D461" s="136"/>
      <c r="E461" s="136"/>
    </row>
    <row r="462" spans="1:5" ht="12">
      <c r="A462" s="136"/>
      <c r="B462" s="136"/>
      <c r="C462" s="136"/>
      <c r="D462" s="136"/>
      <c r="E462" s="136"/>
    </row>
    <row r="463" spans="1:5" ht="12">
      <c r="A463" s="136"/>
      <c r="B463" s="136"/>
      <c r="C463" s="136"/>
      <c r="D463" s="136"/>
      <c r="E463" s="136"/>
    </row>
    <row r="464" spans="1:5" ht="12">
      <c r="A464" s="136"/>
      <c r="B464" s="136"/>
      <c r="C464" s="136"/>
      <c r="D464" s="136"/>
      <c r="E464" s="136"/>
    </row>
    <row r="465" spans="1:5" ht="12">
      <c r="A465" s="136"/>
      <c r="B465" s="136"/>
      <c r="C465" s="136"/>
      <c r="D465" s="136"/>
      <c r="E465" s="136"/>
    </row>
    <row r="466" spans="1:5" ht="12">
      <c r="A466" s="136"/>
      <c r="B466" s="136"/>
      <c r="C466" s="136"/>
      <c r="D466" s="136"/>
      <c r="E466" s="136"/>
    </row>
    <row r="467" spans="1:5" ht="12">
      <c r="A467" s="136"/>
      <c r="B467" s="136"/>
      <c r="C467" s="136"/>
      <c r="D467" s="136"/>
      <c r="E467" s="136"/>
    </row>
    <row r="468" spans="1:5" ht="12">
      <c r="A468" s="136"/>
      <c r="B468" s="136"/>
      <c r="C468" s="136"/>
      <c r="D468" s="136"/>
      <c r="E468" s="136"/>
    </row>
    <row r="469" spans="1:5" ht="12">
      <c r="A469" s="136"/>
      <c r="B469" s="136"/>
      <c r="C469" s="136"/>
      <c r="D469" s="136"/>
      <c r="E469" s="136"/>
    </row>
    <row r="470" spans="1:5" ht="12">
      <c r="A470" s="136"/>
      <c r="B470" s="136"/>
      <c r="C470" s="136"/>
      <c r="D470" s="136"/>
      <c r="E470" s="136"/>
    </row>
    <row r="471" spans="1:5" ht="12">
      <c r="A471" s="136"/>
      <c r="B471" s="136"/>
      <c r="C471" s="136"/>
      <c r="D471" s="136"/>
      <c r="E471" s="136"/>
    </row>
    <row r="472" spans="1:5" ht="12">
      <c r="A472" s="136"/>
      <c r="B472" s="136"/>
      <c r="C472" s="136"/>
      <c r="D472" s="136"/>
      <c r="E472" s="136"/>
    </row>
    <row r="473" spans="1:5" ht="12">
      <c r="A473" s="136"/>
      <c r="B473" s="136"/>
      <c r="C473" s="136"/>
      <c r="D473" s="136"/>
      <c r="E473" s="136"/>
    </row>
    <row r="474" spans="1:5" ht="12">
      <c r="A474" s="136"/>
      <c r="B474" s="136"/>
      <c r="C474" s="136"/>
      <c r="D474" s="136"/>
      <c r="E474" s="136"/>
    </row>
    <row r="475" spans="1:5" ht="12">
      <c r="A475" s="136"/>
      <c r="B475" s="136"/>
      <c r="C475" s="136"/>
      <c r="D475" s="136"/>
      <c r="E475" s="136"/>
    </row>
    <row r="476" spans="1:5" ht="12">
      <c r="A476" s="136"/>
      <c r="B476" s="136"/>
      <c r="C476" s="136"/>
      <c r="D476" s="136"/>
      <c r="E476" s="136"/>
    </row>
    <row r="477" spans="1:5" ht="12">
      <c r="A477" s="136"/>
      <c r="B477" s="136"/>
      <c r="C477" s="136"/>
      <c r="D477" s="136"/>
      <c r="E477" s="136"/>
    </row>
    <row r="478" spans="1:5" ht="12">
      <c r="A478" s="136"/>
      <c r="B478" s="136"/>
      <c r="C478" s="136"/>
      <c r="D478" s="136"/>
      <c r="E478" s="136"/>
    </row>
    <row r="479" spans="1:5" ht="12">
      <c r="A479" s="136"/>
      <c r="B479" s="136"/>
      <c r="C479" s="136"/>
      <c r="D479" s="136"/>
      <c r="E479" s="136"/>
    </row>
    <row r="480" spans="1:5" ht="12">
      <c r="A480" s="136"/>
      <c r="B480" s="136"/>
      <c r="C480" s="136"/>
      <c r="D480" s="136"/>
      <c r="E480" s="136"/>
    </row>
    <row r="481" spans="1:5" ht="12">
      <c r="A481" s="136"/>
      <c r="B481" s="136"/>
      <c r="C481" s="136"/>
      <c r="D481" s="136"/>
      <c r="E481" s="136"/>
    </row>
    <row r="482" spans="1:5" ht="12">
      <c r="A482" s="136"/>
      <c r="B482" s="136"/>
      <c r="C482" s="136"/>
      <c r="D482" s="136"/>
      <c r="E482" s="136"/>
    </row>
    <row r="483" spans="1:5" ht="12">
      <c r="A483" s="136"/>
      <c r="B483" s="136"/>
      <c r="C483" s="136"/>
      <c r="D483" s="136"/>
      <c r="E483" s="136"/>
    </row>
    <row r="484" spans="1:5" ht="12">
      <c r="A484" s="136"/>
      <c r="B484" s="136"/>
      <c r="C484" s="136"/>
      <c r="D484" s="136"/>
      <c r="E484" s="136"/>
    </row>
    <row r="485" spans="1:5" ht="12">
      <c r="A485" s="136"/>
      <c r="B485" s="136"/>
      <c r="C485" s="136"/>
      <c r="D485" s="136"/>
      <c r="E485" s="136"/>
    </row>
    <row r="486" spans="1:5" ht="12">
      <c r="A486" s="136"/>
      <c r="B486" s="136"/>
      <c r="C486" s="136"/>
      <c r="D486" s="136"/>
      <c r="E486" s="136"/>
    </row>
    <row r="487" spans="1:5" ht="12">
      <c r="A487" s="136"/>
      <c r="B487" s="136"/>
      <c r="C487" s="136"/>
      <c r="D487" s="136"/>
      <c r="E487" s="136"/>
    </row>
    <row r="488" spans="1:5" ht="12">
      <c r="A488" s="136"/>
      <c r="B488" s="136"/>
      <c r="C488" s="136"/>
      <c r="D488" s="136"/>
      <c r="E488" s="136"/>
    </row>
    <row r="489" spans="1:5" ht="12">
      <c r="A489" s="136"/>
      <c r="B489" s="136"/>
      <c r="C489" s="136"/>
      <c r="D489" s="136"/>
      <c r="E489" s="136"/>
    </row>
    <row r="490" spans="1:5" ht="12">
      <c r="A490" s="136"/>
      <c r="B490" s="136"/>
      <c r="C490" s="136"/>
      <c r="D490" s="136"/>
      <c r="E490" s="136"/>
    </row>
    <row r="491" spans="1:5" ht="12">
      <c r="A491" s="136"/>
      <c r="B491" s="136"/>
      <c r="C491" s="136"/>
      <c r="D491" s="136"/>
      <c r="E491" s="136"/>
    </row>
    <row r="492" spans="1:5" ht="12">
      <c r="A492" s="136"/>
      <c r="B492" s="136"/>
      <c r="C492" s="136"/>
      <c r="D492" s="136"/>
      <c r="E492" s="136"/>
    </row>
    <row r="493" spans="1:5" ht="12">
      <c r="A493" s="136"/>
      <c r="B493" s="136"/>
      <c r="C493" s="136"/>
      <c r="D493" s="136"/>
      <c r="E493" s="136"/>
    </row>
    <row r="494" spans="1:5" ht="12">
      <c r="A494" s="136"/>
      <c r="B494" s="136"/>
      <c r="C494" s="136"/>
      <c r="D494" s="136"/>
      <c r="E494" s="136"/>
    </row>
    <row r="495" spans="1:5" ht="12">
      <c r="A495" s="136"/>
      <c r="B495" s="136"/>
      <c r="C495" s="136"/>
      <c r="D495" s="136"/>
      <c r="E495" s="136"/>
    </row>
    <row r="496" spans="1:5" ht="12">
      <c r="A496" s="136"/>
      <c r="B496" s="136"/>
      <c r="C496" s="136"/>
      <c r="D496" s="136"/>
      <c r="E496" s="136"/>
    </row>
    <row r="497" spans="1:5" ht="12">
      <c r="A497" s="136"/>
      <c r="B497" s="136"/>
      <c r="C497" s="136"/>
      <c r="D497" s="136"/>
      <c r="E497" s="136"/>
    </row>
    <row r="498" spans="1:5" ht="12">
      <c r="A498" s="136"/>
      <c r="B498" s="136"/>
      <c r="C498" s="136"/>
      <c r="D498" s="136"/>
      <c r="E498" s="136"/>
    </row>
    <row r="499" spans="1:5" ht="12">
      <c r="A499" s="136"/>
      <c r="B499" s="136"/>
      <c r="C499" s="136"/>
      <c r="D499" s="136"/>
      <c r="E499" s="136"/>
    </row>
    <row r="500" spans="1:5" ht="12">
      <c r="A500" s="136"/>
      <c r="B500" s="136"/>
      <c r="C500" s="136"/>
      <c r="D500" s="136"/>
      <c r="E500" s="136"/>
    </row>
    <row r="501" spans="1:5" ht="12">
      <c r="A501" s="136"/>
      <c r="B501" s="136"/>
      <c r="C501" s="136"/>
      <c r="D501" s="136"/>
      <c r="E501" s="136"/>
    </row>
    <row r="502" spans="1:5" ht="12">
      <c r="A502" s="136"/>
      <c r="B502" s="136"/>
      <c r="C502" s="136"/>
      <c r="D502" s="136"/>
      <c r="E502" s="136"/>
    </row>
    <row r="503" spans="1:5" ht="12">
      <c r="A503" s="136"/>
      <c r="B503" s="136"/>
      <c r="C503" s="136"/>
      <c r="D503" s="136"/>
      <c r="E503" s="136"/>
    </row>
    <row r="504" spans="1:5" ht="12">
      <c r="A504" s="136"/>
      <c r="B504" s="136"/>
      <c r="C504" s="136"/>
      <c r="D504" s="136"/>
      <c r="E504" s="136"/>
    </row>
    <row r="505" spans="1:5" ht="12">
      <c r="A505" s="136"/>
      <c r="B505" s="136"/>
      <c r="C505" s="136"/>
      <c r="D505" s="136"/>
      <c r="E505" s="136"/>
    </row>
    <row r="506" spans="1:5" ht="12">
      <c r="A506" s="136"/>
      <c r="B506" s="136"/>
      <c r="C506" s="136"/>
      <c r="D506" s="136"/>
      <c r="E506" s="136"/>
    </row>
    <row r="507" spans="1:5" ht="12">
      <c r="A507" s="136"/>
      <c r="B507" s="136"/>
      <c r="C507" s="136"/>
      <c r="D507" s="136"/>
      <c r="E507" s="136"/>
    </row>
    <row r="508" spans="1:5" ht="12">
      <c r="A508" s="136"/>
      <c r="B508" s="136"/>
      <c r="C508" s="136"/>
      <c r="D508" s="136"/>
      <c r="E508" s="136"/>
    </row>
    <row r="509" spans="1:5" ht="12">
      <c r="A509" s="136"/>
      <c r="B509" s="136"/>
      <c r="C509" s="136"/>
      <c r="D509" s="136"/>
      <c r="E509" s="136"/>
    </row>
    <row r="510" spans="1:5" ht="12">
      <c r="A510" s="136"/>
      <c r="B510" s="136"/>
      <c r="C510" s="136"/>
      <c r="D510" s="136"/>
      <c r="E510" s="136"/>
    </row>
    <row r="511" spans="1:5" ht="12">
      <c r="A511" s="136"/>
      <c r="B511" s="136"/>
      <c r="C511" s="136"/>
      <c r="D511" s="136"/>
      <c r="E511" s="136"/>
    </row>
    <row r="512" spans="1:5" ht="12">
      <c r="A512" s="136"/>
      <c r="B512" s="136"/>
      <c r="C512" s="136"/>
      <c r="D512" s="136"/>
      <c r="E512" s="136"/>
    </row>
    <row r="513" spans="1:5" ht="12">
      <c r="A513" s="136"/>
      <c r="B513" s="136"/>
      <c r="C513" s="136"/>
      <c r="D513" s="136"/>
      <c r="E513" s="136"/>
    </row>
    <row r="514" spans="1:5" ht="12">
      <c r="A514" s="136"/>
      <c r="B514" s="136"/>
      <c r="C514" s="136"/>
      <c r="D514" s="136"/>
      <c r="E514" s="136"/>
    </row>
    <row r="515" spans="1:5" ht="12">
      <c r="A515" s="136"/>
      <c r="B515" s="136"/>
      <c r="C515" s="136"/>
      <c r="D515" s="136"/>
      <c r="E515" s="136"/>
    </row>
    <row r="516" spans="1:5" ht="12">
      <c r="A516" s="136"/>
      <c r="B516" s="136"/>
      <c r="C516" s="136"/>
      <c r="D516" s="136"/>
      <c r="E516" s="136"/>
    </row>
    <row r="517" spans="1:5" ht="12">
      <c r="A517" s="136"/>
      <c r="B517" s="136"/>
      <c r="C517" s="136"/>
      <c r="D517" s="136"/>
      <c r="E517" s="136"/>
    </row>
    <row r="518" spans="1:5" ht="12">
      <c r="A518" s="136"/>
      <c r="B518" s="136"/>
      <c r="C518" s="136"/>
      <c r="D518" s="136"/>
      <c r="E518" s="136"/>
    </row>
    <row r="519" spans="1:5" ht="12">
      <c r="A519" s="136"/>
      <c r="B519" s="136"/>
      <c r="C519" s="136"/>
      <c r="D519" s="136"/>
      <c r="E519" s="136"/>
    </row>
    <row r="520" spans="1:5" ht="12">
      <c r="A520" s="136"/>
      <c r="B520" s="136"/>
      <c r="C520" s="136"/>
      <c r="D520" s="136"/>
      <c r="E520" s="136"/>
    </row>
    <row r="521" spans="1:5" ht="12">
      <c r="A521" s="136"/>
      <c r="B521" s="136"/>
      <c r="C521" s="136"/>
      <c r="D521" s="136"/>
      <c r="E521" s="136"/>
    </row>
    <row r="522" spans="1:5" ht="12">
      <c r="A522" s="136"/>
      <c r="B522" s="136"/>
      <c r="C522" s="136"/>
      <c r="D522" s="136"/>
      <c r="E522" s="136"/>
    </row>
    <row r="523" spans="1:5" ht="12">
      <c r="A523" s="136"/>
      <c r="B523" s="136"/>
      <c r="C523" s="136"/>
      <c r="D523" s="136"/>
      <c r="E523" s="136"/>
    </row>
    <row r="524" spans="1:5" ht="12">
      <c r="A524" s="136"/>
      <c r="B524" s="136"/>
      <c r="C524" s="136"/>
      <c r="D524" s="136"/>
      <c r="E524" s="136"/>
    </row>
    <row r="525" spans="1:5" ht="12">
      <c r="A525" s="136"/>
      <c r="B525" s="136"/>
      <c r="C525" s="136"/>
      <c r="D525" s="136"/>
      <c r="E525" s="136"/>
    </row>
    <row r="526" spans="1:5" ht="12">
      <c r="A526" s="136"/>
      <c r="B526" s="136"/>
      <c r="C526" s="136"/>
      <c r="D526" s="136"/>
      <c r="E526" s="136"/>
    </row>
    <row r="527" spans="1:5" ht="12">
      <c r="A527" s="136"/>
      <c r="B527" s="136"/>
      <c r="C527" s="136"/>
      <c r="D527" s="136"/>
      <c r="E527" s="136"/>
    </row>
    <row r="528" spans="1:5" ht="12">
      <c r="A528" s="136"/>
      <c r="B528" s="136"/>
      <c r="C528" s="136"/>
      <c r="D528" s="136"/>
      <c r="E528" s="136"/>
    </row>
    <row r="529" spans="1:5" ht="12">
      <c r="A529" s="136"/>
      <c r="B529" s="136"/>
      <c r="C529" s="136"/>
      <c r="D529" s="136"/>
      <c r="E529" s="136"/>
    </row>
    <row r="530" spans="1:5" ht="12">
      <c r="A530" s="136"/>
      <c r="B530" s="136"/>
      <c r="C530" s="136"/>
      <c r="D530" s="136"/>
      <c r="E530" s="136"/>
    </row>
    <row r="531" spans="1:5" ht="12">
      <c r="A531" s="136"/>
      <c r="B531" s="136"/>
      <c r="C531" s="136"/>
      <c r="D531" s="136"/>
      <c r="E531" s="136"/>
    </row>
    <row r="532" spans="1:5" ht="12">
      <c r="A532" s="136"/>
      <c r="B532" s="136"/>
      <c r="C532" s="136"/>
      <c r="D532" s="136"/>
      <c r="E532" s="136"/>
    </row>
    <row r="533" spans="1:5" ht="12">
      <c r="A533" s="136"/>
      <c r="B533" s="136"/>
      <c r="C533" s="136"/>
      <c r="D533" s="136"/>
      <c r="E533" s="136"/>
    </row>
    <row r="534" spans="1:5" ht="12">
      <c r="A534" s="136"/>
      <c r="B534" s="136"/>
      <c r="C534" s="136"/>
      <c r="D534" s="136"/>
      <c r="E534" s="136"/>
    </row>
    <row r="535" spans="1:5" ht="12">
      <c r="A535" s="136"/>
      <c r="B535" s="136"/>
      <c r="C535" s="136"/>
      <c r="D535" s="136"/>
      <c r="E535" s="136"/>
    </row>
    <row r="536" spans="1:5" ht="12">
      <c r="A536" s="136"/>
      <c r="B536" s="136"/>
      <c r="C536" s="136"/>
      <c r="D536" s="136"/>
      <c r="E536" s="136"/>
    </row>
    <row r="537" spans="1:5" ht="12">
      <c r="A537" s="136"/>
      <c r="B537" s="136"/>
      <c r="C537" s="136"/>
      <c r="D537" s="136"/>
      <c r="E537" s="136"/>
    </row>
    <row r="538" spans="1:5" ht="12">
      <c r="A538" s="136"/>
      <c r="B538" s="136"/>
      <c r="C538" s="136"/>
      <c r="D538" s="136"/>
      <c r="E538" s="136"/>
    </row>
    <row r="539" spans="1:5" ht="12">
      <c r="A539" s="136"/>
      <c r="B539" s="136"/>
      <c r="C539" s="136"/>
      <c r="D539" s="136"/>
      <c r="E539" s="136"/>
    </row>
    <row r="540" spans="1:5" ht="12">
      <c r="A540" s="136"/>
      <c r="B540" s="136"/>
      <c r="C540" s="136"/>
      <c r="D540" s="136"/>
      <c r="E540" s="136"/>
    </row>
    <row r="541" spans="1:5" ht="12">
      <c r="A541" s="136"/>
      <c r="B541" s="136"/>
      <c r="C541" s="136"/>
      <c r="D541" s="136"/>
      <c r="E541" s="136"/>
    </row>
    <row r="542" spans="1:5" ht="12">
      <c r="A542" s="136"/>
      <c r="B542" s="136"/>
      <c r="C542" s="136"/>
      <c r="D542" s="136"/>
      <c r="E542" s="136"/>
    </row>
    <row r="543" spans="1:5" ht="12">
      <c r="A543" s="136"/>
      <c r="B543" s="136"/>
      <c r="C543" s="136"/>
      <c r="D543" s="136"/>
      <c r="E543" s="136"/>
    </row>
    <row r="544" spans="1:5" ht="12">
      <c r="A544" s="136"/>
      <c r="B544" s="136"/>
      <c r="C544" s="136"/>
      <c r="D544" s="136"/>
      <c r="E544" s="136"/>
    </row>
    <row r="545" spans="1:5" ht="12">
      <c r="A545" s="136"/>
      <c r="B545" s="136"/>
      <c r="C545" s="136"/>
      <c r="D545" s="136"/>
      <c r="E545" s="136"/>
    </row>
    <row r="546" spans="1:5" ht="12">
      <c r="A546" s="136"/>
      <c r="B546" s="136"/>
      <c r="C546" s="136"/>
      <c r="D546" s="136"/>
      <c r="E546" s="136"/>
    </row>
    <row r="547" spans="1:5" ht="12">
      <c r="A547" s="136"/>
      <c r="B547" s="136"/>
      <c r="C547" s="136"/>
      <c r="D547" s="136"/>
      <c r="E547" s="136"/>
    </row>
    <row r="548" spans="1:5" ht="12">
      <c r="A548" s="136"/>
      <c r="B548" s="136"/>
      <c r="C548" s="136"/>
      <c r="D548" s="136"/>
      <c r="E548" s="136"/>
    </row>
    <row r="549" spans="1:5" ht="12">
      <c r="A549" s="136"/>
      <c r="B549" s="136"/>
      <c r="C549" s="136"/>
      <c r="D549" s="136"/>
      <c r="E549" s="136"/>
    </row>
    <row r="550" spans="1:5" ht="12">
      <c r="A550" s="136"/>
      <c r="B550" s="136"/>
      <c r="C550" s="136"/>
      <c r="D550" s="136"/>
      <c r="E550" s="136"/>
    </row>
    <row r="551" spans="1:5" ht="12">
      <c r="A551" s="136"/>
      <c r="B551" s="136"/>
      <c r="C551" s="136"/>
      <c r="D551" s="136"/>
      <c r="E551" s="136"/>
    </row>
    <row r="552" spans="1:5" ht="12">
      <c r="A552" s="136"/>
      <c r="B552" s="136"/>
      <c r="C552" s="136"/>
      <c r="D552" s="136"/>
      <c r="E552" s="136"/>
    </row>
    <row r="553" spans="1:5" ht="12">
      <c r="A553" s="136"/>
      <c r="B553" s="136"/>
      <c r="C553" s="136"/>
      <c r="D553" s="136"/>
      <c r="E553" s="136"/>
    </row>
    <row r="554" spans="1:5" ht="12">
      <c r="A554" s="136"/>
      <c r="B554" s="136"/>
      <c r="C554" s="136"/>
      <c r="D554" s="136"/>
      <c r="E554" s="136"/>
    </row>
    <row r="555" spans="1:5" ht="12">
      <c r="A555" s="136"/>
      <c r="B555" s="136"/>
      <c r="C555" s="136"/>
      <c r="D555" s="136"/>
      <c r="E555" s="136"/>
    </row>
    <row r="556" spans="1:5" ht="12">
      <c r="A556" s="136"/>
      <c r="B556" s="136"/>
      <c r="C556" s="136"/>
      <c r="D556" s="136"/>
      <c r="E556" s="136"/>
    </row>
    <row r="557" spans="1:5" ht="12">
      <c r="A557" s="136"/>
      <c r="B557" s="136"/>
      <c r="C557" s="136"/>
      <c r="D557" s="136"/>
      <c r="E557" s="136"/>
    </row>
    <row r="558" spans="1:5" ht="12">
      <c r="A558" s="136"/>
      <c r="B558" s="136"/>
      <c r="C558" s="136"/>
      <c r="D558" s="136"/>
      <c r="E558" s="136"/>
    </row>
    <row r="559" spans="1:5" ht="12">
      <c r="A559" s="136"/>
      <c r="B559" s="136"/>
      <c r="C559" s="136"/>
      <c r="D559" s="136"/>
      <c r="E559" s="136"/>
    </row>
    <row r="560" spans="1:5" ht="12">
      <c r="A560" s="136"/>
      <c r="B560" s="136"/>
      <c r="C560" s="136"/>
      <c r="D560" s="136"/>
      <c r="E560" s="136"/>
    </row>
    <row r="561" spans="1:5" ht="12">
      <c r="A561" s="136"/>
      <c r="B561" s="136"/>
      <c r="C561" s="136"/>
      <c r="D561" s="136"/>
      <c r="E561" s="136"/>
    </row>
    <row r="562" spans="1:5" ht="12">
      <c r="A562" s="136"/>
      <c r="B562" s="136"/>
      <c r="C562" s="136"/>
      <c r="D562" s="136"/>
      <c r="E562" s="136"/>
    </row>
    <row r="563" spans="1:5" ht="12">
      <c r="A563" s="136"/>
      <c r="B563" s="136"/>
      <c r="C563" s="136"/>
      <c r="D563" s="136"/>
      <c r="E563" s="136"/>
    </row>
    <row r="564" spans="1:5" ht="12">
      <c r="A564" s="136"/>
      <c r="B564" s="136"/>
      <c r="C564" s="136"/>
      <c r="D564" s="136"/>
      <c r="E564" s="136"/>
    </row>
    <row r="565" spans="1:5" ht="12">
      <c r="A565" s="136"/>
      <c r="B565" s="136"/>
      <c r="C565" s="136"/>
      <c r="D565" s="136"/>
      <c r="E565" s="136"/>
    </row>
    <row r="566" spans="1:5" ht="12">
      <c r="A566" s="136"/>
      <c r="B566" s="136"/>
      <c r="C566" s="136"/>
      <c r="D566" s="136"/>
      <c r="E566" s="136"/>
    </row>
    <row r="567" spans="1:5" ht="12">
      <c r="A567" s="136"/>
      <c r="B567" s="136"/>
      <c r="C567" s="136"/>
      <c r="D567" s="136"/>
      <c r="E567" s="136"/>
    </row>
    <row r="568" spans="1:5" ht="12">
      <c r="A568" s="136"/>
      <c r="B568" s="136"/>
      <c r="C568" s="136"/>
      <c r="D568" s="136"/>
      <c r="E568" s="136"/>
    </row>
    <row r="569" spans="1:5" ht="12">
      <c r="A569" s="136"/>
      <c r="B569" s="136"/>
      <c r="C569" s="136"/>
      <c r="D569" s="136"/>
      <c r="E569" s="136"/>
    </row>
    <row r="570" spans="1:5" ht="12">
      <c r="A570" s="136"/>
      <c r="B570" s="136"/>
      <c r="C570" s="136"/>
      <c r="D570" s="136"/>
      <c r="E570" s="136"/>
    </row>
    <row r="571" spans="1:5" ht="12">
      <c r="A571" s="136"/>
      <c r="B571" s="136"/>
      <c r="C571" s="136"/>
      <c r="D571" s="136"/>
      <c r="E571" s="136"/>
    </row>
    <row r="572" spans="1:5" ht="12">
      <c r="A572" s="136"/>
      <c r="B572" s="136"/>
      <c r="C572" s="136"/>
      <c r="D572" s="136"/>
      <c r="E572" s="136"/>
    </row>
    <row r="573" spans="1:5" ht="12">
      <c r="A573" s="136"/>
      <c r="B573" s="136"/>
      <c r="C573" s="136"/>
      <c r="D573" s="136"/>
      <c r="E573" s="136"/>
    </row>
    <row r="574" spans="1:5" ht="12">
      <c r="A574" s="136"/>
      <c r="B574" s="136"/>
      <c r="C574" s="136"/>
      <c r="D574" s="136"/>
      <c r="E574" s="136"/>
    </row>
    <row r="575" spans="1:5" ht="12">
      <c r="A575" s="136"/>
      <c r="B575" s="136"/>
      <c r="C575" s="136"/>
      <c r="D575" s="136"/>
      <c r="E575" s="136"/>
    </row>
    <row r="576" spans="1:5" ht="12">
      <c r="A576" s="136"/>
      <c r="B576" s="136"/>
      <c r="C576" s="136"/>
      <c r="D576" s="136"/>
      <c r="E576" s="136"/>
    </row>
    <row r="577" spans="1:5" ht="12">
      <c r="A577" s="136"/>
      <c r="B577" s="136"/>
      <c r="C577" s="136"/>
      <c r="D577" s="136"/>
      <c r="E577" s="136"/>
    </row>
    <row r="578" spans="1:5" ht="12">
      <c r="A578" s="136"/>
      <c r="B578" s="136"/>
      <c r="C578" s="136"/>
      <c r="D578" s="136"/>
      <c r="E578" s="136"/>
    </row>
    <row r="579" spans="1:5" ht="12">
      <c r="A579" s="136"/>
      <c r="B579" s="136"/>
      <c r="C579" s="136"/>
      <c r="D579" s="136"/>
      <c r="E579" s="136"/>
    </row>
    <row r="580" spans="1:5" ht="12">
      <c r="A580" s="136"/>
      <c r="B580" s="136"/>
      <c r="C580" s="136"/>
      <c r="D580" s="136"/>
      <c r="E580" s="136"/>
    </row>
    <row r="581" spans="1:5" ht="12">
      <c r="A581" s="136"/>
      <c r="B581" s="136"/>
      <c r="C581" s="136"/>
      <c r="D581" s="136"/>
      <c r="E581" s="136"/>
    </row>
    <row r="582" spans="1:5" ht="12">
      <c r="A582" s="136"/>
      <c r="B582" s="136"/>
      <c r="C582" s="136"/>
      <c r="D582" s="136"/>
      <c r="E582" s="136"/>
    </row>
    <row r="583" spans="1:5" ht="12">
      <c r="A583" s="136"/>
      <c r="B583" s="136"/>
      <c r="C583" s="136"/>
      <c r="D583" s="136"/>
      <c r="E583" s="136"/>
    </row>
    <row r="584" spans="1:5" ht="12">
      <c r="A584" s="136"/>
      <c r="B584" s="136"/>
      <c r="C584" s="136"/>
      <c r="D584" s="136"/>
      <c r="E584" s="136"/>
    </row>
    <row r="585" spans="1:5" ht="12">
      <c r="A585" s="136"/>
      <c r="B585" s="136"/>
      <c r="C585" s="136"/>
      <c r="D585" s="136"/>
      <c r="E585" s="136"/>
    </row>
    <row r="586" spans="1:5" ht="12">
      <c r="A586" s="136"/>
      <c r="B586" s="136"/>
      <c r="C586" s="136"/>
      <c r="D586" s="136"/>
      <c r="E586" s="136"/>
    </row>
    <row r="587" spans="1:5" ht="12">
      <c r="A587" s="136"/>
      <c r="B587" s="136"/>
      <c r="C587" s="136"/>
      <c r="D587" s="136"/>
      <c r="E587" s="136"/>
    </row>
    <row r="588" spans="1:5" ht="12">
      <c r="A588" s="136"/>
      <c r="B588" s="136"/>
      <c r="C588" s="136"/>
      <c r="D588" s="136"/>
      <c r="E588" s="136"/>
    </row>
    <row r="589" spans="1:5" ht="12">
      <c r="A589" s="136"/>
      <c r="B589" s="136"/>
      <c r="C589" s="136"/>
      <c r="D589" s="136"/>
      <c r="E589" s="136"/>
    </row>
    <row r="590" spans="1:5" ht="12">
      <c r="A590" s="136"/>
      <c r="B590" s="136"/>
      <c r="C590" s="136"/>
      <c r="D590" s="136"/>
      <c r="E590" s="136"/>
    </row>
    <row r="591" spans="1:5" ht="12">
      <c r="A591" s="136"/>
      <c r="B591" s="136"/>
      <c r="C591" s="136"/>
      <c r="D591" s="136"/>
      <c r="E591" s="136"/>
    </row>
    <row r="592" spans="1:5" ht="12">
      <c r="A592" s="136"/>
      <c r="B592" s="136"/>
      <c r="C592" s="136"/>
      <c r="D592" s="136"/>
      <c r="E592" s="136"/>
    </row>
    <row r="593" spans="1:5" ht="12">
      <c r="A593" s="136"/>
      <c r="B593" s="136"/>
      <c r="C593" s="136"/>
      <c r="D593" s="136"/>
      <c r="E593" s="136"/>
    </row>
    <row r="594" spans="1:5" ht="12">
      <c r="A594" s="136"/>
      <c r="B594" s="136"/>
      <c r="C594" s="136"/>
      <c r="D594" s="136"/>
      <c r="E594" s="136"/>
    </row>
    <row r="595" spans="1:5" ht="12">
      <c r="A595" s="136"/>
      <c r="B595" s="136"/>
      <c r="C595" s="136"/>
      <c r="D595" s="136"/>
      <c r="E595" s="136"/>
    </row>
    <row r="596" spans="1:5" ht="12">
      <c r="A596" s="136"/>
      <c r="B596" s="136"/>
      <c r="C596" s="136"/>
      <c r="D596" s="136"/>
      <c r="E596" s="136"/>
    </row>
    <row r="597" spans="1:5" ht="12">
      <c r="A597" s="136"/>
      <c r="B597" s="136"/>
      <c r="C597" s="136"/>
      <c r="D597" s="136"/>
      <c r="E597" s="136"/>
    </row>
    <row r="598" spans="1:5" ht="12">
      <c r="A598" s="136"/>
      <c r="B598" s="136"/>
      <c r="C598" s="136"/>
      <c r="D598" s="136"/>
      <c r="E598" s="136"/>
    </row>
    <row r="599" spans="1:5" ht="12">
      <c r="A599" s="136"/>
      <c r="B599" s="136"/>
      <c r="C599" s="136"/>
      <c r="D599" s="136"/>
      <c r="E599" s="136"/>
    </row>
    <row r="600" spans="1:5" ht="12">
      <c r="A600" s="136"/>
      <c r="B600" s="136"/>
      <c r="C600" s="136"/>
      <c r="D600" s="136"/>
      <c r="E600" s="136"/>
    </row>
    <row r="601" spans="1:5" ht="12">
      <c r="A601" s="136"/>
      <c r="B601" s="136"/>
      <c r="C601" s="136"/>
      <c r="D601" s="136"/>
      <c r="E601" s="136"/>
    </row>
    <row r="602" spans="1:5" ht="12">
      <c r="A602" s="136"/>
      <c r="B602" s="136"/>
      <c r="C602" s="136"/>
      <c r="D602" s="136"/>
      <c r="E602" s="136"/>
    </row>
    <row r="603" spans="1:5" ht="12">
      <c r="A603" s="136"/>
      <c r="B603" s="136"/>
      <c r="C603" s="136"/>
      <c r="D603" s="136"/>
      <c r="E603" s="136"/>
    </row>
    <row r="604" spans="1:5" ht="12">
      <c r="A604" s="136"/>
      <c r="B604" s="136"/>
      <c r="C604" s="136"/>
      <c r="D604" s="136"/>
      <c r="E604" s="136"/>
    </row>
    <row r="605" spans="1:5" ht="12">
      <c r="A605" s="136"/>
      <c r="B605" s="136"/>
      <c r="C605" s="136"/>
      <c r="D605" s="136"/>
      <c r="E605" s="136"/>
    </row>
    <row r="606" spans="1:5" ht="12">
      <c r="A606" s="136"/>
      <c r="B606" s="136"/>
      <c r="C606" s="136"/>
      <c r="D606" s="136"/>
      <c r="E606" s="136"/>
    </row>
    <row r="607" spans="1:5" ht="12">
      <c r="A607" s="136"/>
      <c r="B607" s="136"/>
      <c r="C607" s="136"/>
      <c r="D607" s="136"/>
      <c r="E607" s="136"/>
    </row>
    <row r="608" spans="1:5" ht="12">
      <c r="A608" s="136"/>
      <c r="B608" s="136"/>
      <c r="C608" s="136"/>
      <c r="D608" s="136"/>
      <c r="E608" s="136"/>
    </row>
    <row r="609" spans="1:5" ht="12">
      <c r="A609" s="136"/>
      <c r="B609" s="136"/>
      <c r="C609" s="136"/>
      <c r="D609" s="136"/>
      <c r="E609" s="136"/>
    </row>
    <row r="610" spans="1:5" ht="12">
      <c r="A610" s="136"/>
      <c r="B610" s="136"/>
      <c r="C610" s="136"/>
      <c r="D610" s="136"/>
      <c r="E610" s="136"/>
    </row>
    <row r="611" spans="1:5" ht="12">
      <c r="A611" s="136"/>
      <c r="B611" s="136"/>
      <c r="C611" s="136"/>
      <c r="D611" s="136"/>
      <c r="E611" s="136"/>
    </row>
    <row r="612" spans="1:5" ht="12">
      <c r="A612" s="136"/>
      <c r="B612" s="136"/>
      <c r="C612" s="136"/>
      <c r="D612" s="136"/>
      <c r="E612" s="136"/>
    </row>
    <row r="613" spans="1:5" ht="12">
      <c r="A613" s="136"/>
      <c r="B613" s="136"/>
      <c r="C613" s="136"/>
      <c r="D613" s="136"/>
      <c r="E613" s="136"/>
    </row>
    <row r="614" spans="1:5" ht="12">
      <c r="A614" s="136"/>
      <c r="B614" s="136"/>
      <c r="C614" s="136"/>
      <c r="D614" s="136"/>
      <c r="E614" s="136"/>
    </row>
    <row r="615" spans="1:5" ht="12">
      <c r="A615" s="136"/>
      <c r="B615" s="136"/>
      <c r="C615" s="136"/>
      <c r="D615" s="136"/>
      <c r="E615" s="136"/>
    </row>
    <row r="616" spans="1:5" ht="12">
      <c r="A616" s="136"/>
      <c r="B616" s="136"/>
      <c r="C616" s="136"/>
      <c r="D616" s="136"/>
      <c r="E616" s="136"/>
    </row>
    <row r="617" spans="1:5" ht="12">
      <c r="A617" s="136"/>
      <c r="B617" s="136"/>
      <c r="C617" s="136"/>
      <c r="D617" s="136"/>
      <c r="E617" s="136"/>
    </row>
    <row r="618" spans="1:5" ht="12">
      <c r="A618" s="136"/>
      <c r="B618" s="136"/>
      <c r="C618" s="136"/>
      <c r="D618" s="136"/>
      <c r="E618" s="136"/>
    </row>
    <row r="619" spans="1:5" ht="12">
      <c r="A619" s="136"/>
      <c r="B619" s="136"/>
      <c r="C619" s="136"/>
      <c r="D619" s="136"/>
      <c r="E619" s="136"/>
    </row>
    <row r="620" spans="1:5" ht="12">
      <c r="A620" s="136"/>
      <c r="B620" s="136"/>
      <c r="C620" s="136"/>
      <c r="D620" s="136"/>
      <c r="E620" s="136"/>
    </row>
    <row r="621" spans="1:5" ht="12">
      <c r="A621" s="136"/>
      <c r="B621" s="136"/>
      <c r="C621" s="136"/>
      <c r="D621" s="136"/>
      <c r="E621" s="136"/>
    </row>
    <row r="622" spans="1:5" ht="12">
      <c r="A622" s="136"/>
      <c r="B622" s="136"/>
      <c r="C622" s="136"/>
      <c r="D622" s="136"/>
      <c r="E622" s="136"/>
    </row>
    <row r="623" spans="1:5" ht="12">
      <c r="A623" s="136"/>
      <c r="B623" s="136"/>
      <c r="C623" s="136"/>
      <c r="D623" s="136"/>
      <c r="E623" s="136"/>
    </row>
    <row r="624" spans="1:5" ht="12">
      <c r="A624" s="136"/>
      <c r="B624" s="136"/>
      <c r="C624" s="136"/>
      <c r="D624" s="136"/>
      <c r="E624" s="136"/>
    </row>
    <row r="625" spans="1:5" ht="12">
      <c r="A625" s="136"/>
      <c r="B625" s="136"/>
      <c r="C625" s="136"/>
      <c r="D625" s="136"/>
      <c r="E625" s="136"/>
    </row>
    <row r="626" spans="1:5" ht="12">
      <c r="A626" s="136"/>
      <c r="B626" s="136"/>
      <c r="C626" s="136"/>
      <c r="D626" s="136"/>
      <c r="E626" s="136"/>
    </row>
    <row r="627" spans="1:5" ht="12">
      <c r="A627" s="136"/>
      <c r="B627" s="136"/>
      <c r="C627" s="136"/>
      <c r="D627" s="136"/>
      <c r="E627" s="136"/>
    </row>
    <row r="628" spans="1:5" ht="12">
      <c r="A628" s="136"/>
      <c r="B628" s="136"/>
      <c r="C628" s="136"/>
      <c r="D628" s="136"/>
      <c r="E628" s="136"/>
    </row>
    <row r="629" spans="1:5" ht="12">
      <c r="A629" s="136"/>
      <c r="B629" s="136"/>
      <c r="C629" s="136"/>
      <c r="D629" s="136"/>
      <c r="E629" s="136"/>
    </row>
    <row r="630" spans="1:5" ht="12">
      <c r="A630" s="136"/>
      <c r="B630" s="136"/>
      <c r="C630" s="136"/>
      <c r="D630" s="136"/>
      <c r="E630" s="136"/>
    </row>
    <row r="631" spans="1:5" ht="12">
      <c r="A631" s="136"/>
      <c r="B631" s="136"/>
      <c r="C631" s="136"/>
      <c r="D631" s="136"/>
      <c r="E631" s="136"/>
    </row>
    <row r="632" spans="1:5" ht="12">
      <c r="A632" s="136"/>
      <c r="B632" s="136"/>
      <c r="C632" s="136"/>
      <c r="D632" s="136"/>
      <c r="E632" s="136"/>
    </row>
    <row r="633" spans="1:5" ht="12">
      <c r="A633" s="136"/>
      <c r="B633" s="136"/>
      <c r="C633" s="136"/>
      <c r="D633" s="136"/>
      <c r="E633" s="136"/>
    </row>
    <row r="634" spans="1:5" ht="12">
      <c r="A634" s="136"/>
      <c r="B634" s="136"/>
      <c r="C634" s="136"/>
      <c r="D634" s="136"/>
      <c r="E634" s="136"/>
    </row>
    <row r="635" spans="1:5" ht="12">
      <c r="A635" s="136"/>
      <c r="B635" s="136"/>
      <c r="C635" s="136"/>
      <c r="D635" s="136"/>
      <c r="E635" s="136"/>
    </row>
    <row r="636" spans="1:5" ht="12">
      <c r="A636" s="136"/>
      <c r="B636" s="136"/>
      <c r="C636" s="136"/>
      <c r="D636" s="136"/>
      <c r="E636" s="136"/>
    </row>
    <row r="637" spans="1:5" ht="12">
      <c r="A637" s="136"/>
      <c r="B637" s="136"/>
      <c r="C637" s="136"/>
      <c r="D637" s="136"/>
      <c r="E637" s="136"/>
    </row>
    <row r="638" spans="1:5" ht="12">
      <c r="A638" s="136"/>
      <c r="B638" s="136"/>
      <c r="C638" s="136"/>
      <c r="D638" s="136"/>
      <c r="E638" s="136"/>
    </row>
    <row r="639" spans="1:5" ht="12">
      <c r="A639" s="136"/>
      <c r="B639" s="136"/>
      <c r="C639" s="136"/>
      <c r="D639" s="136"/>
      <c r="E639" s="136"/>
    </row>
    <row r="640" spans="1:5" ht="12">
      <c r="A640" s="136"/>
      <c r="B640" s="136"/>
      <c r="C640" s="136"/>
      <c r="D640" s="136"/>
      <c r="E640" s="136"/>
    </row>
    <row r="641" spans="1:5" ht="12">
      <c r="A641" s="136"/>
      <c r="B641" s="136"/>
      <c r="C641" s="136"/>
      <c r="D641" s="136"/>
      <c r="E641" s="136"/>
    </row>
    <row r="642" spans="1:5" ht="12">
      <c r="A642" s="136"/>
      <c r="B642" s="136"/>
      <c r="C642" s="136"/>
      <c r="D642" s="136"/>
      <c r="E642" s="136"/>
    </row>
    <row r="643" spans="1:5" ht="12">
      <c r="A643" s="136"/>
      <c r="B643" s="136"/>
      <c r="C643" s="136"/>
      <c r="D643" s="136"/>
      <c r="E643" s="136"/>
    </row>
    <row r="644" spans="1:5" ht="12">
      <c r="A644" s="136"/>
      <c r="B644" s="136"/>
      <c r="C644" s="136"/>
      <c r="D644" s="136"/>
      <c r="E644" s="136"/>
    </row>
    <row r="645" spans="1:5" ht="12">
      <c r="A645" s="136"/>
      <c r="B645" s="136"/>
      <c r="C645" s="136"/>
      <c r="D645" s="136"/>
      <c r="E645" s="136"/>
    </row>
    <row r="646" spans="1:5" ht="12">
      <c r="A646" s="136"/>
      <c r="B646" s="136"/>
      <c r="C646" s="136"/>
      <c r="D646" s="136"/>
      <c r="E646" s="136"/>
    </row>
    <row r="647" spans="1:5" ht="12">
      <c r="A647" s="136"/>
      <c r="B647" s="136"/>
      <c r="C647" s="136"/>
      <c r="D647" s="136"/>
      <c r="E647" s="136"/>
    </row>
    <row r="648" spans="1:5" ht="12">
      <c r="A648" s="136"/>
      <c r="B648" s="136"/>
      <c r="C648" s="136"/>
      <c r="D648" s="136"/>
      <c r="E648" s="136"/>
    </row>
    <row r="649" spans="1:5" ht="12">
      <c r="A649" s="136"/>
      <c r="B649" s="136"/>
      <c r="C649" s="136"/>
      <c r="D649" s="136"/>
      <c r="E649" s="136"/>
    </row>
    <row r="650" spans="1:5" ht="12">
      <c r="A650" s="136"/>
      <c r="B650" s="136"/>
      <c r="C650" s="136"/>
      <c r="D650" s="136"/>
      <c r="E650" s="136"/>
    </row>
    <row r="651" spans="1:5" ht="12">
      <c r="A651" s="136"/>
      <c r="B651" s="136"/>
      <c r="C651" s="136"/>
      <c r="D651" s="136"/>
      <c r="E651" s="136"/>
    </row>
    <row r="652" spans="1:5" ht="12">
      <c r="A652" s="136"/>
      <c r="B652" s="136"/>
      <c r="C652" s="136"/>
      <c r="D652" s="136"/>
      <c r="E652" s="136"/>
    </row>
    <row r="653" spans="1:5" ht="12">
      <c r="A653" s="136"/>
      <c r="B653" s="136"/>
      <c r="C653" s="136"/>
      <c r="D653" s="136"/>
      <c r="E653" s="136"/>
    </row>
    <row r="654" spans="1:5" ht="12">
      <c r="A654" s="136"/>
      <c r="B654" s="136"/>
      <c r="C654" s="136"/>
      <c r="D654" s="136"/>
      <c r="E654" s="136"/>
    </row>
    <row r="655" spans="1:5" ht="12">
      <c r="A655" s="136"/>
      <c r="B655" s="136"/>
      <c r="C655" s="136"/>
      <c r="D655" s="136"/>
      <c r="E655" s="136"/>
    </row>
    <row r="656" spans="1:5" ht="12">
      <c r="A656" s="136"/>
      <c r="B656" s="136"/>
      <c r="C656" s="136"/>
      <c r="D656" s="136"/>
      <c r="E656" s="136"/>
    </row>
    <row r="657" spans="1:5" ht="12">
      <c r="A657" s="136"/>
      <c r="B657" s="136"/>
      <c r="C657" s="136"/>
      <c r="D657" s="136"/>
      <c r="E657" s="136"/>
    </row>
    <row r="658" spans="1:5" ht="12">
      <c r="A658" s="136"/>
      <c r="B658" s="136"/>
      <c r="C658" s="136"/>
      <c r="D658" s="136"/>
      <c r="E658" s="136"/>
    </row>
    <row r="659" spans="1:5" ht="12">
      <c r="A659" s="136"/>
      <c r="B659" s="136"/>
      <c r="C659" s="136"/>
      <c r="D659" s="136"/>
      <c r="E659" s="136"/>
    </row>
    <row r="660" spans="1:5" ht="12">
      <c r="A660" s="136"/>
      <c r="B660" s="136"/>
      <c r="C660" s="136"/>
      <c r="D660" s="136"/>
      <c r="E660" s="136"/>
    </row>
    <row r="661" spans="1:5" ht="12">
      <c r="A661" s="136"/>
      <c r="B661" s="136"/>
      <c r="C661" s="136"/>
      <c r="D661" s="136"/>
      <c r="E661" s="136"/>
    </row>
    <row r="662" spans="1:5" ht="12">
      <c r="A662" s="136"/>
      <c r="B662" s="136"/>
      <c r="C662" s="136"/>
      <c r="D662" s="136"/>
      <c r="E662" s="136"/>
    </row>
    <row r="663" spans="1:5" ht="12">
      <c r="A663" s="136"/>
      <c r="B663" s="136"/>
      <c r="C663" s="136"/>
      <c r="D663" s="136"/>
      <c r="E663" s="136"/>
    </row>
    <row r="664" spans="1:5" ht="12">
      <c r="A664" s="136"/>
      <c r="B664" s="136"/>
      <c r="C664" s="136"/>
      <c r="D664" s="136"/>
      <c r="E664" s="136"/>
    </row>
    <row r="665" spans="1:5" ht="12">
      <c r="A665" s="136"/>
      <c r="B665" s="136"/>
      <c r="C665" s="136"/>
      <c r="D665" s="136"/>
      <c r="E665" s="136"/>
    </row>
    <row r="666" spans="1:5" ht="12">
      <c r="A666" s="136"/>
      <c r="B666" s="136"/>
      <c r="C666" s="136"/>
      <c r="D666" s="136"/>
      <c r="E666" s="136"/>
    </row>
    <row r="667" spans="1:5" ht="12">
      <c r="A667" s="136"/>
      <c r="B667" s="136"/>
      <c r="C667" s="136"/>
      <c r="D667" s="136"/>
      <c r="E667" s="136"/>
    </row>
    <row r="668" spans="1:5" ht="12">
      <c r="A668" s="136"/>
      <c r="B668" s="136"/>
      <c r="C668" s="136"/>
      <c r="D668" s="136"/>
      <c r="E668" s="136"/>
    </row>
    <row r="669" spans="1:5" ht="12">
      <c r="A669" s="136"/>
      <c r="B669" s="136"/>
      <c r="C669" s="136"/>
      <c r="D669" s="136"/>
      <c r="E669" s="136"/>
    </row>
    <row r="670" spans="1:5" ht="12">
      <c r="A670" s="136"/>
      <c r="B670" s="136"/>
      <c r="C670" s="136"/>
      <c r="D670" s="136"/>
      <c r="E670" s="136"/>
    </row>
    <row r="671" spans="1:5" ht="12">
      <c r="A671" s="136"/>
      <c r="B671" s="136"/>
      <c r="C671" s="136"/>
      <c r="D671" s="136"/>
      <c r="E671" s="136"/>
    </row>
    <row r="672" spans="1:5" ht="12">
      <c r="A672" s="136"/>
      <c r="B672" s="136"/>
      <c r="C672" s="136"/>
      <c r="D672" s="136"/>
      <c r="E672" s="136"/>
    </row>
    <row r="673" spans="1:5" ht="12">
      <c r="A673" s="136"/>
      <c r="B673" s="136"/>
      <c r="C673" s="136"/>
      <c r="D673" s="136"/>
      <c r="E673" s="136"/>
    </row>
    <row r="674" spans="1:5" ht="12">
      <c r="A674" s="136"/>
      <c r="B674" s="136"/>
      <c r="C674" s="136"/>
      <c r="D674" s="136"/>
      <c r="E674" s="136"/>
    </row>
    <row r="675" spans="1:5" ht="12">
      <c r="A675" s="136"/>
      <c r="B675" s="136"/>
      <c r="C675" s="136"/>
      <c r="D675" s="136"/>
      <c r="E675" s="136"/>
    </row>
    <row r="676" spans="1:5" ht="12">
      <c r="A676" s="136"/>
      <c r="B676" s="136"/>
      <c r="C676" s="136"/>
      <c r="D676" s="136"/>
      <c r="E676" s="136"/>
    </row>
    <row r="677" spans="1:5" ht="12">
      <c r="A677" s="136"/>
      <c r="B677" s="136"/>
      <c r="C677" s="136"/>
      <c r="D677" s="136"/>
      <c r="E677" s="136"/>
    </row>
    <row r="678" spans="1:5" ht="12">
      <c r="A678" s="136"/>
      <c r="B678" s="136"/>
      <c r="C678" s="136"/>
      <c r="D678" s="136"/>
      <c r="E678" s="136"/>
    </row>
    <row r="679" spans="1:5" ht="12">
      <c r="A679" s="136"/>
      <c r="B679" s="136"/>
      <c r="C679" s="136"/>
      <c r="D679" s="136"/>
      <c r="E679" s="136"/>
    </row>
    <row r="680" spans="1:5" ht="12">
      <c r="A680" s="136"/>
      <c r="B680" s="136"/>
      <c r="C680" s="136"/>
      <c r="D680" s="136"/>
      <c r="E680" s="136"/>
    </row>
    <row r="681" spans="1:5" ht="12">
      <c r="A681" s="136"/>
      <c r="B681" s="136"/>
      <c r="C681" s="136"/>
      <c r="D681" s="136"/>
      <c r="E681" s="136"/>
    </row>
    <row r="682" spans="1:5" ht="12">
      <c r="A682" s="136"/>
      <c r="B682" s="136"/>
      <c r="C682" s="136"/>
      <c r="D682" s="136"/>
      <c r="E682" s="136"/>
    </row>
    <row r="683" spans="1:5" ht="12">
      <c r="A683" s="136"/>
      <c r="B683" s="136"/>
      <c r="C683" s="136"/>
      <c r="D683" s="136"/>
      <c r="E683" s="136"/>
    </row>
    <row r="684" spans="1:5" ht="12">
      <c r="A684" s="136"/>
      <c r="B684" s="136"/>
      <c r="C684" s="136"/>
      <c r="D684" s="136"/>
      <c r="E684" s="136"/>
    </row>
    <row r="685" spans="1:5" ht="12">
      <c r="A685" s="136"/>
      <c r="B685" s="136"/>
      <c r="C685" s="136"/>
      <c r="D685" s="136"/>
      <c r="E685" s="136"/>
    </row>
    <row r="686" spans="1:5" ht="12">
      <c r="A686" s="136"/>
      <c r="B686" s="136"/>
      <c r="C686" s="136"/>
      <c r="D686" s="136"/>
      <c r="E686" s="136"/>
    </row>
    <row r="687" spans="1:5" ht="12">
      <c r="A687" s="136"/>
      <c r="B687" s="136"/>
      <c r="C687" s="136"/>
      <c r="D687" s="136"/>
      <c r="E687" s="136"/>
    </row>
    <row r="688" spans="1:5" ht="12">
      <c r="A688" s="136"/>
      <c r="B688" s="136"/>
      <c r="C688" s="136"/>
      <c r="D688" s="136"/>
      <c r="E688" s="136"/>
    </row>
    <row r="689" spans="1:5" ht="12">
      <c r="A689" s="136"/>
      <c r="B689" s="136"/>
      <c r="C689" s="136"/>
      <c r="D689" s="136"/>
      <c r="E689" s="136"/>
    </row>
    <row r="690" spans="1:5" ht="12">
      <c r="A690" s="136"/>
      <c r="B690" s="136"/>
      <c r="C690" s="136"/>
      <c r="D690" s="136"/>
      <c r="E690" s="136"/>
    </row>
    <row r="691" spans="1:5" ht="12">
      <c r="A691" s="136"/>
      <c r="B691" s="136"/>
      <c r="C691" s="136"/>
      <c r="D691" s="136"/>
      <c r="E691" s="136"/>
    </row>
    <row r="692" spans="1:5" ht="12">
      <c r="A692" s="136"/>
      <c r="B692" s="136"/>
      <c r="C692" s="136"/>
      <c r="D692" s="136"/>
      <c r="E692" s="136"/>
    </row>
    <row r="693" spans="1:5" ht="12">
      <c r="A693" s="136"/>
      <c r="B693" s="136"/>
      <c r="C693" s="136"/>
      <c r="D693" s="136"/>
      <c r="E693" s="136"/>
    </row>
    <row r="694" spans="1:5" ht="12">
      <c r="A694" s="136"/>
      <c r="B694" s="136"/>
      <c r="C694" s="136"/>
      <c r="D694" s="136"/>
      <c r="E694" s="136"/>
    </row>
    <row r="695" spans="1:5" ht="12">
      <c r="A695" s="136"/>
      <c r="B695" s="136"/>
      <c r="C695" s="136"/>
      <c r="D695" s="136"/>
      <c r="E695" s="136"/>
    </row>
    <row r="696" spans="1:5" ht="12">
      <c r="A696" s="136"/>
      <c r="B696" s="136"/>
      <c r="C696" s="136"/>
      <c r="D696" s="136"/>
      <c r="E696" s="136"/>
    </row>
    <row r="697" spans="1:5" ht="12">
      <c r="A697" s="136"/>
      <c r="B697" s="136"/>
      <c r="C697" s="136"/>
      <c r="D697" s="136"/>
      <c r="E697" s="136"/>
    </row>
    <row r="698" spans="1:5" ht="12">
      <c r="A698" s="136"/>
      <c r="B698" s="136"/>
      <c r="C698" s="136"/>
      <c r="D698" s="136"/>
      <c r="E698" s="136"/>
    </row>
    <row r="699" spans="1:5" ht="12">
      <c r="A699" s="136"/>
      <c r="B699" s="136"/>
      <c r="C699" s="136"/>
      <c r="D699" s="136"/>
      <c r="E699" s="136"/>
    </row>
    <row r="700" spans="1:5" ht="12">
      <c r="A700" s="136"/>
      <c r="B700" s="136"/>
      <c r="C700" s="136"/>
      <c r="D700" s="136"/>
      <c r="E700" s="136"/>
    </row>
    <row r="701" spans="1:5" ht="12">
      <c r="A701" s="136"/>
      <c r="B701" s="136"/>
      <c r="C701" s="136"/>
      <c r="D701" s="136"/>
      <c r="E701" s="136"/>
    </row>
    <row r="702" spans="1:5" ht="12">
      <c r="A702" s="136"/>
      <c r="B702" s="136"/>
      <c r="C702" s="136"/>
      <c r="D702" s="136"/>
      <c r="E702" s="136"/>
    </row>
    <row r="703" spans="1:5" ht="12">
      <c r="A703" s="136"/>
      <c r="B703" s="136"/>
      <c r="C703" s="136"/>
      <c r="D703" s="136"/>
      <c r="E703" s="136"/>
    </row>
    <row r="704" spans="1:5" ht="12">
      <c r="A704" s="136"/>
      <c r="B704" s="136"/>
      <c r="C704" s="136"/>
      <c r="D704" s="136"/>
      <c r="E704" s="136"/>
    </row>
    <row r="705" spans="1:5" ht="12">
      <c r="A705" s="136"/>
      <c r="B705" s="136"/>
      <c r="C705" s="136"/>
      <c r="D705" s="136"/>
      <c r="E705" s="136"/>
    </row>
    <row r="706" spans="1:5" ht="12">
      <c r="A706" s="136"/>
      <c r="B706" s="136"/>
      <c r="C706" s="136"/>
      <c r="D706" s="136"/>
      <c r="E706" s="136"/>
    </row>
    <row r="707" spans="1:5" ht="12">
      <c r="A707" s="136"/>
      <c r="B707" s="136"/>
      <c r="C707" s="136"/>
      <c r="D707" s="136"/>
      <c r="E707" s="136"/>
    </row>
    <row r="708" spans="1:5" ht="12">
      <c r="A708" s="136"/>
      <c r="B708" s="136"/>
      <c r="C708" s="136"/>
      <c r="D708" s="136"/>
      <c r="E708" s="136"/>
    </row>
    <row r="709" spans="1:5" ht="12">
      <c r="A709" s="136"/>
      <c r="B709" s="136"/>
      <c r="C709" s="136"/>
      <c r="D709" s="136"/>
      <c r="E709" s="136"/>
    </row>
    <row r="710" spans="1:5" ht="12">
      <c r="A710" s="136"/>
      <c r="B710" s="136"/>
      <c r="C710" s="136"/>
      <c r="D710" s="136"/>
      <c r="E710" s="136"/>
    </row>
    <row r="711" spans="1:5" ht="12">
      <c r="A711" s="136"/>
      <c r="B711" s="136"/>
      <c r="C711" s="136"/>
      <c r="D711" s="136"/>
      <c r="E711" s="136"/>
    </row>
    <row r="712" spans="1:5" ht="12">
      <c r="A712" s="136"/>
      <c r="B712" s="136"/>
      <c r="C712" s="136"/>
      <c r="D712" s="136"/>
      <c r="E712" s="136"/>
    </row>
    <row r="713" spans="1:5" ht="12">
      <c r="A713" s="136"/>
      <c r="B713" s="136"/>
      <c r="C713" s="136"/>
      <c r="D713" s="136"/>
      <c r="E713" s="136"/>
    </row>
    <row r="714" spans="1:5" ht="12">
      <c r="A714" s="136"/>
      <c r="B714" s="136"/>
      <c r="C714" s="136"/>
      <c r="D714" s="136"/>
      <c r="E714" s="136"/>
    </row>
    <row r="715" spans="1:5" ht="12">
      <c r="A715" s="136"/>
      <c r="B715" s="136"/>
      <c r="C715" s="136"/>
      <c r="D715" s="136"/>
      <c r="E715" s="136"/>
    </row>
    <row r="716" spans="1:5" ht="12">
      <c r="A716" s="136"/>
      <c r="B716" s="136"/>
      <c r="C716" s="136"/>
      <c r="D716" s="136"/>
      <c r="E716" s="136"/>
    </row>
    <row r="717" spans="1:5" ht="12">
      <c r="A717" s="136"/>
      <c r="B717" s="136"/>
      <c r="C717" s="136"/>
      <c r="D717" s="136"/>
      <c r="E717" s="136"/>
    </row>
    <row r="718" spans="1:5" ht="12">
      <c r="A718" s="136"/>
      <c r="B718" s="136"/>
      <c r="C718" s="136"/>
      <c r="D718" s="136"/>
      <c r="E718" s="136"/>
    </row>
    <row r="719" spans="1:5" ht="12">
      <c r="A719" s="136"/>
      <c r="B719" s="136"/>
      <c r="C719" s="136"/>
      <c r="D719" s="136"/>
      <c r="E719" s="136"/>
    </row>
    <row r="720" spans="1:5" ht="12">
      <c r="A720" s="136"/>
      <c r="B720" s="136"/>
      <c r="C720" s="136"/>
      <c r="D720" s="136"/>
      <c r="E720" s="136"/>
    </row>
    <row r="721" spans="1:5" ht="12">
      <c r="A721" s="136"/>
      <c r="B721" s="136"/>
      <c r="C721" s="136"/>
      <c r="D721" s="136"/>
      <c r="E721" s="136"/>
    </row>
    <row r="722" spans="1:5" ht="12">
      <c r="A722" s="136"/>
      <c r="B722" s="136"/>
      <c r="C722" s="136"/>
      <c r="D722" s="136"/>
      <c r="E722" s="136"/>
    </row>
    <row r="723" spans="1:5" ht="12">
      <c r="A723" s="136"/>
      <c r="B723" s="136"/>
      <c r="C723" s="136"/>
      <c r="D723" s="136"/>
      <c r="E723" s="136"/>
    </row>
    <row r="724" spans="1:5" ht="12">
      <c r="A724" s="136"/>
      <c r="B724" s="136"/>
      <c r="C724" s="136"/>
      <c r="D724" s="136"/>
      <c r="E724" s="136"/>
    </row>
    <row r="725" spans="1:5" ht="12">
      <c r="A725" s="136"/>
      <c r="B725" s="136"/>
      <c r="C725" s="136"/>
      <c r="D725" s="136"/>
      <c r="E725" s="136"/>
    </row>
    <row r="726" spans="1:5" ht="12">
      <c r="A726" s="136"/>
      <c r="B726" s="136"/>
      <c r="C726" s="136"/>
      <c r="D726" s="136"/>
      <c r="E726" s="136"/>
    </row>
    <row r="727" spans="1:5" ht="12">
      <c r="A727" s="136"/>
      <c r="B727" s="136"/>
      <c r="C727" s="136"/>
      <c r="D727" s="136"/>
      <c r="E727" s="136"/>
    </row>
    <row r="728" spans="1:5" ht="12">
      <c r="A728" s="136"/>
      <c r="B728" s="136"/>
      <c r="C728" s="136"/>
      <c r="D728" s="136"/>
      <c r="E728" s="136"/>
    </row>
    <row r="729" spans="1:5" ht="12">
      <c r="A729" s="136"/>
      <c r="B729" s="136"/>
      <c r="C729" s="136"/>
      <c r="D729" s="136"/>
      <c r="E729" s="136"/>
    </row>
    <row r="730" spans="1:5" ht="12">
      <c r="A730" s="136"/>
      <c r="B730" s="136"/>
      <c r="C730" s="136"/>
      <c r="D730" s="136"/>
      <c r="E730" s="136"/>
    </row>
    <row r="731" spans="1:5" ht="12">
      <c r="A731" s="136"/>
      <c r="B731" s="136"/>
      <c r="C731" s="136"/>
      <c r="D731" s="136"/>
      <c r="E731" s="136"/>
    </row>
    <row r="732" spans="1:5" ht="12">
      <c r="A732" s="136"/>
      <c r="B732" s="136"/>
      <c r="C732" s="136"/>
      <c r="D732" s="136"/>
      <c r="E732" s="136"/>
    </row>
    <row r="733" spans="1:5" ht="12">
      <c r="A733" s="136"/>
      <c r="B733" s="136"/>
      <c r="C733" s="136"/>
      <c r="D733" s="136"/>
      <c r="E733" s="136"/>
    </row>
    <row r="734" spans="1:5" ht="12">
      <c r="A734" s="136"/>
      <c r="B734" s="136"/>
      <c r="C734" s="136"/>
      <c r="D734" s="136"/>
      <c r="E734" s="136"/>
    </row>
    <row r="735" spans="1:5" ht="12">
      <c r="A735" s="136"/>
      <c r="B735" s="136"/>
      <c r="C735" s="136"/>
      <c r="D735" s="136"/>
      <c r="E735" s="136"/>
    </row>
    <row r="736" spans="1:5" ht="12">
      <c r="A736" s="136"/>
      <c r="B736" s="136"/>
      <c r="C736" s="136"/>
      <c r="D736" s="136"/>
      <c r="E736" s="136"/>
    </row>
    <row r="737" spans="1:5" ht="12">
      <c r="A737" s="136"/>
      <c r="B737" s="136"/>
      <c r="C737" s="136"/>
      <c r="D737" s="136"/>
      <c r="E737" s="136"/>
    </row>
    <row r="738" spans="1:5" ht="12">
      <c r="A738" s="136"/>
      <c r="B738" s="136"/>
      <c r="C738" s="136"/>
      <c r="D738" s="136"/>
      <c r="E738" s="136"/>
    </row>
    <row r="739" spans="1:5" ht="12">
      <c r="A739" s="136"/>
      <c r="B739" s="136"/>
      <c r="C739" s="136"/>
      <c r="D739" s="136"/>
      <c r="E739" s="136"/>
    </row>
    <row r="740" spans="1:5" ht="12">
      <c r="A740" s="136"/>
      <c r="B740" s="136"/>
      <c r="C740" s="136"/>
      <c r="D740" s="136"/>
      <c r="E740" s="136"/>
    </row>
    <row r="741" spans="1:5" ht="12">
      <c r="A741" s="136"/>
      <c r="B741" s="136"/>
      <c r="C741" s="136"/>
      <c r="D741" s="136"/>
      <c r="E741" s="136"/>
    </row>
    <row r="742" spans="1:5" ht="12">
      <c r="A742" s="136"/>
      <c r="B742" s="136"/>
      <c r="C742" s="136"/>
      <c r="D742" s="136"/>
      <c r="E742" s="136"/>
    </row>
    <row r="743" spans="1:5" ht="12">
      <c r="A743" s="136"/>
      <c r="B743" s="136"/>
      <c r="C743" s="136"/>
      <c r="D743" s="136"/>
      <c r="E743" s="136"/>
    </row>
    <row r="744" spans="1:5" ht="12">
      <c r="A744" s="136"/>
      <c r="B744" s="136"/>
      <c r="C744" s="136"/>
      <c r="D744" s="136"/>
      <c r="E744" s="136"/>
    </row>
    <row r="745" spans="1:5" ht="12">
      <c r="A745" s="136"/>
      <c r="B745" s="136"/>
      <c r="C745" s="136"/>
      <c r="D745" s="136"/>
      <c r="E745" s="136"/>
    </row>
    <row r="746" spans="1:5" ht="12">
      <c r="A746" s="136"/>
      <c r="B746" s="136"/>
      <c r="C746" s="136"/>
      <c r="D746" s="136"/>
      <c r="E746" s="136"/>
    </row>
    <row r="747" spans="1:5" ht="12">
      <c r="A747" s="136"/>
      <c r="B747" s="136"/>
      <c r="C747" s="136"/>
      <c r="D747" s="136"/>
      <c r="E747" s="136"/>
    </row>
    <row r="748" spans="1:5" ht="12">
      <c r="A748" s="136"/>
      <c r="B748" s="136"/>
      <c r="C748" s="136"/>
      <c r="D748" s="136"/>
      <c r="E748" s="136"/>
    </row>
    <row r="749" spans="1:5" ht="12">
      <c r="A749" s="136"/>
      <c r="B749" s="136"/>
      <c r="C749" s="136"/>
      <c r="D749" s="136"/>
      <c r="E749" s="136"/>
    </row>
    <row r="750" spans="1:5" ht="12">
      <c r="A750" s="136"/>
      <c r="B750" s="136"/>
      <c r="C750" s="136"/>
      <c r="D750" s="136"/>
      <c r="E750" s="136"/>
    </row>
    <row r="751" spans="1:5" ht="12">
      <c r="A751" s="136"/>
      <c r="B751" s="136"/>
      <c r="C751" s="136"/>
      <c r="D751" s="136"/>
      <c r="E751" s="136"/>
    </row>
    <row r="752" spans="1:5" ht="12">
      <c r="A752" s="136"/>
      <c r="B752" s="136"/>
      <c r="C752" s="136"/>
      <c r="D752" s="136"/>
      <c r="E752" s="136"/>
    </row>
    <row r="753" spans="1:5" ht="12">
      <c r="A753" s="136"/>
      <c r="B753" s="136"/>
      <c r="C753" s="136"/>
      <c r="D753" s="136"/>
      <c r="E753" s="136"/>
    </row>
    <row r="754" spans="1:5" ht="12">
      <c r="A754" s="136"/>
      <c r="B754" s="136"/>
      <c r="C754" s="136"/>
      <c r="D754" s="136"/>
      <c r="E754" s="136"/>
    </row>
    <row r="755" spans="1:5" ht="12">
      <c r="A755" s="136"/>
      <c r="B755" s="136"/>
      <c r="C755" s="136"/>
      <c r="D755" s="136"/>
      <c r="E755" s="136"/>
    </row>
    <row r="756" spans="1:5" ht="12">
      <c r="A756" s="136"/>
      <c r="B756" s="136"/>
      <c r="C756" s="136"/>
      <c r="D756" s="136"/>
      <c r="E756" s="136"/>
    </row>
    <row r="757" spans="1:5" ht="12">
      <c r="A757" s="136"/>
      <c r="B757" s="136"/>
      <c r="C757" s="136"/>
      <c r="D757" s="136"/>
      <c r="E757" s="136"/>
    </row>
    <row r="758" spans="1:5" ht="12">
      <c r="A758" s="136"/>
      <c r="B758" s="136"/>
      <c r="C758" s="136"/>
      <c r="D758" s="136"/>
      <c r="E758" s="136"/>
    </row>
    <row r="759" spans="1:5" ht="12">
      <c r="A759" s="136"/>
      <c r="B759" s="136"/>
      <c r="C759" s="136"/>
      <c r="D759" s="136"/>
      <c r="E759" s="136"/>
    </row>
    <row r="760" spans="1:5" ht="12">
      <c r="A760" s="136"/>
      <c r="B760" s="136"/>
      <c r="C760" s="136"/>
      <c r="D760" s="136"/>
      <c r="E760" s="136"/>
    </row>
    <row r="761" spans="1:5" ht="12">
      <c r="A761" s="136"/>
      <c r="B761" s="136"/>
      <c r="C761" s="136"/>
      <c r="D761" s="136"/>
      <c r="E761" s="136"/>
    </row>
    <row r="762" spans="1:5" ht="12">
      <c r="A762" s="136"/>
      <c r="B762" s="136"/>
      <c r="C762" s="136"/>
      <c r="D762" s="136"/>
      <c r="E762" s="136"/>
    </row>
    <row r="763" spans="1:5" ht="12">
      <c r="A763" s="136"/>
      <c r="B763" s="136"/>
      <c r="C763" s="136"/>
      <c r="D763" s="136"/>
      <c r="E763" s="136"/>
    </row>
    <row r="764" spans="1:5" ht="12">
      <c r="A764" s="136"/>
      <c r="B764" s="136"/>
      <c r="C764" s="136"/>
      <c r="D764" s="136"/>
      <c r="E764" s="136"/>
    </row>
    <row r="765" spans="1:5" ht="12">
      <c r="A765" s="136"/>
      <c r="B765" s="136"/>
      <c r="C765" s="136"/>
      <c r="D765" s="136"/>
      <c r="E765" s="136"/>
    </row>
    <row r="766" spans="1:5" ht="12">
      <c r="A766" s="136"/>
      <c r="B766" s="136"/>
      <c r="C766" s="136"/>
      <c r="D766" s="136"/>
      <c r="E766" s="136"/>
    </row>
    <row r="767" spans="1:5" ht="12">
      <c r="A767" s="136"/>
      <c r="B767" s="136"/>
      <c r="C767" s="136"/>
      <c r="D767" s="136"/>
      <c r="E767" s="136"/>
    </row>
    <row r="768" spans="1:5" ht="12">
      <c r="A768" s="136"/>
      <c r="B768" s="136"/>
      <c r="C768" s="136"/>
      <c r="D768" s="136"/>
      <c r="E768" s="136"/>
    </row>
    <row r="769" spans="1:5" ht="12">
      <c r="A769" s="136"/>
      <c r="B769" s="136"/>
      <c r="C769" s="136"/>
      <c r="D769" s="136"/>
      <c r="E769" s="136"/>
    </row>
    <row r="770" spans="1:5" ht="12">
      <c r="A770" s="136"/>
      <c r="B770" s="136"/>
      <c r="C770" s="136"/>
      <c r="D770" s="136"/>
      <c r="E770" s="136"/>
    </row>
    <row r="771" spans="1:5" ht="12">
      <c r="A771" s="136"/>
      <c r="B771" s="136"/>
      <c r="C771" s="136"/>
      <c r="D771" s="136"/>
      <c r="E771" s="136"/>
    </row>
    <row r="772" spans="1:5" ht="12">
      <c r="A772" s="136"/>
      <c r="B772" s="136"/>
      <c r="C772" s="136"/>
      <c r="D772" s="136"/>
      <c r="E772" s="136"/>
    </row>
    <row r="773" spans="1:5" ht="12">
      <c r="A773" s="136"/>
      <c r="B773" s="136"/>
      <c r="C773" s="136"/>
      <c r="D773" s="136"/>
      <c r="E773" s="136"/>
    </row>
    <row r="774" spans="1:5" ht="12">
      <c r="A774" s="136"/>
      <c r="B774" s="136"/>
      <c r="C774" s="136"/>
      <c r="D774" s="136"/>
      <c r="E774" s="136"/>
    </row>
    <row r="775" spans="1:5" ht="12">
      <c r="A775" s="136"/>
      <c r="B775" s="136"/>
      <c r="C775" s="136"/>
      <c r="D775" s="136"/>
      <c r="E775" s="136"/>
    </row>
    <row r="776" spans="1:5" ht="12">
      <c r="A776" s="136"/>
      <c r="B776" s="136"/>
      <c r="C776" s="136"/>
      <c r="D776" s="136"/>
      <c r="E776" s="136"/>
    </row>
    <row r="777" spans="1:5" ht="12">
      <c r="A777" s="136"/>
      <c r="B777" s="136"/>
      <c r="C777" s="136"/>
      <c r="D777" s="136"/>
      <c r="E777" s="136"/>
    </row>
    <row r="778" spans="1:5" ht="12">
      <c r="A778" s="136"/>
      <c r="B778" s="136"/>
      <c r="C778" s="136"/>
      <c r="D778" s="136"/>
      <c r="E778" s="136"/>
    </row>
    <row r="779" spans="1:5" ht="12">
      <c r="A779" s="136"/>
      <c r="B779" s="136"/>
      <c r="C779" s="136"/>
      <c r="D779" s="136"/>
      <c r="E779" s="136"/>
    </row>
    <row r="780" spans="1:5" ht="12">
      <c r="A780" s="136"/>
      <c r="B780" s="136"/>
      <c r="C780" s="136"/>
      <c r="D780" s="136"/>
      <c r="E780" s="136"/>
    </row>
    <row r="781" spans="1:5" ht="12">
      <c r="A781" s="136"/>
      <c r="B781" s="136"/>
      <c r="C781" s="136"/>
      <c r="D781" s="136"/>
      <c r="E781" s="136"/>
    </row>
    <row r="782" spans="1:5" ht="12">
      <c r="A782" s="136"/>
      <c r="B782" s="136"/>
      <c r="C782" s="136"/>
      <c r="D782" s="136"/>
      <c r="E782" s="136"/>
    </row>
    <row r="783" spans="1:5" ht="12">
      <c r="A783" s="136"/>
      <c r="B783" s="136"/>
      <c r="C783" s="136"/>
      <c r="D783" s="136"/>
      <c r="E783" s="136"/>
    </row>
    <row r="784" spans="1:5" ht="12">
      <c r="A784" s="136"/>
      <c r="B784" s="136"/>
      <c r="C784" s="136"/>
      <c r="D784" s="136"/>
      <c r="E784" s="136"/>
    </row>
    <row r="785" spans="1:5" ht="12">
      <c r="A785" s="136"/>
      <c r="B785" s="136"/>
      <c r="C785" s="136"/>
      <c r="D785" s="136"/>
      <c r="E785" s="136"/>
    </row>
    <row r="786" spans="1:5" ht="12">
      <c r="A786" s="136"/>
      <c r="B786" s="136"/>
      <c r="C786" s="136"/>
      <c r="D786" s="136"/>
      <c r="E786" s="136"/>
    </row>
    <row r="787" spans="1:5" ht="12">
      <c r="A787" s="136"/>
      <c r="B787" s="136"/>
      <c r="C787" s="136"/>
      <c r="D787" s="136"/>
      <c r="E787" s="136"/>
    </row>
    <row r="788" spans="1:5" ht="12">
      <c r="A788" s="136"/>
      <c r="B788" s="136"/>
      <c r="C788" s="136"/>
      <c r="D788" s="136"/>
      <c r="E788" s="136"/>
    </row>
    <row r="789" spans="1:5" ht="12">
      <c r="A789" s="136"/>
      <c r="B789" s="136"/>
      <c r="C789" s="136"/>
      <c r="D789" s="136"/>
      <c r="E789" s="136"/>
    </row>
    <row r="790" spans="1:5" ht="12">
      <c r="A790" s="136"/>
      <c r="B790" s="136"/>
      <c r="C790" s="136"/>
      <c r="D790" s="136"/>
      <c r="E790" s="136"/>
    </row>
    <row r="791" spans="1:5" ht="12">
      <c r="A791" s="136"/>
      <c r="B791" s="136"/>
      <c r="C791" s="136"/>
      <c r="D791" s="136"/>
      <c r="E791" s="136"/>
    </row>
    <row r="792" spans="1:5" ht="12">
      <c r="A792" s="136"/>
      <c r="B792" s="136"/>
      <c r="C792" s="136"/>
      <c r="D792" s="136"/>
      <c r="E792" s="136"/>
    </row>
    <row r="793" spans="1:5" ht="12">
      <c r="A793" s="136"/>
      <c r="B793" s="136"/>
      <c r="C793" s="136"/>
      <c r="D793" s="136"/>
      <c r="E793" s="136"/>
    </row>
    <row r="794" spans="1:5" ht="12">
      <c r="A794" s="136"/>
      <c r="B794" s="136"/>
      <c r="C794" s="136"/>
      <c r="D794" s="136"/>
      <c r="E794" s="136"/>
    </row>
    <row r="795" spans="1:5" ht="12">
      <c r="A795" s="136"/>
      <c r="B795" s="136"/>
      <c r="C795" s="136"/>
      <c r="D795" s="136"/>
      <c r="E795" s="136"/>
    </row>
    <row r="796" spans="1:5" ht="12">
      <c r="A796" s="136"/>
      <c r="B796" s="136"/>
      <c r="C796" s="136"/>
      <c r="D796" s="136"/>
      <c r="E796" s="136"/>
    </row>
    <row r="797" spans="1:5" ht="12">
      <c r="A797" s="136"/>
      <c r="B797" s="136"/>
      <c r="C797" s="136"/>
      <c r="D797" s="136"/>
      <c r="E797" s="136"/>
    </row>
    <row r="798" spans="1:5" ht="12">
      <c r="A798" s="136"/>
      <c r="B798" s="136"/>
      <c r="C798" s="136"/>
      <c r="D798" s="136"/>
      <c r="E798" s="136"/>
    </row>
    <row r="799" spans="1:5" ht="12">
      <c r="A799" s="136"/>
      <c r="B799" s="136"/>
      <c r="C799" s="136"/>
      <c r="D799" s="136"/>
      <c r="E799" s="136"/>
    </row>
    <row r="800" spans="1:5" ht="12">
      <c r="A800" s="136"/>
      <c r="B800" s="136"/>
      <c r="C800" s="136"/>
      <c r="D800" s="136"/>
      <c r="E800" s="136"/>
    </row>
    <row r="801" spans="1:5" ht="12">
      <c r="A801" s="136"/>
      <c r="B801" s="136"/>
      <c r="C801" s="136"/>
      <c r="D801" s="136"/>
      <c r="E801" s="136"/>
    </row>
    <row r="802" spans="1:5" ht="12">
      <c r="A802" s="136"/>
      <c r="B802" s="136"/>
      <c r="C802" s="136"/>
      <c r="D802" s="136"/>
      <c r="E802" s="136"/>
    </row>
    <row r="803" spans="1:5" ht="12">
      <c r="A803" s="136"/>
      <c r="B803" s="136"/>
      <c r="C803" s="136"/>
      <c r="D803" s="136"/>
      <c r="E803" s="136"/>
    </row>
    <row r="804" spans="1:5" ht="12">
      <c r="A804" s="136"/>
      <c r="B804" s="136"/>
      <c r="C804" s="136"/>
      <c r="D804" s="136"/>
      <c r="E804" s="136"/>
    </row>
    <row r="805" spans="1:5" ht="12">
      <c r="A805" s="136"/>
      <c r="B805" s="136"/>
      <c r="C805" s="136"/>
      <c r="D805" s="136"/>
      <c r="E805" s="136"/>
    </row>
    <row r="806" spans="1:5" ht="12">
      <c r="A806" s="136"/>
      <c r="B806" s="136"/>
      <c r="C806" s="136"/>
      <c r="D806" s="136"/>
      <c r="E806" s="136"/>
    </row>
    <row r="807" spans="1:5" ht="12">
      <c r="A807" s="136"/>
      <c r="B807" s="136"/>
      <c r="C807" s="136"/>
      <c r="D807" s="136"/>
      <c r="E807" s="136"/>
    </row>
    <row r="808" spans="1:5" ht="12">
      <c r="A808" s="136"/>
      <c r="B808" s="136"/>
      <c r="C808" s="136"/>
      <c r="D808" s="136"/>
      <c r="E808" s="136"/>
    </row>
    <row r="809" spans="1:5" ht="12">
      <c r="A809" s="136"/>
      <c r="B809" s="136"/>
      <c r="C809" s="136"/>
      <c r="D809" s="136"/>
      <c r="E809" s="136"/>
    </row>
    <row r="810" spans="1:5" ht="12">
      <c r="A810" s="136"/>
      <c r="B810" s="136"/>
      <c r="C810" s="136"/>
      <c r="D810" s="136"/>
      <c r="E810" s="136"/>
    </row>
    <row r="811" spans="1:5" ht="12">
      <c r="A811" s="136"/>
      <c r="B811" s="136"/>
      <c r="C811" s="136"/>
      <c r="D811" s="136"/>
      <c r="E811" s="136"/>
    </row>
    <row r="812" spans="1:5" ht="12">
      <c r="A812" s="136"/>
      <c r="B812" s="136"/>
      <c r="C812" s="136"/>
      <c r="D812" s="136"/>
      <c r="E812" s="136"/>
    </row>
    <row r="813" spans="1:5" ht="12">
      <c r="A813" s="136"/>
      <c r="B813" s="136"/>
      <c r="C813" s="136"/>
      <c r="D813" s="136"/>
      <c r="E813" s="136"/>
    </row>
    <row r="814" spans="1:5" ht="12">
      <c r="A814" s="136"/>
      <c r="B814" s="136"/>
      <c r="C814" s="136"/>
      <c r="D814" s="136"/>
      <c r="E814" s="136"/>
    </row>
    <row r="815" spans="1:5" ht="12">
      <c r="A815" s="136"/>
      <c r="B815" s="136"/>
      <c r="C815" s="136"/>
      <c r="D815" s="136"/>
      <c r="E815" s="136"/>
    </row>
    <row r="816" spans="1:5" ht="12">
      <c r="A816" s="136"/>
      <c r="B816" s="136"/>
      <c r="C816" s="136"/>
      <c r="D816" s="136"/>
      <c r="E816" s="136"/>
    </row>
    <row r="817" spans="1:5" ht="12">
      <c r="A817" s="136"/>
      <c r="B817" s="136"/>
      <c r="C817" s="136"/>
      <c r="D817" s="136"/>
      <c r="E817" s="136"/>
    </row>
    <row r="818" spans="1:5" ht="12">
      <c r="A818" s="136"/>
      <c r="B818" s="136"/>
      <c r="C818" s="136"/>
      <c r="D818" s="136"/>
      <c r="E818" s="136"/>
    </row>
    <row r="819" spans="1:5" ht="12">
      <c r="A819" s="136"/>
      <c r="B819" s="136"/>
      <c r="C819" s="136"/>
      <c r="D819" s="136"/>
      <c r="E819" s="136"/>
    </row>
    <row r="820" spans="1:5" ht="12">
      <c r="A820" s="136"/>
      <c r="B820" s="136"/>
      <c r="C820" s="136"/>
      <c r="D820" s="136"/>
      <c r="E820" s="136"/>
    </row>
    <row r="821" spans="1:5" ht="12">
      <c r="A821" s="136"/>
      <c r="B821" s="136"/>
      <c r="C821" s="136"/>
      <c r="D821" s="136"/>
      <c r="E821" s="136"/>
    </row>
    <row r="822" spans="1:5" ht="12">
      <c r="A822" s="136"/>
      <c r="B822" s="136"/>
      <c r="C822" s="136"/>
      <c r="D822" s="136"/>
      <c r="E822" s="136"/>
    </row>
    <row r="823" spans="1:5" ht="12">
      <c r="A823" s="136"/>
      <c r="B823" s="136"/>
      <c r="C823" s="136"/>
      <c r="D823" s="136"/>
      <c r="E823" s="136"/>
    </row>
    <row r="824" spans="1:5" ht="12">
      <c r="A824" s="136"/>
      <c r="B824" s="136"/>
      <c r="C824" s="136"/>
      <c r="D824" s="136"/>
      <c r="E824" s="136"/>
    </row>
    <row r="825" spans="1:5" ht="12">
      <c r="A825" s="136"/>
      <c r="B825" s="136"/>
      <c r="C825" s="136"/>
      <c r="D825" s="136"/>
      <c r="E825" s="136"/>
    </row>
    <row r="826" spans="1:5" ht="12">
      <c r="A826" s="136"/>
      <c r="B826" s="136"/>
      <c r="C826" s="136"/>
      <c r="D826" s="136"/>
      <c r="E826" s="136"/>
    </row>
    <row r="827" spans="1:5" ht="12">
      <c r="A827" s="136"/>
      <c r="B827" s="136"/>
      <c r="C827" s="136"/>
      <c r="D827" s="136"/>
      <c r="E827" s="136"/>
    </row>
    <row r="828" spans="1:5" ht="12">
      <c r="A828" s="136"/>
      <c r="B828" s="136"/>
      <c r="C828" s="136"/>
      <c r="D828" s="136"/>
      <c r="E828" s="136"/>
    </row>
    <row r="829" spans="1:5" ht="12">
      <c r="A829" s="136"/>
      <c r="B829" s="136"/>
      <c r="C829" s="136"/>
      <c r="D829" s="136"/>
      <c r="E829" s="136"/>
    </row>
    <row r="830" spans="1:5" ht="12">
      <c r="A830" s="136"/>
      <c r="B830" s="136"/>
      <c r="C830" s="136"/>
      <c r="D830" s="136"/>
      <c r="E830" s="136"/>
    </row>
    <row r="831" spans="1:5" ht="12">
      <c r="A831" s="136"/>
      <c r="B831" s="136"/>
      <c r="C831" s="136"/>
      <c r="D831" s="136"/>
      <c r="E831" s="136"/>
    </row>
    <row r="832" spans="1:5" ht="12">
      <c r="A832" s="136"/>
      <c r="B832" s="136"/>
      <c r="C832" s="136"/>
      <c r="D832" s="136"/>
      <c r="E832" s="136"/>
    </row>
    <row r="833" spans="1:5" ht="12">
      <c r="A833" s="136"/>
      <c r="B833" s="136"/>
      <c r="C833" s="136"/>
      <c r="D833" s="136"/>
      <c r="E833" s="136"/>
    </row>
    <row r="834" spans="1:5" ht="12">
      <c r="A834" s="136"/>
      <c r="B834" s="136"/>
      <c r="C834" s="136"/>
      <c r="D834" s="136"/>
      <c r="E834" s="136"/>
    </row>
    <row r="835" spans="1:5" ht="12">
      <c r="A835" s="136"/>
      <c r="B835" s="136"/>
      <c r="C835" s="136"/>
      <c r="D835" s="136"/>
      <c r="E835" s="136"/>
    </row>
    <row r="836" spans="1:5" ht="12">
      <c r="A836" s="136"/>
      <c r="B836" s="136"/>
      <c r="C836" s="136"/>
      <c r="D836" s="136"/>
      <c r="E836" s="136"/>
    </row>
    <row r="837" spans="1:5" ht="12">
      <c r="A837" s="136"/>
      <c r="B837" s="136"/>
      <c r="C837" s="136"/>
      <c r="D837" s="136"/>
      <c r="E837" s="136"/>
    </row>
    <row r="838" spans="1:5" ht="12">
      <c r="A838" s="136"/>
      <c r="B838" s="136"/>
      <c r="C838" s="136"/>
      <c r="D838" s="136"/>
      <c r="E838" s="136"/>
    </row>
    <row r="839" spans="1:5" ht="12">
      <c r="A839" s="136"/>
      <c r="B839" s="136"/>
      <c r="C839" s="136"/>
      <c r="D839" s="136"/>
      <c r="E839" s="136"/>
    </row>
    <row r="840" spans="1:5" ht="12">
      <c r="A840" s="136"/>
      <c r="B840" s="136"/>
      <c r="C840" s="136"/>
      <c r="D840" s="136"/>
      <c r="E840" s="136"/>
    </row>
    <row r="841" spans="1:5" ht="12">
      <c r="A841" s="136"/>
      <c r="B841" s="136"/>
      <c r="C841" s="136"/>
      <c r="D841" s="136"/>
      <c r="E841" s="136"/>
    </row>
    <row r="842" spans="1:5" ht="12">
      <c r="A842" s="136"/>
      <c r="B842" s="136"/>
      <c r="C842" s="136"/>
      <c r="D842" s="136"/>
      <c r="E842" s="136"/>
    </row>
    <row r="843" spans="1:5" ht="12">
      <c r="A843" s="136"/>
      <c r="B843" s="136"/>
      <c r="C843" s="136"/>
      <c r="D843" s="136"/>
      <c r="E843" s="136"/>
    </row>
    <row r="844" spans="1:5" ht="12">
      <c r="A844" s="136"/>
      <c r="B844" s="136"/>
      <c r="C844" s="136"/>
      <c r="D844" s="136"/>
      <c r="E844" s="136"/>
    </row>
    <row r="845" spans="1:5" ht="12">
      <c r="A845" s="136"/>
      <c r="B845" s="136"/>
      <c r="C845" s="136"/>
      <c r="D845" s="136"/>
      <c r="E845" s="136"/>
    </row>
    <row r="846" spans="1:5" ht="12">
      <c r="A846" s="136"/>
      <c r="B846" s="136"/>
      <c r="C846" s="136"/>
      <c r="D846" s="136"/>
      <c r="E846" s="136"/>
    </row>
    <row r="847" spans="1:5" ht="12">
      <c r="A847" s="136"/>
      <c r="B847" s="136"/>
      <c r="C847" s="136"/>
      <c r="D847" s="136"/>
      <c r="E847" s="136"/>
    </row>
    <row r="848" spans="1:5" ht="12">
      <c r="A848" s="136"/>
      <c r="B848" s="136"/>
      <c r="C848" s="136"/>
      <c r="D848" s="136"/>
      <c r="E848" s="136"/>
    </row>
    <row r="849" spans="1:5" ht="12">
      <c r="A849" s="136"/>
      <c r="B849" s="136"/>
      <c r="C849" s="136"/>
      <c r="D849" s="136"/>
      <c r="E849" s="136"/>
    </row>
    <row r="850" spans="1:5" ht="12">
      <c r="A850" s="136"/>
      <c r="B850" s="136"/>
      <c r="C850" s="136"/>
      <c r="D850" s="136"/>
      <c r="E850" s="136"/>
    </row>
    <row r="851" spans="1:5" ht="12">
      <c r="A851" s="136"/>
      <c r="B851" s="136"/>
      <c r="C851" s="136"/>
      <c r="D851" s="136"/>
      <c r="E851" s="136"/>
    </row>
    <row r="852" spans="1:5" ht="12">
      <c r="A852" s="136"/>
      <c r="B852" s="136"/>
      <c r="C852" s="136"/>
      <c r="D852" s="136"/>
      <c r="E852" s="136"/>
    </row>
    <row r="853" spans="1:5" ht="12">
      <c r="A853" s="136"/>
      <c r="B853" s="136"/>
      <c r="C853" s="136"/>
      <c r="D853" s="136"/>
      <c r="E853" s="136"/>
    </row>
    <row r="854" spans="1:5" ht="12">
      <c r="A854" s="136"/>
      <c r="B854" s="136"/>
      <c r="C854" s="136"/>
      <c r="D854" s="136"/>
      <c r="E854" s="136"/>
    </row>
    <row r="855" spans="1:5" ht="12">
      <c r="A855" s="136"/>
      <c r="B855" s="136"/>
      <c r="C855" s="136"/>
      <c r="D855" s="136"/>
      <c r="E855" s="136"/>
    </row>
    <row r="856" spans="1:5" ht="12">
      <c r="A856" s="136"/>
      <c r="B856" s="136"/>
      <c r="C856" s="136"/>
      <c r="D856" s="136"/>
      <c r="E856" s="136"/>
    </row>
    <row r="857" spans="1:5" ht="12">
      <c r="A857" s="136"/>
      <c r="B857" s="136"/>
      <c r="C857" s="136"/>
      <c r="D857" s="136"/>
      <c r="E857" s="136"/>
    </row>
    <row r="858" spans="1:5" ht="12">
      <c r="A858" s="136"/>
      <c r="B858" s="136"/>
      <c r="C858" s="136"/>
      <c r="D858" s="136"/>
      <c r="E858" s="136"/>
    </row>
    <row r="859" spans="1:5" ht="12">
      <c r="A859" s="136"/>
      <c r="B859" s="136"/>
      <c r="C859" s="136"/>
      <c r="D859" s="136"/>
      <c r="E859" s="136"/>
    </row>
    <row r="860" spans="1:5" ht="12">
      <c r="A860" s="136"/>
      <c r="B860" s="136"/>
      <c r="C860" s="136"/>
      <c r="D860" s="136"/>
      <c r="E860" s="136"/>
    </row>
    <row r="861" spans="1:5" ht="12">
      <c r="A861" s="136"/>
      <c r="B861" s="136"/>
      <c r="C861" s="136"/>
      <c r="D861" s="136"/>
      <c r="E861" s="136"/>
    </row>
    <row r="862" spans="1:5" ht="12">
      <c r="A862" s="136"/>
      <c r="B862" s="136"/>
      <c r="C862" s="136"/>
      <c r="D862" s="136"/>
      <c r="E862" s="136"/>
    </row>
    <row r="863" spans="1:5" ht="12">
      <c r="A863" s="136"/>
      <c r="B863" s="136"/>
      <c r="C863" s="136"/>
      <c r="D863" s="136"/>
      <c r="E863" s="136"/>
    </row>
    <row r="864" spans="1:5" ht="12">
      <c r="A864" s="136"/>
      <c r="B864" s="136"/>
      <c r="C864" s="136"/>
      <c r="D864" s="136"/>
      <c r="E864" s="136"/>
    </row>
    <row r="865" spans="1:5" ht="12">
      <c r="A865" s="136"/>
      <c r="B865" s="136"/>
      <c r="C865" s="136"/>
      <c r="D865" s="136"/>
      <c r="E865" s="136"/>
    </row>
    <row r="866" spans="1:5" ht="12">
      <c r="A866" s="136"/>
      <c r="B866" s="136"/>
      <c r="C866" s="136"/>
      <c r="D866" s="136"/>
      <c r="E866" s="136"/>
    </row>
    <row r="867" spans="1:5" ht="12">
      <c r="A867" s="136"/>
      <c r="B867" s="136"/>
      <c r="C867" s="136"/>
      <c r="D867" s="136"/>
      <c r="E867" s="136"/>
    </row>
    <row r="868" spans="1:5" ht="12">
      <c r="A868" s="136"/>
      <c r="B868" s="136"/>
      <c r="C868" s="136"/>
      <c r="D868" s="136"/>
      <c r="E868" s="136"/>
    </row>
    <row r="869" spans="1:5" ht="12">
      <c r="A869" s="136"/>
      <c r="B869" s="136"/>
      <c r="C869" s="136"/>
      <c r="D869" s="136"/>
      <c r="E869" s="136"/>
    </row>
    <row r="870" spans="1:5" ht="12">
      <c r="A870" s="136"/>
      <c r="B870" s="136"/>
      <c r="C870" s="136"/>
      <c r="D870" s="136"/>
      <c r="E870" s="136"/>
    </row>
    <row r="871" spans="1:5" ht="12">
      <c r="A871" s="136"/>
      <c r="B871" s="136"/>
      <c r="C871" s="136"/>
      <c r="D871" s="136"/>
      <c r="E871" s="136"/>
    </row>
    <row r="872" spans="1:5" ht="12">
      <c r="A872" s="136"/>
      <c r="B872" s="136"/>
      <c r="C872" s="136"/>
      <c r="D872" s="136"/>
      <c r="E872" s="136"/>
    </row>
    <row r="873" spans="1:5" ht="12">
      <c r="A873" s="136"/>
      <c r="B873" s="136"/>
      <c r="C873" s="136"/>
      <c r="D873" s="136"/>
      <c r="E873" s="136"/>
    </row>
    <row r="874" spans="1:5" ht="12">
      <c r="A874" s="136"/>
      <c r="B874" s="136"/>
      <c r="C874" s="136"/>
      <c r="D874" s="136"/>
      <c r="E874" s="136"/>
    </row>
    <row r="875" spans="1:5" ht="12">
      <c r="A875" s="136"/>
      <c r="B875" s="136"/>
      <c r="C875" s="136"/>
      <c r="D875" s="136"/>
      <c r="E875" s="136"/>
    </row>
    <row r="876" spans="1:5" ht="12">
      <c r="A876" s="136"/>
      <c r="B876" s="136"/>
      <c r="C876" s="136"/>
      <c r="D876" s="136"/>
      <c r="E876" s="136"/>
    </row>
    <row r="877" spans="1:5" ht="12">
      <c r="A877" s="136"/>
      <c r="B877" s="136"/>
      <c r="C877" s="136"/>
      <c r="D877" s="136"/>
      <c r="E877" s="136"/>
    </row>
    <row r="878" spans="1:5" ht="12">
      <c r="A878" s="136"/>
      <c r="B878" s="136"/>
      <c r="C878" s="136"/>
      <c r="D878" s="136"/>
      <c r="E878" s="136"/>
    </row>
    <row r="879" spans="1:5" ht="12">
      <c r="A879" s="136"/>
      <c r="B879" s="136"/>
      <c r="C879" s="136"/>
      <c r="D879" s="136"/>
      <c r="E879" s="136"/>
    </row>
    <row r="880" spans="1:5" ht="12">
      <c r="A880" s="136"/>
      <c r="B880" s="136"/>
      <c r="C880" s="136"/>
      <c r="D880" s="136"/>
      <c r="E880" s="136"/>
    </row>
    <row r="881" spans="1:5" ht="12">
      <c r="A881" s="136"/>
      <c r="B881" s="136"/>
      <c r="C881" s="136"/>
      <c r="D881" s="136"/>
      <c r="E881" s="136"/>
    </row>
    <row r="882" spans="1:5" ht="12">
      <c r="A882" s="136"/>
      <c r="B882" s="136"/>
      <c r="C882" s="136"/>
      <c r="D882" s="136"/>
      <c r="E882" s="136"/>
    </row>
    <row r="883" spans="1:5" ht="12">
      <c r="A883" s="136"/>
      <c r="B883" s="136"/>
      <c r="C883" s="136"/>
      <c r="D883" s="136"/>
      <c r="E883" s="136"/>
    </row>
    <row r="884" spans="1:5" ht="12">
      <c r="A884" s="136"/>
      <c r="B884" s="136"/>
      <c r="C884" s="136"/>
      <c r="D884" s="136"/>
      <c r="E884" s="136"/>
    </row>
    <row r="885" spans="1:5" ht="12">
      <c r="A885" s="136"/>
      <c r="B885" s="136"/>
      <c r="C885" s="136"/>
      <c r="D885" s="136"/>
      <c r="E885" s="136"/>
    </row>
    <row r="886" spans="1:5" ht="12">
      <c r="A886" s="136"/>
      <c r="B886" s="136"/>
      <c r="C886" s="136"/>
      <c r="D886" s="136"/>
      <c r="E886" s="136"/>
    </row>
    <row r="887" spans="1:5" ht="12">
      <c r="A887" s="136"/>
      <c r="B887" s="136"/>
      <c r="C887" s="136"/>
      <c r="D887" s="136"/>
      <c r="E887" s="136"/>
    </row>
    <row r="888" spans="1:5" ht="12">
      <c r="A888" s="136"/>
      <c r="B888" s="136"/>
      <c r="C888" s="136"/>
      <c r="D888" s="136"/>
      <c r="E888" s="136"/>
    </row>
    <row r="889" spans="1:5" ht="12">
      <c r="A889" s="136"/>
      <c r="B889" s="136"/>
      <c r="C889" s="136"/>
      <c r="D889" s="136"/>
      <c r="E889" s="136"/>
    </row>
    <row r="890" spans="1:5" ht="12">
      <c r="A890" s="136"/>
      <c r="B890" s="136"/>
      <c r="C890" s="136"/>
      <c r="D890" s="136"/>
      <c r="E890" s="136"/>
    </row>
    <row r="891" spans="1:5" ht="12">
      <c r="A891" s="136"/>
      <c r="B891" s="136"/>
      <c r="C891" s="136"/>
      <c r="D891" s="136"/>
      <c r="E891" s="136"/>
    </row>
    <row r="892" spans="1:5" ht="12">
      <c r="A892" s="136"/>
      <c r="B892" s="136"/>
      <c r="C892" s="136"/>
      <c r="D892" s="136"/>
      <c r="E892" s="136"/>
    </row>
    <row r="893" spans="1:5" ht="12">
      <c r="A893" s="136"/>
      <c r="B893" s="136"/>
      <c r="C893" s="136"/>
      <c r="D893" s="136"/>
      <c r="E893" s="136"/>
    </row>
    <row r="894" spans="1:5" ht="12">
      <c r="A894" s="136"/>
      <c r="B894" s="136"/>
      <c r="C894" s="136"/>
      <c r="D894" s="136"/>
      <c r="E894" s="136"/>
    </row>
    <row r="895" spans="1:5" ht="12">
      <c r="A895" s="136"/>
      <c r="B895" s="136"/>
      <c r="C895" s="136"/>
      <c r="D895" s="136"/>
      <c r="E895" s="136"/>
    </row>
    <row r="896" spans="1:5" ht="12">
      <c r="A896" s="136"/>
      <c r="B896" s="136"/>
      <c r="C896" s="136"/>
      <c r="D896" s="136"/>
      <c r="E896" s="136"/>
    </row>
    <row r="897" spans="1:5" ht="12">
      <c r="A897" s="136"/>
      <c r="B897" s="136"/>
      <c r="C897" s="136"/>
      <c r="D897" s="136"/>
      <c r="E897" s="136"/>
    </row>
    <row r="898" spans="1:5" ht="12">
      <c r="A898" s="136"/>
      <c r="B898" s="136"/>
      <c r="C898" s="136"/>
      <c r="D898" s="136"/>
      <c r="E898" s="136"/>
    </row>
    <row r="899" spans="1:5" ht="12">
      <c r="A899" s="136"/>
      <c r="B899" s="136"/>
      <c r="C899" s="136"/>
      <c r="D899" s="136"/>
      <c r="E899" s="136"/>
    </row>
    <row r="900" spans="1:5" ht="12">
      <c r="A900" s="136"/>
      <c r="B900" s="136"/>
      <c r="C900" s="136"/>
      <c r="D900" s="136"/>
      <c r="E900" s="136"/>
    </row>
    <row r="901" spans="1:5" ht="12">
      <c r="A901" s="136"/>
      <c r="B901" s="136"/>
      <c r="C901" s="136"/>
      <c r="D901" s="136"/>
      <c r="E901" s="136"/>
    </row>
    <row r="902" spans="1:5" ht="12">
      <c r="A902" s="136"/>
      <c r="B902" s="136"/>
      <c r="C902" s="136"/>
      <c r="D902" s="136"/>
      <c r="E902" s="136"/>
    </row>
    <row r="903" spans="1:5" ht="12">
      <c r="A903" s="136"/>
      <c r="B903" s="136"/>
      <c r="C903" s="136"/>
      <c r="D903" s="136"/>
      <c r="E903" s="136"/>
    </row>
    <row r="904" spans="1:5" ht="12">
      <c r="A904" s="136"/>
      <c r="B904" s="136"/>
      <c r="C904" s="136"/>
      <c r="D904" s="136"/>
      <c r="E904" s="136"/>
    </row>
    <row r="905" spans="1:5" ht="12">
      <c r="A905" s="136"/>
      <c r="B905" s="136"/>
      <c r="C905" s="136"/>
      <c r="D905" s="136"/>
      <c r="E905" s="136"/>
    </row>
    <row r="906" spans="1:5" ht="12">
      <c r="A906" s="136"/>
      <c r="B906" s="136"/>
      <c r="C906" s="136"/>
      <c r="D906" s="136"/>
      <c r="E906" s="136"/>
    </row>
    <row r="907" spans="1:5" ht="12">
      <c r="A907" s="136"/>
      <c r="B907" s="136"/>
      <c r="C907" s="136"/>
      <c r="D907" s="136"/>
      <c r="E907" s="136"/>
    </row>
    <row r="908" spans="1:5" ht="12">
      <c r="A908" s="136"/>
      <c r="B908" s="136"/>
      <c r="C908" s="136"/>
      <c r="D908" s="136"/>
      <c r="E908" s="136"/>
    </row>
    <row r="909" spans="1:5" ht="12">
      <c r="A909" s="136"/>
      <c r="B909" s="136"/>
      <c r="C909" s="136"/>
      <c r="D909" s="136"/>
      <c r="E909" s="136"/>
    </row>
    <row r="910" spans="1:5" ht="12">
      <c r="A910" s="136"/>
      <c r="B910" s="136"/>
      <c r="C910" s="136"/>
      <c r="D910" s="136"/>
      <c r="E910" s="136"/>
    </row>
    <row r="911" spans="1:5" ht="12">
      <c r="A911" s="136"/>
      <c r="B911" s="136"/>
      <c r="C911" s="136"/>
      <c r="D911" s="136"/>
      <c r="E911" s="136"/>
    </row>
    <row r="912" spans="1:5" ht="12">
      <c r="A912" s="136"/>
      <c r="B912" s="136"/>
      <c r="C912" s="136"/>
      <c r="D912" s="136"/>
      <c r="E912" s="136"/>
    </row>
    <row r="913" spans="1:5" ht="12">
      <c r="A913" s="136"/>
      <c r="B913" s="136"/>
      <c r="C913" s="136"/>
      <c r="D913" s="136"/>
      <c r="E913" s="136"/>
    </row>
    <row r="914" spans="1:5" ht="12">
      <c r="A914" s="136"/>
      <c r="B914" s="136"/>
      <c r="C914" s="136"/>
      <c r="D914" s="136"/>
      <c r="E914" s="136"/>
    </row>
    <row r="915" spans="1:5" ht="12">
      <c r="A915" s="136"/>
      <c r="B915" s="136"/>
      <c r="C915" s="136"/>
      <c r="D915" s="136"/>
      <c r="E915" s="136"/>
    </row>
    <row r="916" spans="1:5" ht="12">
      <c r="A916" s="136"/>
      <c r="B916" s="136"/>
      <c r="C916" s="136"/>
      <c r="D916" s="136"/>
      <c r="E916" s="136"/>
    </row>
    <row r="917" spans="1:5" ht="12">
      <c r="A917" s="136"/>
      <c r="B917" s="136"/>
      <c r="C917" s="136"/>
      <c r="D917" s="136"/>
      <c r="E917" s="136"/>
    </row>
    <row r="918" spans="1:5" ht="12">
      <c r="A918" s="136"/>
      <c r="B918" s="136"/>
      <c r="C918" s="136"/>
      <c r="D918" s="136"/>
      <c r="E918" s="136"/>
    </row>
    <row r="919" spans="1:5" ht="12">
      <c r="A919" s="136"/>
      <c r="B919" s="136"/>
      <c r="C919" s="136"/>
      <c r="D919" s="136"/>
      <c r="E919" s="136"/>
    </row>
    <row r="920" spans="1:5" ht="12">
      <c r="A920" s="136"/>
      <c r="B920" s="136"/>
      <c r="C920" s="136"/>
      <c r="D920" s="136"/>
      <c r="E920" s="136"/>
    </row>
    <row r="921" spans="1:5" ht="12">
      <c r="A921" s="136"/>
      <c r="B921" s="136"/>
      <c r="C921" s="136"/>
      <c r="D921" s="136"/>
      <c r="E921" s="136"/>
    </row>
    <row r="922" spans="1:5" ht="12">
      <c r="A922" s="136"/>
      <c r="B922" s="136"/>
      <c r="C922" s="136"/>
      <c r="D922" s="136"/>
      <c r="E922" s="136"/>
    </row>
    <row r="923" spans="1:5" ht="12">
      <c r="A923" s="136"/>
      <c r="B923" s="136"/>
      <c r="C923" s="136"/>
      <c r="D923" s="136"/>
      <c r="E923" s="136"/>
    </row>
    <row r="924" spans="1:5" ht="12">
      <c r="A924" s="136"/>
      <c r="B924" s="136"/>
      <c r="C924" s="136"/>
      <c r="D924" s="136"/>
      <c r="E924" s="136"/>
    </row>
    <row r="925" spans="1:5" ht="12">
      <c r="A925" s="136"/>
      <c r="B925" s="136"/>
      <c r="C925" s="136"/>
      <c r="D925" s="136"/>
      <c r="E925" s="136"/>
    </row>
    <row r="926" spans="1:5" ht="12">
      <c r="A926" s="136"/>
      <c r="B926" s="136"/>
      <c r="C926" s="136"/>
      <c r="D926" s="136"/>
      <c r="E926" s="136"/>
    </row>
    <row r="927" spans="1:5" ht="12">
      <c r="A927" s="136"/>
      <c r="B927" s="136"/>
      <c r="C927" s="136"/>
      <c r="D927" s="136"/>
      <c r="E927" s="136"/>
    </row>
    <row r="928" spans="1:5" ht="12">
      <c r="A928" s="136"/>
      <c r="B928" s="136"/>
      <c r="C928" s="136"/>
      <c r="D928" s="136"/>
      <c r="E928" s="136"/>
    </row>
    <row r="929" spans="1:5" ht="12">
      <c r="A929" s="136"/>
      <c r="B929" s="136"/>
      <c r="C929" s="136"/>
      <c r="D929" s="136"/>
      <c r="E929" s="136"/>
    </row>
    <row r="930" spans="1:5" ht="12">
      <c r="A930" s="136"/>
      <c r="B930" s="136"/>
      <c r="C930" s="136"/>
      <c r="D930" s="136"/>
      <c r="E930" s="136"/>
    </row>
    <row r="931" spans="1:5" ht="12">
      <c r="A931" s="136"/>
      <c r="B931" s="136"/>
      <c r="C931" s="136"/>
      <c r="D931" s="136"/>
      <c r="E931" s="136"/>
    </row>
    <row r="932" spans="1:5" ht="12">
      <c r="A932" s="136"/>
      <c r="B932" s="136"/>
      <c r="C932" s="136"/>
      <c r="D932" s="136"/>
      <c r="E932" s="136"/>
    </row>
    <row r="933" spans="1:5" ht="12">
      <c r="A933" s="136"/>
      <c r="B933" s="136"/>
      <c r="C933" s="136"/>
      <c r="D933" s="136"/>
      <c r="E933" s="136"/>
    </row>
    <row r="934" spans="1:5" ht="12">
      <c r="A934" s="136"/>
      <c r="B934" s="136"/>
      <c r="C934" s="136"/>
      <c r="D934" s="136"/>
      <c r="E934" s="136"/>
    </row>
    <row r="935" spans="1:5" ht="12">
      <c r="A935" s="136"/>
      <c r="B935" s="136"/>
      <c r="C935" s="136"/>
      <c r="D935" s="136"/>
      <c r="E935" s="136"/>
    </row>
    <row r="936" spans="1:5" ht="12">
      <c r="A936" s="136"/>
      <c r="B936" s="136"/>
      <c r="C936" s="136"/>
      <c r="D936" s="136"/>
      <c r="E936" s="136"/>
    </row>
    <row r="937" spans="1:5" ht="12">
      <c r="A937" s="136"/>
      <c r="B937" s="136"/>
      <c r="C937" s="136"/>
      <c r="D937" s="136"/>
      <c r="E937" s="136"/>
    </row>
    <row r="938" spans="1:5" ht="12">
      <c r="A938" s="136"/>
      <c r="B938" s="136"/>
      <c r="C938" s="136"/>
      <c r="D938" s="136"/>
      <c r="E938" s="136"/>
    </row>
    <row r="939" spans="1:5" ht="12">
      <c r="A939" s="136"/>
      <c r="B939" s="136"/>
      <c r="C939" s="136"/>
      <c r="D939" s="136"/>
      <c r="E939" s="136"/>
    </row>
    <row r="940" spans="1:5" ht="12">
      <c r="A940" s="136"/>
      <c r="B940" s="136"/>
      <c r="C940" s="136"/>
      <c r="D940" s="136"/>
      <c r="E940" s="136"/>
    </row>
    <row r="941" spans="1:5" ht="12">
      <c r="A941" s="136"/>
      <c r="B941" s="136"/>
      <c r="C941" s="136"/>
      <c r="D941" s="136"/>
      <c r="E941" s="136"/>
    </row>
    <row r="942" spans="1:5" ht="12">
      <c r="A942" s="136"/>
      <c r="B942" s="136"/>
      <c r="C942" s="136"/>
      <c r="D942" s="136"/>
      <c r="E942" s="136"/>
    </row>
    <row r="943" spans="1:5" ht="12">
      <c r="A943" s="136"/>
      <c r="B943" s="136"/>
      <c r="C943" s="136"/>
      <c r="D943" s="136"/>
      <c r="E943" s="136"/>
    </row>
    <row r="944" spans="1:5" ht="12">
      <c r="A944" s="136"/>
      <c r="B944" s="136"/>
      <c r="C944" s="136"/>
      <c r="D944" s="136"/>
      <c r="E944" s="136"/>
    </row>
    <row r="945" spans="1:5" ht="12">
      <c r="A945" s="136"/>
      <c r="B945" s="136"/>
      <c r="C945" s="136"/>
      <c r="D945" s="136"/>
      <c r="E945" s="136"/>
    </row>
    <row r="946" spans="1:5" ht="12">
      <c r="A946" s="136"/>
      <c r="B946" s="136"/>
      <c r="C946" s="136"/>
      <c r="D946" s="136"/>
      <c r="E946" s="136"/>
    </row>
    <row r="947" spans="1:5" ht="12">
      <c r="A947" s="136"/>
      <c r="B947" s="136"/>
      <c r="C947" s="136"/>
      <c r="D947" s="136"/>
      <c r="E947" s="136"/>
    </row>
    <row r="948" spans="1:5" ht="12">
      <c r="A948" s="136"/>
      <c r="B948" s="136"/>
      <c r="C948" s="136"/>
      <c r="D948" s="136"/>
      <c r="E948" s="136"/>
    </row>
    <row r="949" spans="1:5" ht="12">
      <c r="A949" s="136"/>
      <c r="B949" s="136"/>
      <c r="C949" s="136"/>
      <c r="D949" s="136"/>
      <c r="E949" s="136"/>
    </row>
    <row r="950" spans="1:5" ht="12">
      <c r="A950" s="136"/>
      <c r="B950" s="136"/>
      <c r="C950" s="136"/>
      <c r="D950" s="136"/>
      <c r="E950" s="136"/>
    </row>
    <row r="951" spans="1:5" ht="12">
      <c r="A951" s="136"/>
      <c r="B951" s="136"/>
      <c r="C951" s="136"/>
      <c r="D951" s="136"/>
      <c r="E951" s="136"/>
    </row>
    <row r="952" spans="1:5" ht="12">
      <c r="A952" s="136"/>
      <c r="B952" s="136"/>
      <c r="C952" s="136"/>
      <c r="D952" s="136"/>
      <c r="E952" s="136"/>
    </row>
    <row r="953" spans="1:5" ht="12">
      <c r="A953" s="136"/>
      <c r="B953" s="136"/>
      <c r="C953" s="136"/>
      <c r="D953" s="136"/>
      <c r="E953" s="136"/>
    </row>
    <row r="954" spans="1:5" ht="12">
      <c r="A954" s="136"/>
      <c r="B954" s="136"/>
      <c r="C954" s="136"/>
      <c r="D954" s="136"/>
      <c r="E954" s="136"/>
    </row>
    <row r="955" spans="1:5" ht="12">
      <c r="A955" s="136"/>
      <c r="B955" s="136"/>
      <c r="C955" s="136"/>
      <c r="D955" s="136"/>
      <c r="E955" s="136"/>
    </row>
    <row r="956" spans="1:5" ht="12">
      <c r="A956" s="136"/>
      <c r="B956" s="136"/>
      <c r="C956" s="136"/>
      <c r="D956" s="136"/>
      <c r="E956" s="136"/>
    </row>
    <row r="957" spans="1:5" ht="12">
      <c r="A957" s="136"/>
      <c r="B957" s="136"/>
      <c r="C957" s="136"/>
      <c r="D957" s="136"/>
      <c r="E957" s="136"/>
    </row>
    <row r="958" spans="1:5" ht="12">
      <c r="A958" s="136"/>
      <c r="B958" s="136"/>
      <c r="C958" s="136"/>
      <c r="D958" s="136"/>
      <c r="E958" s="136"/>
    </row>
    <row r="959" spans="1:5" ht="12">
      <c r="A959" s="136"/>
      <c r="B959" s="136"/>
      <c r="C959" s="136"/>
      <c r="D959" s="136"/>
      <c r="E959" s="136"/>
    </row>
    <row r="960" spans="1:5" ht="12">
      <c r="A960" s="136"/>
      <c r="B960" s="136"/>
      <c r="C960" s="136"/>
      <c r="D960" s="136"/>
      <c r="E960" s="136"/>
    </row>
    <row r="961" spans="1:5" ht="12">
      <c r="A961" s="136"/>
      <c r="B961" s="136"/>
      <c r="C961" s="136"/>
      <c r="D961" s="136"/>
      <c r="E961" s="136"/>
    </row>
    <row r="962" spans="1:5" ht="12">
      <c r="A962" s="136"/>
      <c r="B962" s="136"/>
      <c r="C962" s="136"/>
      <c r="D962" s="136"/>
      <c r="E962" s="136"/>
    </row>
    <row r="963" spans="1:5" ht="12">
      <c r="A963" s="136"/>
      <c r="B963" s="136"/>
      <c r="C963" s="136"/>
      <c r="D963" s="136"/>
      <c r="E963" s="136"/>
    </row>
    <row r="964" spans="1:5" ht="12">
      <c r="A964" s="136"/>
      <c r="B964" s="136"/>
      <c r="C964" s="136"/>
      <c r="D964" s="136"/>
      <c r="E964" s="136"/>
    </row>
    <row r="965" spans="1:5" ht="12">
      <c r="A965" s="136"/>
      <c r="B965" s="136"/>
      <c r="C965" s="136"/>
      <c r="D965" s="136"/>
      <c r="E965" s="136"/>
    </row>
    <row r="966" spans="1:5" ht="12">
      <c r="A966" s="136"/>
      <c r="B966" s="136"/>
      <c r="C966" s="136"/>
      <c r="D966" s="136"/>
      <c r="E966" s="136"/>
    </row>
    <row r="967" spans="1:5" ht="12">
      <c r="A967" s="136"/>
      <c r="B967" s="136"/>
      <c r="C967" s="136"/>
      <c r="D967" s="136"/>
      <c r="E967" s="136"/>
    </row>
    <row r="968" spans="1:5" ht="12">
      <c r="A968" s="136"/>
      <c r="B968" s="136"/>
      <c r="C968" s="136"/>
      <c r="D968" s="136"/>
      <c r="E968" s="136"/>
    </row>
    <row r="969" spans="1:5" ht="12">
      <c r="A969" s="136"/>
      <c r="B969" s="136"/>
      <c r="C969" s="136"/>
      <c r="D969" s="136"/>
      <c r="E969" s="136"/>
    </row>
    <row r="970" spans="1:5" ht="12">
      <c r="A970" s="136"/>
      <c r="B970" s="136"/>
      <c r="C970" s="136"/>
      <c r="D970" s="136"/>
      <c r="E970" s="136"/>
    </row>
    <row r="971" spans="1:5" ht="12">
      <c r="A971" s="136"/>
      <c r="B971" s="136"/>
      <c r="C971" s="136"/>
      <c r="D971" s="136"/>
      <c r="E971" s="136"/>
    </row>
    <row r="972" spans="1:5" ht="12">
      <c r="A972" s="136"/>
      <c r="B972" s="136"/>
      <c r="C972" s="136"/>
      <c r="D972" s="136"/>
      <c r="E972" s="136"/>
    </row>
    <row r="973" spans="1:5" ht="12">
      <c r="A973" s="136"/>
      <c r="B973" s="136"/>
      <c r="C973" s="136"/>
      <c r="D973" s="136"/>
      <c r="E973" s="136"/>
    </row>
    <row r="974" spans="1:5" ht="12">
      <c r="A974" s="136"/>
      <c r="B974" s="136"/>
      <c r="C974" s="136"/>
      <c r="D974" s="136"/>
      <c r="E974" s="136"/>
    </row>
    <row r="975" spans="1:5" ht="12">
      <c r="A975" s="136"/>
      <c r="B975" s="136"/>
      <c r="C975" s="136"/>
      <c r="D975" s="136"/>
      <c r="E975" s="136"/>
    </row>
    <row r="976" spans="1:5" ht="12">
      <c r="A976" s="136"/>
      <c r="B976" s="136"/>
      <c r="C976" s="136"/>
      <c r="D976" s="136"/>
      <c r="E976" s="136"/>
    </row>
    <row r="977" spans="1:5" ht="12">
      <c r="A977" s="136"/>
      <c r="B977" s="136"/>
      <c r="C977" s="136"/>
      <c r="D977" s="136"/>
      <c r="E977" s="136"/>
    </row>
    <row r="978" spans="1:5" ht="12">
      <c r="A978" s="136"/>
      <c r="B978" s="136"/>
      <c r="C978" s="136"/>
      <c r="D978" s="136"/>
      <c r="E978" s="136"/>
    </row>
    <row r="979" spans="1:5" ht="12">
      <c r="A979" s="136"/>
      <c r="B979" s="136"/>
      <c r="C979" s="136"/>
      <c r="D979" s="136"/>
      <c r="E979" s="136"/>
    </row>
    <row r="980" spans="1:5" ht="12">
      <c r="A980" s="136"/>
      <c r="B980" s="136"/>
      <c r="C980" s="136"/>
      <c r="D980" s="136"/>
      <c r="E980" s="136"/>
    </row>
    <row r="981" spans="1:5" ht="12">
      <c r="A981" s="136"/>
      <c r="B981" s="136"/>
      <c r="C981" s="136"/>
      <c r="D981" s="136"/>
      <c r="E981" s="136"/>
    </row>
    <row r="982" spans="1:5" ht="12">
      <c r="A982" s="136"/>
      <c r="B982" s="136"/>
      <c r="C982" s="136"/>
      <c r="D982" s="136"/>
      <c r="E982" s="136"/>
    </row>
    <row r="983" spans="1:5" ht="12">
      <c r="A983" s="136"/>
      <c r="B983" s="136"/>
      <c r="C983" s="136"/>
      <c r="D983" s="136"/>
      <c r="E983" s="136"/>
    </row>
    <row r="984" spans="1:5" ht="12">
      <c r="A984" s="136"/>
      <c r="B984" s="136"/>
      <c r="C984" s="136"/>
      <c r="D984" s="136"/>
      <c r="E984" s="136"/>
    </row>
    <row r="985" spans="1:5" ht="12">
      <c r="A985" s="136"/>
      <c r="B985" s="136"/>
      <c r="C985" s="136"/>
      <c r="D985" s="136"/>
      <c r="E985" s="136"/>
    </row>
    <row r="986" spans="1:5" ht="12">
      <c r="A986" s="136"/>
      <c r="B986" s="136"/>
      <c r="C986" s="136"/>
      <c r="D986" s="136"/>
      <c r="E986" s="136"/>
    </row>
    <row r="987" spans="1:5" ht="12">
      <c r="A987" s="136"/>
      <c r="B987" s="136"/>
      <c r="C987" s="136"/>
      <c r="D987" s="136"/>
      <c r="E987" s="136"/>
    </row>
    <row r="988" spans="1:5" ht="12">
      <c r="A988" s="136"/>
      <c r="B988" s="136"/>
      <c r="C988" s="136"/>
      <c r="D988" s="136"/>
      <c r="E988" s="136"/>
    </row>
    <row r="989" spans="1:5" ht="12">
      <c r="A989" s="136"/>
      <c r="B989" s="136"/>
      <c r="C989" s="136"/>
      <c r="D989" s="136"/>
      <c r="E989" s="136"/>
    </row>
    <row r="990" spans="1:5" ht="12">
      <c r="A990" s="136"/>
      <c r="B990" s="136"/>
      <c r="C990" s="136"/>
      <c r="D990" s="136"/>
      <c r="E990" s="136"/>
    </row>
    <row r="991" spans="1:5" ht="12">
      <c r="A991" s="136"/>
      <c r="B991" s="136"/>
      <c r="C991" s="136"/>
      <c r="D991" s="136"/>
      <c r="E991" s="136"/>
    </row>
    <row r="992" spans="1:5" ht="12">
      <c r="A992" s="136"/>
      <c r="B992" s="136"/>
      <c r="C992" s="136"/>
      <c r="D992" s="136"/>
      <c r="E992" s="136"/>
    </row>
    <row r="993" spans="1:5" ht="12">
      <c r="A993" s="136"/>
      <c r="B993" s="136"/>
      <c r="C993" s="136"/>
      <c r="D993" s="136"/>
      <c r="E993" s="136"/>
    </row>
    <row r="994" spans="1:5" ht="12">
      <c r="A994" s="136"/>
      <c r="B994" s="136"/>
      <c r="C994" s="136"/>
      <c r="D994" s="136"/>
      <c r="E994" s="136"/>
    </row>
    <row r="995" spans="1:5" ht="12">
      <c r="A995" s="136"/>
      <c r="B995" s="136"/>
      <c r="C995" s="136"/>
      <c r="D995" s="136"/>
      <c r="E995" s="136"/>
    </row>
    <row r="996" spans="1:5" ht="12">
      <c r="A996" s="136"/>
      <c r="B996" s="136"/>
      <c r="C996" s="136"/>
      <c r="D996" s="136"/>
      <c r="E996" s="136"/>
    </row>
    <row r="997" spans="1:5" ht="12">
      <c r="A997" s="136"/>
      <c r="B997" s="136"/>
      <c r="C997" s="136"/>
      <c r="D997" s="136"/>
      <c r="E997" s="136"/>
    </row>
    <row r="998" spans="1:5" ht="12">
      <c r="A998" s="136"/>
      <c r="B998" s="136"/>
      <c r="C998" s="136"/>
      <c r="D998" s="136"/>
      <c r="E998" s="136"/>
    </row>
    <row r="999" spans="1:5" ht="12">
      <c r="A999" s="136"/>
      <c r="B999" s="136"/>
      <c r="C999" s="136"/>
      <c r="D999" s="136"/>
      <c r="E999" s="136"/>
    </row>
    <row r="1000" spans="1:5" ht="12">
      <c r="A1000" s="136"/>
      <c r="B1000" s="136"/>
      <c r="C1000" s="136"/>
      <c r="D1000" s="136"/>
      <c r="E1000" s="136"/>
    </row>
    <row r="1001" spans="1:5" ht="12">
      <c r="A1001" s="136"/>
      <c r="B1001" s="136"/>
      <c r="C1001" s="136"/>
      <c r="D1001" s="136"/>
      <c r="E1001" s="136"/>
    </row>
    <row r="1002" spans="1:5" ht="12">
      <c r="A1002" s="136"/>
      <c r="B1002" s="136"/>
      <c r="C1002" s="136"/>
      <c r="D1002" s="136"/>
      <c r="E1002" s="136"/>
    </row>
    <row r="1003" spans="1:5" ht="12">
      <c r="A1003" s="136"/>
      <c r="B1003" s="136"/>
      <c r="C1003" s="136"/>
      <c r="D1003" s="136"/>
      <c r="E1003" s="136"/>
    </row>
    <row r="1004" spans="1:5" ht="12">
      <c r="A1004" s="136"/>
      <c r="B1004" s="136"/>
      <c r="C1004" s="136"/>
      <c r="D1004" s="136"/>
      <c r="E1004" s="136"/>
    </row>
    <row r="1005" spans="1:5" ht="12">
      <c r="A1005" s="136"/>
      <c r="B1005" s="136"/>
      <c r="C1005" s="136"/>
      <c r="D1005" s="136"/>
      <c r="E1005" s="136"/>
    </row>
    <row r="1006" spans="1:5" ht="12">
      <c r="A1006" s="136"/>
      <c r="B1006" s="136"/>
      <c r="C1006" s="136"/>
      <c r="D1006" s="136"/>
      <c r="E1006" s="136"/>
    </row>
    <row r="1007" spans="1:5" ht="12">
      <c r="A1007" s="136"/>
      <c r="B1007" s="136"/>
      <c r="C1007" s="136"/>
      <c r="D1007" s="136"/>
      <c r="E1007" s="136"/>
    </row>
    <row r="1008" spans="1:5" ht="12">
      <c r="A1008" s="136"/>
      <c r="B1008" s="136"/>
      <c r="C1008" s="136"/>
      <c r="D1008" s="136"/>
      <c r="E1008" s="136"/>
    </row>
    <row r="1009" spans="1:5" ht="12">
      <c r="A1009" s="136"/>
      <c r="B1009" s="136"/>
      <c r="C1009" s="136"/>
      <c r="D1009" s="136"/>
      <c r="E1009" s="136"/>
    </row>
    <row r="1010" spans="1:5" ht="12">
      <c r="A1010" s="136"/>
      <c r="B1010" s="136"/>
      <c r="C1010" s="136"/>
      <c r="D1010" s="136"/>
      <c r="E1010" s="136"/>
    </row>
    <row r="1011" spans="1:5" ht="12">
      <c r="A1011" s="136"/>
      <c r="B1011" s="136"/>
      <c r="C1011" s="136"/>
      <c r="D1011" s="136"/>
      <c r="E1011" s="136"/>
    </row>
    <row r="1012" spans="1:5" ht="12">
      <c r="A1012" s="136"/>
      <c r="B1012" s="136"/>
      <c r="C1012" s="136"/>
      <c r="D1012" s="136"/>
      <c r="E1012" s="136"/>
    </row>
    <row r="1013" spans="1:5" ht="12">
      <c r="A1013" s="136"/>
      <c r="B1013" s="136"/>
      <c r="C1013" s="136"/>
      <c r="D1013" s="136"/>
      <c r="E1013" s="136"/>
    </row>
    <row r="1014" spans="1:5" ht="12">
      <c r="A1014" s="136"/>
      <c r="B1014" s="136"/>
      <c r="C1014" s="136"/>
      <c r="D1014" s="136"/>
      <c r="E1014" s="136"/>
    </row>
    <row r="1015" spans="1:5" ht="12">
      <c r="A1015" s="136"/>
      <c r="B1015" s="136"/>
      <c r="C1015" s="136"/>
      <c r="D1015" s="136"/>
      <c r="E1015" s="136"/>
    </row>
    <row r="1016" spans="1:5" ht="12">
      <c r="A1016" s="136"/>
      <c r="B1016" s="136"/>
      <c r="C1016" s="136"/>
      <c r="D1016" s="136"/>
      <c r="E1016" s="136"/>
    </row>
    <row r="1017" spans="1:5" ht="12">
      <c r="A1017" s="136"/>
      <c r="B1017" s="136"/>
      <c r="C1017" s="136"/>
      <c r="D1017" s="136"/>
      <c r="E1017" s="136"/>
    </row>
    <row r="1018" spans="1:5" ht="12">
      <c r="A1018" s="136"/>
      <c r="B1018" s="136"/>
      <c r="C1018" s="136"/>
      <c r="D1018" s="136"/>
      <c r="E1018" s="136"/>
    </row>
    <row r="1019" spans="1:5" ht="12">
      <c r="A1019" s="136"/>
      <c r="B1019" s="136"/>
      <c r="C1019" s="136"/>
      <c r="D1019" s="136"/>
      <c r="E1019" s="136"/>
    </row>
    <row r="1020" spans="1:5" ht="12">
      <c r="A1020" s="136"/>
      <c r="B1020" s="136"/>
      <c r="C1020" s="136"/>
      <c r="D1020" s="136"/>
      <c r="E1020" s="136"/>
    </row>
    <row r="1021" spans="1:5" ht="12">
      <c r="A1021" s="136"/>
      <c r="B1021" s="136"/>
      <c r="C1021" s="136"/>
      <c r="D1021" s="136"/>
      <c r="E1021" s="136"/>
    </row>
    <row r="1022" spans="1:5" ht="12">
      <c r="A1022" s="136"/>
      <c r="B1022" s="136"/>
      <c r="C1022" s="136"/>
      <c r="D1022" s="136"/>
      <c r="E1022" s="136"/>
    </row>
    <row r="1023" spans="1:5" ht="12">
      <c r="A1023" s="136"/>
      <c r="B1023" s="136"/>
      <c r="C1023" s="136"/>
      <c r="D1023" s="136"/>
      <c r="E1023" s="136"/>
    </row>
    <row r="1024" spans="1:5" ht="12">
      <c r="A1024" s="136"/>
      <c r="B1024" s="136"/>
      <c r="C1024" s="136"/>
      <c r="D1024" s="136"/>
      <c r="E1024" s="136"/>
    </row>
    <row r="1025" spans="1:5" ht="12">
      <c r="A1025" s="136"/>
      <c r="B1025" s="136"/>
      <c r="C1025" s="136"/>
      <c r="D1025" s="136"/>
      <c r="E1025" s="136"/>
    </row>
    <row r="1026" spans="1:5" ht="12">
      <c r="A1026" s="136"/>
      <c r="B1026" s="136"/>
      <c r="C1026" s="136"/>
      <c r="D1026" s="136"/>
      <c r="E1026" s="136"/>
    </row>
    <row r="1027" spans="1:5" ht="12">
      <c r="A1027" s="136"/>
      <c r="B1027" s="136"/>
      <c r="C1027" s="136"/>
      <c r="D1027" s="136"/>
      <c r="E1027" s="136"/>
    </row>
    <row r="1028" spans="1:5" ht="12">
      <c r="A1028" s="136"/>
      <c r="B1028" s="136"/>
      <c r="C1028" s="136"/>
      <c r="D1028" s="136"/>
      <c r="E1028" s="136"/>
    </row>
    <row r="1029" spans="1:5" ht="12">
      <c r="A1029" s="136"/>
      <c r="B1029" s="136"/>
      <c r="C1029" s="136"/>
      <c r="D1029" s="136"/>
      <c r="E1029" s="136"/>
    </row>
    <row r="1030" spans="1:5" ht="12">
      <c r="A1030" s="136"/>
      <c r="B1030" s="136"/>
      <c r="C1030" s="136"/>
      <c r="D1030" s="136"/>
      <c r="E1030" s="136"/>
    </row>
    <row r="1031" spans="1:5" ht="12">
      <c r="A1031" s="136"/>
      <c r="B1031" s="136"/>
      <c r="C1031" s="136"/>
      <c r="D1031" s="136"/>
      <c r="E1031" s="136"/>
    </row>
    <row r="1032" spans="1:5" ht="12">
      <c r="A1032" s="136"/>
      <c r="B1032" s="136"/>
      <c r="C1032" s="136"/>
      <c r="D1032" s="136"/>
      <c r="E1032" s="136"/>
    </row>
    <row r="1033" spans="1:5" ht="12">
      <c r="A1033" s="136"/>
      <c r="B1033" s="136"/>
      <c r="C1033" s="136"/>
      <c r="D1033" s="136"/>
      <c r="E1033" s="136"/>
    </row>
    <row r="1034" spans="1:5" ht="12">
      <c r="A1034" s="136"/>
      <c r="B1034" s="136"/>
      <c r="C1034" s="136"/>
      <c r="D1034" s="136"/>
      <c r="E1034" s="136"/>
    </row>
    <row r="1035" spans="1:5" ht="12">
      <c r="A1035" s="136"/>
      <c r="B1035" s="136"/>
      <c r="C1035" s="136"/>
      <c r="D1035" s="136"/>
      <c r="E1035" s="136"/>
    </row>
    <row r="1036" spans="1:5" ht="12">
      <c r="A1036" s="136"/>
      <c r="B1036" s="136"/>
      <c r="C1036" s="136"/>
      <c r="D1036" s="136"/>
      <c r="E1036" s="136"/>
    </row>
    <row r="1037" spans="1:5" ht="12">
      <c r="A1037" s="136"/>
      <c r="B1037" s="136"/>
      <c r="C1037" s="136"/>
      <c r="D1037" s="136"/>
      <c r="E1037" s="136"/>
    </row>
    <row r="1038" spans="1:5" ht="12">
      <c r="A1038" s="136"/>
      <c r="B1038" s="136"/>
      <c r="C1038" s="136"/>
      <c r="D1038" s="136"/>
      <c r="E1038" s="136"/>
    </row>
    <row r="1039" spans="1:5" ht="12">
      <c r="A1039" s="136"/>
      <c r="B1039" s="136"/>
      <c r="C1039" s="136"/>
      <c r="D1039" s="136"/>
      <c r="E1039" s="136"/>
    </row>
    <row r="1040" spans="1:5" ht="12">
      <c r="A1040" s="136"/>
      <c r="B1040" s="136"/>
      <c r="C1040" s="136"/>
      <c r="D1040" s="136"/>
      <c r="E1040" s="136"/>
    </row>
    <row r="1041" spans="1:5" ht="12">
      <c r="A1041" s="136"/>
      <c r="B1041" s="136"/>
      <c r="C1041" s="136"/>
      <c r="D1041" s="136"/>
      <c r="E1041" s="136"/>
    </row>
    <row r="1042" spans="1:5" ht="12">
      <c r="A1042" s="136"/>
      <c r="B1042" s="136"/>
      <c r="C1042" s="136"/>
      <c r="D1042" s="136"/>
      <c r="E1042" s="136"/>
    </row>
    <row r="1043" spans="1:5" ht="12">
      <c r="A1043" s="136"/>
      <c r="B1043" s="136"/>
      <c r="C1043" s="136"/>
      <c r="D1043" s="136"/>
      <c r="E1043" s="136"/>
    </row>
    <row r="1044" spans="1:5" ht="12">
      <c r="A1044" s="136"/>
      <c r="B1044" s="136"/>
      <c r="C1044" s="136"/>
      <c r="D1044" s="136"/>
      <c r="E1044" s="136"/>
    </row>
    <row r="1045" spans="1:5" ht="12">
      <c r="A1045" s="136"/>
      <c r="B1045" s="136"/>
      <c r="C1045" s="136"/>
      <c r="D1045" s="136"/>
      <c r="E1045" s="136"/>
    </row>
    <row r="1046" spans="1:5" ht="12">
      <c r="A1046" s="136"/>
      <c r="B1046" s="136"/>
      <c r="C1046" s="136"/>
      <c r="D1046" s="136"/>
      <c r="E1046" s="136"/>
    </row>
    <row r="1047" spans="1:5" ht="12">
      <c r="A1047" s="136"/>
      <c r="B1047" s="136"/>
      <c r="C1047" s="136"/>
      <c r="D1047" s="136"/>
      <c r="E1047" s="136"/>
    </row>
    <row r="1048" spans="1:5" ht="12">
      <c r="A1048" s="136"/>
      <c r="B1048" s="136"/>
      <c r="C1048" s="136"/>
      <c r="D1048" s="136"/>
      <c r="E1048" s="136"/>
    </row>
    <row r="1049" spans="1:5" ht="12">
      <c r="A1049" s="136"/>
      <c r="B1049" s="136"/>
      <c r="C1049" s="136"/>
      <c r="D1049" s="136"/>
      <c r="E1049" s="136"/>
    </row>
    <row r="1050" spans="1:5" ht="12">
      <c r="A1050" s="136"/>
      <c r="B1050" s="136"/>
      <c r="C1050" s="136"/>
      <c r="D1050" s="136"/>
      <c r="E1050" s="136"/>
    </row>
    <row r="1051" spans="1:5" ht="12">
      <c r="A1051" s="136"/>
      <c r="B1051" s="136"/>
      <c r="C1051" s="136"/>
      <c r="D1051" s="136"/>
      <c r="E1051" s="136"/>
    </row>
    <row r="1052" spans="1:5" ht="12">
      <c r="A1052" s="136"/>
      <c r="B1052" s="136"/>
      <c r="C1052" s="136"/>
      <c r="D1052" s="136"/>
      <c r="E1052" s="136"/>
    </row>
    <row r="1053" spans="1:5" ht="12">
      <c r="A1053" s="136"/>
      <c r="B1053" s="136"/>
      <c r="C1053" s="136"/>
      <c r="D1053" s="136"/>
      <c r="E1053" s="136"/>
    </row>
    <row r="1054" spans="1:5" ht="12">
      <c r="A1054" s="136"/>
      <c r="B1054" s="136"/>
      <c r="C1054" s="136"/>
      <c r="D1054" s="136"/>
      <c r="E1054" s="136"/>
    </row>
    <row r="1055" spans="1:5" ht="12">
      <c r="A1055" s="136"/>
      <c r="B1055" s="136"/>
      <c r="C1055" s="136"/>
      <c r="D1055" s="136"/>
      <c r="E1055" s="136"/>
    </row>
    <row r="1056" spans="1:5" ht="12">
      <c r="A1056" s="136"/>
      <c r="B1056" s="136"/>
      <c r="C1056" s="136"/>
      <c r="D1056" s="136"/>
      <c r="E1056" s="136"/>
    </row>
    <row r="1057" spans="1:5" ht="12">
      <c r="A1057" s="136"/>
      <c r="B1057" s="136"/>
      <c r="C1057" s="136"/>
      <c r="D1057" s="136"/>
      <c r="E1057" s="136"/>
    </row>
    <row r="1058" spans="1:5" ht="12">
      <c r="A1058" s="136"/>
      <c r="B1058" s="136"/>
      <c r="C1058" s="136"/>
      <c r="D1058" s="136"/>
      <c r="E1058" s="136"/>
    </row>
    <row r="1059" spans="1:5" ht="12">
      <c r="A1059" s="136"/>
      <c r="B1059" s="136"/>
      <c r="C1059" s="136"/>
      <c r="D1059" s="136"/>
      <c r="E1059" s="136"/>
    </row>
    <row r="1060" spans="1:5" ht="12">
      <c r="A1060" s="136"/>
      <c r="B1060" s="136"/>
      <c r="C1060" s="136"/>
      <c r="D1060" s="136"/>
      <c r="E1060" s="136"/>
    </row>
    <row r="1061" spans="1:5" ht="12">
      <c r="A1061" s="136"/>
      <c r="B1061" s="136"/>
      <c r="C1061" s="136"/>
      <c r="D1061" s="136"/>
      <c r="E1061" s="136"/>
    </row>
    <row r="1062" spans="1:5" ht="12">
      <c r="A1062" s="136"/>
      <c r="B1062" s="136"/>
      <c r="C1062" s="136"/>
      <c r="D1062" s="136"/>
      <c r="E1062" s="136"/>
    </row>
    <row r="1063" spans="1:5" ht="12">
      <c r="A1063" s="136"/>
      <c r="B1063" s="136"/>
      <c r="C1063" s="136"/>
      <c r="D1063" s="136"/>
      <c r="E1063" s="136"/>
    </row>
    <row r="1064" spans="1:5" ht="12">
      <c r="A1064" s="136"/>
      <c r="B1064" s="136"/>
      <c r="C1064" s="136"/>
      <c r="D1064" s="136"/>
      <c r="E1064" s="136"/>
    </row>
    <row r="1065" spans="1:5" ht="12">
      <c r="A1065" s="136"/>
      <c r="B1065" s="136"/>
      <c r="C1065" s="136"/>
      <c r="D1065" s="136"/>
      <c r="E1065" s="136"/>
    </row>
    <row r="1066" spans="1:5" ht="12">
      <c r="A1066" s="136"/>
      <c r="B1066" s="136"/>
      <c r="C1066" s="136"/>
      <c r="D1066" s="136"/>
      <c r="E1066" s="136"/>
    </row>
    <row r="1067" spans="1:5" ht="12">
      <c r="A1067" s="136"/>
      <c r="B1067" s="136"/>
      <c r="C1067" s="136"/>
      <c r="D1067" s="136"/>
      <c r="E1067" s="136"/>
    </row>
    <row r="1068" spans="1:5" ht="12">
      <c r="A1068" s="136"/>
      <c r="B1068" s="136"/>
      <c r="C1068" s="136"/>
      <c r="D1068" s="136"/>
      <c r="E1068" s="136"/>
    </row>
    <row r="1069" spans="1:5" ht="12">
      <c r="A1069" s="136"/>
      <c r="B1069" s="136"/>
      <c r="C1069" s="136"/>
      <c r="D1069" s="136"/>
      <c r="E1069" s="136"/>
    </row>
    <row r="1070" spans="1:5" ht="12">
      <c r="A1070" s="136"/>
      <c r="B1070" s="136"/>
      <c r="C1070" s="136"/>
      <c r="D1070" s="136"/>
      <c r="E1070" s="136"/>
    </row>
    <row r="1071" spans="1:5" ht="12">
      <c r="A1071" s="136"/>
      <c r="B1071" s="136"/>
      <c r="C1071" s="136"/>
      <c r="D1071" s="136"/>
      <c r="E1071" s="136"/>
    </row>
    <row r="1072" spans="1:5" ht="12">
      <c r="A1072" s="136"/>
      <c r="B1072" s="136"/>
      <c r="C1072" s="136"/>
      <c r="D1072" s="136"/>
      <c r="E1072" s="136"/>
    </row>
    <row r="1073" spans="1:5" ht="12">
      <c r="A1073" s="136"/>
      <c r="B1073" s="136"/>
      <c r="C1073" s="136"/>
      <c r="D1073" s="136"/>
      <c r="E1073" s="136"/>
    </row>
    <row r="1074" spans="1:5" ht="12">
      <c r="A1074" s="136"/>
      <c r="B1074" s="136"/>
      <c r="C1074" s="136"/>
      <c r="D1074" s="136"/>
      <c r="E1074" s="136"/>
    </row>
    <row r="1075" spans="1:5" ht="12">
      <c r="A1075" s="136"/>
      <c r="B1075" s="136"/>
      <c r="C1075" s="136"/>
      <c r="D1075" s="136"/>
      <c r="E1075" s="136"/>
    </row>
    <row r="1076" spans="1:5" ht="12">
      <c r="A1076" s="136"/>
      <c r="B1076" s="136"/>
      <c r="C1076" s="136"/>
      <c r="D1076" s="136"/>
      <c r="E1076" s="136"/>
    </row>
    <row r="1077" spans="1:5" ht="12">
      <c r="A1077" s="136"/>
      <c r="B1077" s="136"/>
      <c r="C1077" s="136"/>
      <c r="D1077" s="136"/>
      <c r="E1077" s="136"/>
    </row>
    <row r="1078" spans="1:5" ht="12">
      <c r="A1078" s="136"/>
      <c r="B1078" s="136"/>
      <c r="C1078" s="136"/>
      <c r="D1078" s="136"/>
      <c r="E1078" s="136"/>
    </row>
    <row r="1079" spans="1:5" ht="12">
      <c r="A1079" s="136"/>
      <c r="B1079" s="136"/>
      <c r="C1079" s="136"/>
      <c r="D1079" s="136"/>
      <c r="E1079" s="136"/>
    </row>
    <row r="1080" spans="1:5" ht="12">
      <c r="A1080" s="136"/>
      <c r="B1080" s="136"/>
      <c r="C1080" s="136"/>
      <c r="D1080" s="136"/>
      <c r="E1080" s="136"/>
    </row>
    <row r="1081" spans="1:5" ht="12">
      <c r="A1081" s="136"/>
      <c r="B1081" s="136"/>
      <c r="C1081" s="136"/>
      <c r="D1081" s="136"/>
      <c r="E1081" s="136"/>
    </row>
    <row r="1082" spans="1:5" ht="12">
      <c r="A1082" s="136"/>
      <c r="B1082" s="136"/>
      <c r="C1082" s="136"/>
      <c r="D1082" s="136"/>
      <c r="E1082" s="136"/>
    </row>
    <row r="1083" spans="1:5" ht="12">
      <c r="A1083" s="136"/>
      <c r="B1083" s="136"/>
      <c r="C1083" s="136"/>
      <c r="D1083" s="136"/>
      <c r="E1083" s="136"/>
    </row>
    <row r="1084" spans="1:5" ht="12">
      <c r="A1084" s="136"/>
      <c r="B1084" s="136"/>
      <c r="C1084" s="136"/>
      <c r="D1084" s="136"/>
      <c r="E1084" s="136"/>
    </row>
    <row r="1085" spans="1:5" ht="12">
      <c r="A1085" s="136"/>
      <c r="B1085" s="136"/>
      <c r="C1085" s="136"/>
      <c r="D1085" s="136"/>
      <c r="E1085" s="136"/>
    </row>
    <row r="1086" spans="1:5" ht="12">
      <c r="A1086" s="136"/>
      <c r="B1086" s="136"/>
      <c r="C1086" s="136"/>
      <c r="D1086" s="136"/>
      <c r="E1086" s="136"/>
    </row>
    <row r="1087" spans="1:5" ht="12">
      <c r="A1087" s="136"/>
      <c r="B1087" s="136"/>
      <c r="C1087" s="136"/>
      <c r="D1087" s="136"/>
      <c r="E1087" s="136"/>
    </row>
    <row r="1088" spans="1:5" ht="12">
      <c r="A1088" s="136"/>
      <c r="B1088" s="136"/>
      <c r="C1088" s="136"/>
      <c r="D1088" s="136"/>
      <c r="E1088" s="136"/>
    </row>
    <row r="1089" spans="1:5" ht="12">
      <c r="A1089" s="136"/>
      <c r="B1089" s="136"/>
      <c r="C1089" s="136"/>
      <c r="D1089" s="136"/>
      <c r="E1089" s="136"/>
    </row>
    <row r="1090" spans="1:5" ht="12">
      <c r="A1090" s="136"/>
      <c r="B1090" s="136"/>
      <c r="C1090" s="136"/>
      <c r="D1090" s="136"/>
      <c r="E1090" s="136"/>
    </row>
    <row r="1091" spans="1:5" ht="12">
      <c r="A1091" s="136"/>
      <c r="B1091" s="136"/>
      <c r="C1091" s="136"/>
      <c r="D1091" s="136"/>
      <c r="E1091" s="136"/>
    </row>
    <row r="1092" spans="1:5" ht="12">
      <c r="A1092" s="136"/>
      <c r="B1092" s="136"/>
      <c r="C1092" s="136"/>
      <c r="D1092" s="136"/>
      <c r="E1092" s="136"/>
    </row>
    <row r="1093" spans="1:5" ht="12">
      <c r="A1093" s="136"/>
      <c r="B1093" s="136"/>
      <c r="C1093" s="136"/>
      <c r="D1093" s="136"/>
      <c r="E1093" s="136"/>
    </row>
    <row r="1094" spans="1:5" ht="12">
      <c r="A1094" s="136"/>
      <c r="B1094" s="136"/>
      <c r="C1094" s="136"/>
      <c r="D1094" s="136"/>
      <c r="E1094" s="136"/>
    </row>
    <row r="1095" spans="1:5" ht="12">
      <c r="A1095" s="136"/>
      <c r="B1095" s="136"/>
      <c r="C1095" s="136"/>
      <c r="D1095" s="136"/>
      <c r="E1095" s="136"/>
    </row>
    <row r="1096" spans="1:5" ht="12">
      <c r="A1096" s="136"/>
      <c r="B1096" s="136"/>
      <c r="C1096" s="136"/>
      <c r="D1096" s="136"/>
      <c r="E1096" s="136"/>
    </row>
    <row r="1097" spans="1:5" ht="12">
      <c r="A1097" s="136"/>
      <c r="B1097" s="136"/>
      <c r="C1097" s="136"/>
      <c r="D1097" s="136"/>
      <c r="E1097" s="136"/>
    </row>
    <row r="1098" spans="1:5" ht="12">
      <c r="A1098" s="136"/>
      <c r="B1098" s="136"/>
      <c r="C1098" s="136"/>
      <c r="D1098" s="136"/>
      <c r="E1098" s="136"/>
    </row>
    <row r="1099" spans="1:5" ht="12">
      <c r="A1099" s="136"/>
      <c r="B1099" s="136"/>
      <c r="C1099" s="136"/>
      <c r="D1099" s="136"/>
      <c r="E1099" s="136"/>
    </row>
    <row r="1100" spans="1:5" ht="12">
      <c r="A1100" s="136"/>
      <c r="B1100" s="136"/>
      <c r="C1100" s="136"/>
      <c r="D1100" s="136"/>
      <c r="E1100" s="136"/>
    </row>
    <row r="1101" spans="1:5" ht="12">
      <c r="A1101" s="136"/>
      <c r="B1101" s="136"/>
      <c r="C1101" s="136"/>
      <c r="D1101" s="136"/>
      <c r="E1101" s="136"/>
    </row>
    <row r="1102" spans="1:5" ht="12">
      <c r="A1102" s="136"/>
      <c r="B1102" s="136"/>
      <c r="C1102" s="136"/>
      <c r="D1102" s="136"/>
      <c r="E1102" s="136"/>
    </row>
    <row r="1103" spans="1:5" ht="12">
      <c r="A1103" s="136"/>
      <c r="B1103" s="136"/>
      <c r="C1103" s="136"/>
      <c r="D1103" s="136"/>
      <c r="E1103" s="136"/>
    </row>
    <row r="1104" spans="1:5" ht="12">
      <c r="A1104" s="136"/>
      <c r="B1104" s="136"/>
      <c r="C1104" s="136"/>
      <c r="D1104" s="136"/>
      <c r="E1104" s="136"/>
    </row>
    <row r="1105" spans="1:5" ht="12">
      <c r="A1105" s="136"/>
      <c r="B1105" s="136"/>
      <c r="C1105" s="136"/>
      <c r="D1105" s="136"/>
      <c r="E1105" s="136"/>
    </row>
    <row r="1106" spans="1:5" ht="12">
      <c r="A1106" s="136"/>
      <c r="B1106" s="136"/>
      <c r="C1106" s="136"/>
      <c r="D1106" s="136"/>
      <c r="E1106" s="136"/>
    </row>
    <row r="1107" spans="1:5" ht="12">
      <c r="A1107" s="136"/>
      <c r="B1107" s="136"/>
      <c r="C1107" s="136"/>
      <c r="D1107" s="136"/>
      <c r="E1107" s="136"/>
    </row>
    <row r="1108" spans="1:5" ht="12">
      <c r="A1108" s="136"/>
      <c r="B1108" s="136"/>
      <c r="C1108" s="136"/>
      <c r="D1108" s="136"/>
      <c r="E1108" s="136"/>
    </row>
    <row r="1109" spans="1:5" ht="12">
      <c r="A1109" s="136"/>
      <c r="B1109" s="136"/>
      <c r="C1109" s="136"/>
      <c r="D1109" s="136"/>
      <c r="E1109" s="136"/>
    </row>
    <row r="1110" spans="1:5" ht="12">
      <c r="A1110" s="136"/>
      <c r="B1110" s="136"/>
      <c r="C1110" s="136"/>
      <c r="D1110" s="136"/>
      <c r="E1110" s="136"/>
    </row>
    <row r="1111" spans="1:5" ht="12">
      <c r="A1111" s="136"/>
      <c r="B1111" s="136"/>
      <c r="C1111" s="136"/>
      <c r="D1111" s="136"/>
      <c r="E1111" s="136"/>
    </row>
    <row r="1112" spans="1:5" ht="12">
      <c r="A1112" s="136"/>
      <c r="B1112" s="136"/>
      <c r="C1112" s="136"/>
      <c r="D1112" s="136"/>
      <c r="E1112" s="136"/>
    </row>
    <row r="1113" spans="1:5" ht="12">
      <c r="A1113" s="136"/>
      <c r="B1113" s="136"/>
      <c r="C1113" s="136"/>
      <c r="D1113" s="136"/>
      <c r="E1113" s="136"/>
    </row>
    <row r="1114" spans="1:5" ht="12">
      <c r="A1114" s="136"/>
      <c r="B1114" s="136"/>
      <c r="C1114" s="136"/>
      <c r="D1114" s="136"/>
      <c r="E1114" s="136"/>
    </row>
    <row r="1115" spans="1:5" ht="12">
      <c r="A1115" s="136"/>
      <c r="B1115" s="136"/>
      <c r="C1115" s="136"/>
      <c r="D1115" s="136"/>
      <c r="E1115" s="136"/>
    </row>
    <row r="1116" spans="1:5" ht="12">
      <c r="A1116" s="136"/>
      <c r="B1116" s="136"/>
      <c r="C1116" s="136"/>
      <c r="D1116" s="136"/>
      <c r="E1116" s="136"/>
    </row>
    <row r="1117" spans="1:5" ht="12">
      <c r="A1117" s="136"/>
      <c r="B1117" s="136"/>
      <c r="C1117" s="136"/>
      <c r="D1117" s="136"/>
      <c r="E1117" s="136"/>
    </row>
    <row r="1118" spans="1:5" ht="12">
      <c r="A1118" s="136"/>
      <c r="B1118" s="136"/>
      <c r="C1118" s="136"/>
      <c r="D1118" s="136"/>
      <c r="E1118" s="136"/>
    </row>
    <row r="1119" spans="1:5" ht="12">
      <c r="A1119" s="136"/>
      <c r="B1119" s="136"/>
      <c r="C1119" s="136"/>
      <c r="D1119" s="136"/>
      <c r="E1119" s="136"/>
    </row>
    <row r="1120" spans="1:5" ht="12">
      <c r="A1120" s="136"/>
      <c r="B1120" s="136"/>
      <c r="C1120" s="136"/>
      <c r="D1120" s="136"/>
      <c r="E1120" s="136"/>
    </row>
    <row r="1121" spans="1:5" ht="12">
      <c r="A1121" s="136"/>
      <c r="B1121" s="136"/>
      <c r="C1121" s="136"/>
      <c r="D1121" s="136"/>
      <c r="E1121" s="136"/>
    </row>
    <row r="1122" spans="1:5" ht="12">
      <c r="A1122" s="136"/>
      <c r="B1122" s="136"/>
      <c r="C1122" s="136"/>
      <c r="D1122" s="136"/>
      <c r="E1122" s="136"/>
    </row>
    <row r="1123" spans="1:5" ht="12">
      <c r="A1123" s="136"/>
      <c r="B1123" s="136"/>
      <c r="C1123" s="136"/>
      <c r="D1123" s="136"/>
      <c r="E1123" s="136"/>
    </row>
    <row r="1124" spans="1:5" ht="12">
      <c r="A1124" s="136"/>
      <c r="B1124" s="136"/>
      <c r="C1124" s="136"/>
      <c r="D1124" s="136"/>
      <c r="E1124" s="136"/>
    </row>
    <row r="1125" spans="1:5" ht="12">
      <c r="A1125" s="136"/>
      <c r="B1125" s="136"/>
      <c r="C1125" s="136"/>
      <c r="D1125" s="136"/>
      <c r="E1125" s="136"/>
    </row>
    <row r="1126" spans="1:5" ht="12">
      <c r="A1126" s="136"/>
      <c r="B1126" s="136"/>
      <c r="C1126" s="136"/>
      <c r="D1126" s="136"/>
      <c r="E1126" s="136"/>
    </row>
    <row r="1127" spans="1:5" ht="12">
      <c r="A1127" s="136"/>
      <c r="B1127" s="136"/>
      <c r="C1127" s="136"/>
      <c r="D1127" s="136"/>
      <c r="E1127" s="136"/>
    </row>
    <row r="1128" spans="1:5" ht="12">
      <c r="A1128" s="136"/>
      <c r="B1128" s="136"/>
      <c r="C1128" s="136"/>
      <c r="D1128" s="136"/>
      <c r="E1128" s="136"/>
    </row>
    <row r="1129" spans="1:5" ht="12">
      <c r="A1129" s="136"/>
      <c r="B1129" s="136"/>
      <c r="C1129" s="136"/>
      <c r="D1129" s="136"/>
      <c r="E1129" s="136"/>
    </row>
    <row r="1130" spans="1:5" ht="12">
      <c r="A1130" s="136"/>
      <c r="B1130" s="136"/>
      <c r="C1130" s="136"/>
      <c r="D1130" s="136"/>
      <c r="E1130" s="136"/>
    </row>
    <row r="1131" spans="1:5" ht="12">
      <c r="A1131" s="136"/>
      <c r="B1131" s="136"/>
      <c r="C1131" s="136"/>
      <c r="D1131" s="136"/>
      <c r="E1131" s="136"/>
    </row>
    <row r="1132" spans="1:5" ht="12">
      <c r="A1132" s="136"/>
      <c r="B1132" s="136"/>
      <c r="C1132" s="136"/>
      <c r="D1132" s="136"/>
      <c r="E1132" s="136"/>
    </row>
    <row r="1133" spans="1:5" ht="12">
      <c r="A1133" s="136"/>
      <c r="B1133" s="136"/>
      <c r="C1133" s="136"/>
      <c r="D1133" s="136"/>
      <c r="E1133" s="136"/>
    </row>
    <row r="1134" spans="1:5" ht="12">
      <c r="A1134" s="136"/>
      <c r="B1134" s="136"/>
      <c r="C1134" s="136"/>
      <c r="D1134" s="136"/>
      <c r="E1134" s="136"/>
    </row>
    <row r="1135" spans="1:5" ht="12">
      <c r="A1135" s="136"/>
      <c r="B1135" s="136"/>
      <c r="C1135" s="136"/>
      <c r="D1135" s="136"/>
      <c r="E1135" s="136"/>
    </row>
    <row r="1136" spans="1:5" ht="12">
      <c r="A1136" s="136"/>
      <c r="B1136" s="136"/>
      <c r="C1136" s="136"/>
      <c r="D1136" s="136"/>
      <c r="E1136" s="136"/>
    </row>
    <row r="1137" spans="1:5" ht="12">
      <c r="A1137" s="136"/>
      <c r="B1137" s="136"/>
      <c r="C1137" s="136"/>
      <c r="D1137" s="136"/>
      <c r="E1137" s="136"/>
    </row>
    <row r="1138" spans="1:5" ht="12">
      <c r="A1138" s="136"/>
      <c r="B1138" s="136"/>
      <c r="C1138" s="136"/>
      <c r="D1138" s="136"/>
      <c r="E1138" s="136"/>
    </row>
    <row r="1139" spans="1:5" ht="12">
      <c r="A1139" s="136"/>
      <c r="B1139" s="136"/>
      <c r="C1139" s="136"/>
      <c r="D1139" s="136"/>
      <c r="E1139" s="136"/>
    </row>
    <row r="1140" spans="1:5" ht="12">
      <c r="A1140" s="136"/>
      <c r="B1140" s="136"/>
      <c r="C1140" s="136"/>
      <c r="D1140" s="136"/>
      <c r="E1140" s="136"/>
    </row>
    <row r="1141" spans="1:5" ht="12">
      <c r="A1141" s="136"/>
      <c r="B1141" s="136"/>
      <c r="C1141" s="136"/>
      <c r="D1141" s="136"/>
      <c r="E1141" s="136"/>
    </row>
    <row r="1142" spans="1:5" ht="12">
      <c r="A1142" s="136"/>
      <c r="B1142" s="136"/>
      <c r="C1142" s="136"/>
      <c r="D1142" s="136"/>
      <c r="E1142" s="136"/>
    </row>
    <row r="1143" spans="1:5" ht="12">
      <c r="A1143" s="136"/>
      <c r="B1143" s="136"/>
      <c r="C1143" s="136"/>
      <c r="D1143" s="136"/>
      <c r="E1143" s="136"/>
    </row>
    <row r="1144" spans="1:5" ht="12">
      <c r="A1144" s="136"/>
      <c r="B1144" s="136"/>
      <c r="C1144" s="136"/>
      <c r="D1144" s="136"/>
      <c r="E1144" s="136"/>
    </row>
    <row r="1145" spans="1:5" ht="12">
      <c r="A1145" s="136"/>
      <c r="B1145" s="136"/>
      <c r="C1145" s="136"/>
      <c r="D1145" s="136"/>
      <c r="E1145" s="136"/>
    </row>
    <row r="1146" spans="1:5" ht="12">
      <c r="A1146" s="136"/>
      <c r="B1146" s="136"/>
      <c r="C1146" s="136"/>
      <c r="D1146" s="136"/>
      <c r="E1146" s="136"/>
    </row>
    <row r="1147" spans="1:5" ht="12">
      <c r="A1147" s="136"/>
      <c r="B1147" s="136"/>
      <c r="C1147" s="136"/>
      <c r="D1147" s="136"/>
      <c r="E1147" s="136"/>
    </row>
    <row r="1148" spans="1:5" ht="12">
      <c r="A1148" s="136"/>
      <c r="B1148" s="136"/>
      <c r="C1148" s="136"/>
      <c r="D1148" s="136"/>
      <c r="E1148" s="136"/>
    </row>
    <row r="1149" spans="1:5" ht="12">
      <c r="A1149" s="136"/>
      <c r="B1149" s="136"/>
      <c r="C1149" s="136"/>
      <c r="D1149" s="136"/>
      <c r="E1149" s="136"/>
    </row>
    <row r="1150" spans="1:5" ht="12">
      <c r="A1150" s="136"/>
      <c r="B1150" s="136"/>
      <c r="C1150" s="136"/>
      <c r="D1150" s="136"/>
      <c r="E1150" s="136"/>
    </row>
    <row r="1151" spans="1:5" ht="12">
      <c r="A1151" s="136"/>
      <c r="B1151" s="136"/>
      <c r="C1151" s="136"/>
      <c r="D1151" s="136"/>
      <c r="E1151" s="136"/>
    </row>
    <row r="1152" spans="1:5" ht="12">
      <c r="A1152" s="136"/>
      <c r="B1152" s="136"/>
      <c r="C1152" s="136"/>
      <c r="D1152" s="136"/>
      <c r="E1152" s="136"/>
    </row>
    <row r="1153" spans="1:5" ht="12">
      <c r="A1153" s="136"/>
      <c r="B1153" s="136"/>
      <c r="C1153" s="136"/>
      <c r="D1153" s="136"/>
      <c r="E1153" s="136"/>
    </row>
    <row r="1154" spans="1:5" ht="12">
      <c r="A1154" s="136"/>
      <c r="B1154" s="136"/>
      <c r="C1154" s="136"/>
      <c r="D1154" s="136"/>
      <c r="E1154" s="136"/>
    </row>
    <row r="1155" spans="1:5" ht="12">
      <c r="A1155" s="136"/>
      <c r="B1155" s="136"/>
      <c r="C1155" s="136"/>
      <c r="D1155" s="136"/>
      <c r="E1155" s="136"/>
    </row>
    <row r="1156" spans="1:5" ht="12">
      <c r="A1156" s="136"/>
      <c r="B1156" s="136"/>
      <c r="C1156" s="136"/>
      <c r="D1156" s="136"/>
      <c r="E1156" s="136"/>
    </row>
    <row r="1157" spans="1:5" ht="12">
      <c r="A1157" s="136"/>
      <c r="B1157" s="136"/>
      <c r="C1157" s="136"/>
      <c r="D1157" s="136"/>
      <c r="E1157" s="136"/>
    </row>
    <row r="1158" spans="1:5" ht="12">
      <c r="A1158" s="136"/>
      <c r="B1158" s="136"/>
      <c r="C1158" s="136"/>
      <c r="D1158" s="136"/>
      <c r="E1158" s="136"/>
    </row>
    <row r="1159" spans="1:5" ht="12">
      <c r="A1159" s="136"/>
      <c r="B1159" s="136"/>
      <c r="C1159" s="136"/>
      <c r="D1159" s="136"/>
      <c r="E1159" s="136"/>
    </row>
    <row r="1160" spans="1:5" ht="12">
      <c r="A1160" s="136"/>
      <c r="B1160" s="136"/>
      <c r="C1160" s="136"/>
      <c r="D1160" s="136"/>
      <c r="E1160" s="136"/>
    </row>
    <row r="1161" spans="1:5" ht="12">
      <c r="A1161" s="136"/>
      <c r="B1161" s="136"/>
      <c r="C1161" s="136"/>
      <c r="D1161" s="136"/>
      <c r="E1161" s="136"/>
    </row>
    <row r="1162" spans="1:5" ht="12">
      <c r="A1162" s="136"/>
      <c r="B1162" s="136"/>
      <c r="C1162" s="136"/>
      <c r="D1162" s="136"/>
      <c r="E1162" s="136"/>
    </row>
    <row r="1163" spans="1:5" ht="12">
      <c r="A1163" s="136"/>
      <c r="B1163" s="136"/>
      <c r="C1163" s="136"/>
      <c r="D1163" s="136"/>
      <c r="E1163" s="136"/>
    </row>
    <row r="1164" spans="1:5" ht="12">
      <c r="A1164" s="136"/>
      <c r="B1164" s="136"/>
      <c r="C1164" s="136"/>
      <c r="D1164" s="136"/>
      <c r="E1164" s="136"/>
    </row>
    <row r="1165" spans="1:5" ht="12">
      <c r="A1165" s="136"/>
      <c r="B1165" s="136"/>
      <c r="C1165" s="136"/>
      <c r="D1165" s="136"/>
      <c r="E1165" s="136"/>
    </row>
    <row r="1166" spans="1:5" ht="12">
      <c r="A1166" s="136"/>
      <c r="B1166" s="136"/>
      <c r="C1166" s="136"/>
      <c r="D1166" s="136"/>
      <c r="E1166" s="136"/>
    </row>
    <row r="1167" spans="1:5" ht="12">
      <c r="A1167" s="136"/>
      <c r="B1167" s="136"/>
      <c r="C1167" s="136"/>
      <c r="D1167" s="136"/>
      <c r="E1167" s="136"/>
    </row>
    <row r="1168" spans="1:5" ht="12">
      <c r="A1168" s="136"/>
      <c r="B1168" s="136"/>
      <c r="C1168" s="136"/>
      <c r="D1168" s="136"/>
      <c r="E1168" s="136"/>
    </row>
    <row r="1169" spans="1:5" ht="12">
      <c r="A1169" s="136"/>
      <c r="B1169" s="136"/>
      <c r="C1169" s="136"/>
      <c r="D1169" s="136"/>
      <c r="E1169" s="136"/>
    </row>
    <row r="1170" spans="1:5" ht="12">
      <c r="A1170" s="136"/>
      <c r="B1170" s="136"/>
      <c r="C1170" s="136"/>
      <c r="D1170" s="136"/>
      <c r="E1170" s="136"/>
    </row>
    <row r="1171" spans="1:5" ht="12">
      <c r="A1171" s="136"/>
      <c r="B1171" s="136"/>
      <c r="C1171" s="136"/>
      <c r="D1171" s="136"/>
      <c r="E1171" s="136"/>
    </row>
    <row r="1172" spans="1:5" ht="12">
      <c r="A1172" s="136"/>
      <c r="B1172" s="136"/>
      <c r="C1172" s="136"/>
      <c r="D1172" s="136"/>
      <c r="E1172" s="136"/>
    </row>
    <row r="1173" spans="1:5" ht="12">
      <c r="A1173" s="136"/>
      <c r="B1173" s="136"/>
      <c r="C1173" s="136"/>
      <c r="D1173" s="136"/>
      <c r="E1173" s="136"/>
    </row>
    <row r="1174" spans="1:5" ht="12">
      <c r="A1174" s="136"/>
      <c r="B1174" s="136"/>
      <c r="C1174" s="136"/>
      <c r="D1174" s="136"/>
      <c r="E1174" s="136"/>
    </row>
    <row r="1175" spans="1:5" ht="12">
      <c r="A1175" s="136"/>
      <c r="B1175" s="136"/>
      <c r="C1175" s="136"/>
      <c r="D1175" s="136"/>
      <c r="E1175" s="136"/>
    </row>
    <row r="1176" spans="1:5" ht="12">
      <c r="A1176" s="136"/>
      <c r="B1176" s="136"/>
      <c r="C1176" s="136"/>
      <c r="D1176" s="136"/>
      <c r="E1176" s="136"/>
    </row>
    <row r="1177" spans="1:5" ht="12">
      <c r="A1177" s="136"/>
      <c r="B1177" s="136"/>
      <c r="C1177" s="136"/>
      <c r="D1177" s="136"/>
      <c r="E1177" s="136"/>
    </row>
    <row r="1178" spans="1:5" ht="12">
      <c r="A1178" s="136"/>
      <c r="B1178" s="136"/>
      <c r="C1178" s="136"/>
      <c r="D1178" s="136"/>
      <c r="E1178" s="136"/>
    </row>
    <row r="1179" spans="1:5" ht="12">
      <c r="A1179" s="136"/>
      <c r="B1179" s="136"/>
      <c r="C1179" s="136"/>
      <c r="D1179" s="136"/>
      <c r="E1179" s="136"/>
    </row>
    <row r="1180" spans="1:5" ht="12">
      <c r="A1180" s="136"/>
      <c r="B1180" s="136"/>
      <c r="C1180" s="136"/>
      <c r="D1180" s="136"/>
      <c r="E1180" s="136"/>
    </row>
    <row r="1181" spans="1:5" ht="12">
      <c r="A1181" s="136"/>
      <c r="B1181" s="136"/>
      <c r="C1181" s="136"/>
      <c r="D1181" s="136"/>
      <c r="E1181" s="136"/>
    </row>
    <row r="1182" spans="1:5" ht="12">
      <c r="A1182" s="136"/>
      <c r="B1182" s="136"/>
      <c r="C1182" s="136"/>
      <c r="D1182" s="136"/>
      <c r="E1182" s="136"/>
    </row>
    <row r="1183" spans="1:5" ht="12">
      <c r="A1183" s="136"/>
      <c r="B1183" s="136"/>
      <c r="C1183" s="136"/>
      <c r="D1183" s="136"/>
      <c r="E1183" s="136"/>
    </row>
    <row r="1184" spans="1:5" ht="12">
      <c r="A1184" s="136"/>
      <c r="B1184" s="136"/>
      <c r="C1184" s="136"/>
      <c r="D1184" s="136"/>
      <c r="E1184" s="136"/>
    </row>
    <row r="1185" spans="1:5" ht="12">
      <c r="A1185" s="136"/>
      <c r="B1185" s="136"/>
      <c r="C1185" s="136"/>
      <c r="D1185" s="136"/>
      <c r="E1185" s="136"/>
    </row>
    <row r="1186" spans="1:5" ht="12">
      <c r="A1186" s="136"/>
      <c r="B1186" s="136"/>
      <c r="C1186" s="136"/>
      <c r="D1186" s="136"/>
      <c r="E1186" s="136"/>
    </row>
    <row r="1187" spans="1:5" ht="12">
      <c r="A1187" s="136"/>
      <c r="B1187" s="136"/>
      <c r="C1187" s="136"/>
      <c r="D1187" s="136"/>
      <c r="E1187" s="136"/>
    </row>
    <row r="1188" spans="1:5" ht="12">
      <c r="A1188" s="136"/>
      <c r="B1188" s="136"/>
      <c r="C1188" s="136"/>
      <c r="D1188" s="136"/>
      <c r="E1188" s="136"/>
    </row>
    <row r="1189" spans="1:5" ht="12">
      <c r="A1189" s="136"/>
      <c r="B1189" s="136"/>
      <c r="C1189" s="136"/>
      <c r="D1189" s="136"/>
      <c r="E1189" s="136"/>
    </row>
    <row r="1190" spans="1:5" ht="12">
      <c r="A1190" s="136"/>
      <c r="B1190" s="136"/>
      <c r="C1190" s="136"/>
      <c r="D1190" s="136"/>
      <c r="E1190" s="136"/>
    </row>
    <row r="1191" spans="1:5" ht="12">
      <c r="A1191" s="136"/>
      <c r="B1191" s="136"/>
      <c r="C1191" s="136"/>
      <c r="D1191" s="136"/>
      <c r="E1191" s="136"/>
    </row>
    <row r="1192" spans="1:5" ht="12">
      <c r="A1192" s="136"/>
      <c r="B1192" s="136"/>
      <c r="C1192" s="136"/>
      <c r="D1192" s="136"/>
      <c r="E1192" s="136"/>
    </row>
    <row r="1193" spans="1:5" ht="12">
      <c r="A1193" s="136"/>
      <c r="B1193" s="136"/>
      <c r="C1193" s="136"/>
      <c r="D1193" s="136"/>
      <c r="E1193" s="136"/>
    </row>
    <row r="1194" spans="1:5" ht="12">
      <c r="A1194" s="136"/>
      <c r="B1194" s="136"/>
      <c r="C1194" s="136"/>
      <c r="D1194" s="136"/>
      <c r="E1194" s="136"/>
    </row>
    <row r="1195" spans="1:5" ht="12">
      <c r="A1195" s="136"/>
      <c r="B1195" s="136"/>
      <c r="C1195" s="136"/>
      <c r="D1195" s="136"/>
      <c r="E1195" s="136"/>
    </row>
    <row r="1196" spans="1:5" ht="12">
      <c r="A1196" s="136"/>
      <c r="B1196" s="136"/>
      <c r="C1196" s="136"/>
      <c r="D1196" s="136"/>
      <c r="E1196" s="136"/>
    </row>
    <row r="1197" spans="1:5" ht="12">
      <c r="A1197" s="136"/>
      <c r="B1197" s="136"/>
      <c r="C1197" s="136"/>
      <c r="D1197" s="136"/>
      <c r="E1197" s="136"/>
    </row>
    <row r="1198" spans="1:5" ht="12">
      <c r="A1198" s="136"/>
      <c r="B1198" s="136"/>
      <c r="C1198" s="136"/>
      <c r="D1198" s="136"/>
      <c r="E1198" s="136"/>
    </row>
    <row r="1199" spans="1:5" ht="12">
      <c r="A1199" s="136"/>
      <c r="B1199" s="136"/>
      <c r="C1199" s="136"/>
      <c r="D1199" s="136"/>
      <c r="E1199" s="136"/>
    </row>
    <row r="1200" spans="1:5" ht="12">
      <c r="A1200" s="136"/>
      <c r="B1200" s="136"/>
      <c r="C1200" s="136"/>
      <c r="D1200" s="136"/>
      <c r="E1200" s="136"/>
    </row>
    <row r="1201" spans="1:5" ht="12">
      <c r="A1201" s="136"/>
      <c r="B1201" s="136"/>
      <c r="C1201" s="136"/>
      <c r="D1201" s="136"/>
      <c r="E1201" s="136"/>
    </row>
    <row r="1202" spans="1:5" ht="12">
      <c r="A1202" s="136"/>
      <c r="B1202" s="136"/>
      <c r="C1202" s="136"/>
      <c r="D1202" s="136"/>
      <c r="E1202" s="136"/>
    </row>
    <row r="1203" spans="1:5" ht="12">
      <c r="A1203" s="136"/>
      <c r="B1203" s="136"/>
      <c r="C1203" s="136"/>
      <c r="D1203" s="136"/>
      <c r="E1203" s="136"/>
    </row>
    <row r="1204" spans="1:5" ht="12">
      <c r="A1204" s="136"/>
      <c r="B1204" s="136"/>
      <c r="C1204" s="136"/>
      <c r="D1204" s="136"/>
      <c r="E1204" s="136"/>
    </row>
    <row r="1205" spans="1:5" ht="12">
      <c r="A1205" s="136"/>
      <c r="B1205" s="136"/>
      <c r="C1205" s="136"/>
      <c r="D1205" s="136"/>
      <c r="E1205" s="136"/>
    </row>
    <row r="1206" spans="1:5" ht="12">
      <c r="A1206" s="136"/>
      <c r="B1206" s="136"/>
      <c r="C1206" s="136"/>
      <c r="D1206" s="136"/>
      <c r="E1206" s="136"/>
    </row>
    <row r="1207" spans="1:5" ht="12">
      <c r="A1207" s="136"/>
      <c r="B1207" s="136"/>
      <c r="C1207" s="136"/>
      <c r="D1207" s="136"/>
      <c r="E1207" s="136"/>
    </row>
    <row r="1208" spans="1:5" ht="12">
      <c r="A1208" s="136"/>
      <c r="B1208" s="136"/>
      <c r="C1208" s="136"/>
      <c r="D1208" s="136"/>
      <c r="E1208" s="136"/>
    </row>
    <row r="1209" spans="1:5" ht="12">
      <c r="A1209" s="136"/>
      <c r="B1209" s="136"/>
      <c r="C1209" s="136"/>
      <c r="D1209" s="136"/>
      <c r="E1209" s="136"/>
    </row>
    <row r="1210" spans="1:5" ht="12">
      <c r="A1210" s="136"/>
      <c r="B1210" s="136"/>
      <c r="C1210" s="136"/>
      <c r="D1210" s="136"/>
      <c r="E1210" s="136"/>
    </row>
    <row r="1211" spans="1:5" ht="12">
      <c r="A1211" s="136"/>
      <c r="B1211" s="136"/>
      <c r="C1211" s="136"/>
      <c r="D1211" s="136"/>
      <c r="E1211" s="136"/>
    </row>
    <row r="1212" spans="1:5" ht="12">
      <c r="A1212" s="136"/>
      <c r="B1212" s="136"/>
      <c r="C1212" s="136"/>
      <c r="D1212" s="136"/>
      <c r="E1212" s="136"/>
    </row>
    <row r="1213" spans="1:5" ht="12">
      <c r="A1213" s="136"/>
      <c r="B1213" s="136"/>
      <c r="C1213" s="136"/>
      <c r="D1213" s="136"/>
      <c r="E1213" s="136"/>
    </row>
    <row r="1214" spans="1:5" ht="12">
      <c r="A1214" s="136"/>
      <c r="B1214" s="136"/>
      <c r="C1214" s="136"/>
      <c r="D1214" s="136"/>
      <c r="E1214" s="136"/>
    </row>
    <row r="1215" spans="1:5" ht="12">
      <c r="A1215" s="136"/>
      <c r="B1215" s="136"/>
      <c r="C1215" s="136"/>
      <c r="D1215" s="136"/>
      <c r="E1215" s="136"/>
    </row>
    <row r="1216" spans="1:5" ht="12">
      <c r="A1216" s="136"/>
      <c r="B1216" s="136"/>
      <c r="C1216" s="136"/>
      <c r="D1216" s="136"/>
      <c r="E1216" s="136"/>
    </row>
    <row r="1217" spans="1:5" ht="12">
      <c r="A1217" s="136"/>
      <c r="B1217" s="136"/>
      <c r="C1217" s="136"/>
      <c r="D1217" s="136"/>
      <c r="E1217" s="136"/>
    </row>
    <row r="1218" spans="1:5" ht="12">
      <c r="A1218" s="136"/>
      <c r="B1218" s="136"/>
      <c r="C1218" s="136"/>
      <c r="D1218" s="136"/>
      <c r="E1218" s="136"/>
    </row>
    <row r="1219" spans="1:5" ht="12">
      <c r="A1219" s="136"/>
      <c r="B1219" s="136"/>
      <c r="C1219" s="136"/>
      <c r="D1219" s="136"/>
      <c r="E1219" s="136"/>
    </row>
    <row r="1220" spans="1:5" ht="12">
      <c r="A1220" s="136"/>
      <c r="B1220" s="136"/>
      <c r="C1220" s="136"/>
      <c r="D1220" s="136"/>
      <c r="E1220" s="136"/>
    </row>
    <row r="1221" spans="1:5" ht="12">
      <c r="A1221" s="136"/>
      <c r="B1221" s="136"/>
      <c r="C1221" s="136"/>
      <c r="D1221" s="136"/>
      <c r="E1221" s="136"/>
    </row>
    <row r="1222" spans="1:5" ht="12">
      <c r="A1222" s="136"/>
      <c r="B1222" s="136"/>
      <c r="C1222" s="136"/>
      <c r="D1222" s="136"/>
      <c r="E1222" s="136"/>
    </row>
    <row r="1223" spans="1:5" ht="12">
      <c r="A1223" s="136"/>
      <c r="B1223" s="136"/>
      <c r="C1223" s="136"/>
      <c r="D1223" s="136"/>
      <c r="E1223" s="136"/>
    </row>
    <row r="1224" spans="1:5" ht="12">
      <c r="A1224" s="136"/>
      <c r="B1224" s="136"/>
      <c r="C1224" s="136"/>
      <c r="D1224" s="136"/>
      <c r="E1224" s="136"/>
    </row>
    <row r="1225" spans="1:5" ht="12">
      <c r="A1225" s="136"/>
      <c r="B1225" s="136"/>
      <c r="C1225" s="136"/>
      <c r="D1225" s="136"/>
      <c r="E1225" s="136"/>
    </row>
    <row r="1226" spans="1:5" ht="12">
      <c r="A1226" s="136"/>
      <c r="B1226" s="136"/>
      <c r="C1226" s="136"/>
      <c r="D1226" s="136"/>
      <c r="E1226" s="136"/>
    </row>
    <row r="1227" spans="1:5" ht="12">
      <c r="A1227" s="136"/>
      <c r="B1227" s="136"/>
      <c r="C1227" s="136"/>
      <c r="D1227" s="136"/>
      <c r="E1227" s="136"/>
    </row>
    <row r="1228" spans="1:5" ht="12">
      <c r="A1228" s="136"/>
      <c r="B1228" s="136"/>
      <c r="C1228" s="136"/>
      <c r="D1228" s="136"/>
      <c r="E1228" s="136"/>
    </row>
    <row r="1229" spans="1:5" ht="12">
      <c r="A1229" s="136"/>
      <c r="B1229" s="136"/>
      <c r="C1229" s="136"/>
      <c r="D1229" s="136"/>
      <c r="E1229" s="136"/>
    </row>
    <row r="1230" spans="1:5" ht="12">
      <c r="A1230" s="136"/>
      <c r="B1230" s="136"/>
      <c r="C1230" s="136"/>
      <c r="D1230" s="136"/>
      <c r="E1230" s="136"/>
    </row>
    <row r="1231" spans="1:5" ht="12">
      <c r="A1231" s="136"/>
      <c r="B1231" s="136"/>
      <c r="C1231" s="136"/>
      <c r="D1231" s="136"/>
      <c r="E1231" s="136"/>
    </row>
    <row r="1232" spans="1:5" ht="12">
      <c r="A1232" s="136"/>
      <c r="B1232" s="136"/>
      <c r="C1232" s="136"/>
      <c r="D1232" s="136"/>
      <c r="E1232" s="136"/>
    </row>
    <row r="1233" spans="1:5" ht="12">
      <c r="A1233" s="136"/>
      <c r="B1233" s="136"/>
      <c r="C1233" s="136"/>
      <c r="D1233" s="136"/>
      <c r="E1233" s="136"/>
    </row>
    <row r="1234" spans="1:5" ht="12">
      <c r="A1234" s="136"/>
      <c r="B1234" s="136"/>
      <c r="C1234" s="136"/>
      <c r="D1234" s="136"/>
      <c r="E1234" s="136"/>
    </row>
    <row r="1235" spans="1:5" ht="12">
      <c r="A1235" s="136"/>
      <c r="B1235" s="136"/>
      <c r="C1235" s="136"/>
      <c r="D1235" s="136"/>
      <c r="E1235" s="136"/>
    </row>
    <row r="1236" spans="1:5" ht="12">
      <c r="A1236" s="136"/>
      <c r="B1236" s="136"/>
      <c r="C1236" s="136"/>
      <c r="D1236" s="136"/>
      <c r="E1236" s="136"/>
    </row>
    <row r="1237" spans="1:5" ht="12">
      <c r="A1237" s="136"/>
      <c r="B1237" s="136"/>
      <c r="C1237" s="136"/>
      <c r="D1237" s="136"/>
      <c r="E1237" s="136"/>
    </row>
    <row r="1238" spans="1:5" ht="12">
      <c r="A1238" s="136"/>
      <c r="B1238" s="136"/>
      <c r="C1238" s="136"/>
      <c r="D1238" s="136"/>
      <c r="E1238" s="136"/>
    </row>
    <row r="1239" spans="1:5" ht="12">
      <c r="A1239" s="136"/>
      <c r="B1239" s="136"/>
      <c r="C1239" s="136"/>
      <c r="D1239" s="136"/>
      <c r="E1239" s="136"/>
    </row>
    <row r="1240" spans="1:5" ht="12">
      <c r="A1240" s="136"/>
      <c r="B1240" s="136"/>
      <c r="C1240" s="136"/>
      <c r="D1240" s="136"/>
      <c r="E1240" s="136"/>
    </row>
    <row r="1241" spans="1:5" ht="12">
      <c r="A1241" s="136"/>
      <c r="B1241" s="136"/>
      <c r="C1241" s="136"/>
      <c r="D1241" s="136"/>
      <c r="E1241" s="136"/>
    </row>
    <row r="1242" spans="1:5" ht="12">
      <c r="A1242" s="136"/>
      <c r="B1242" s="136"/>
      <c r="C1242" s="136"/>
      <c r="D1242" s="136"/>
      <c r="E1242" s="136"/>
    </row>
    <row r="1243" spans="1:5" ht="12">
      <c r="A1243" s="136"/>
      <c r="B1243" s="136"/>
      <c r="C1243" s="136"/>
      <c r="D1243" s="136"/>
      <c r="E1243" s="136"/>
    </row>
    <row r="1244" spans="1:5" ht="12">
      <c r="A1244" s="136"/>
      <c r="B1244" s="136"/>
      <c r="C1244" s="136"/>
      <c r="D1244" s="136"/>
      <c r="E1244" s="136"/>
    </row>
    <row r="1245" spans="1:5" ht="12">
      <c r="A1245" s="136"/>
      <c r="B1245" s="136"/>
      <c r="C1245" s="136"/>
      <c r="D1245" s="136"/>
      <c r="E1245" s="136"/>
    </row>
    <row r="1246" spans="1:5" ht="12">
      <c r="A1246" s="136"/>
      <c r="B1246" s="136"/>
      <c r="C1246" s="136"/>
      <c r="D1246" s="136"/>
      <c r="E1246" s="136"/>
    </row>
    <row r="1247" spans="1:5" ht="12">
      <c r="A1247" s="136"/>
      <c r="B1247" s="136"/>
      <c r="C1247" s="136"/>
      <c r="D1247" s="136"/>
      <c r="E1247" s="136"/>
    </row>
    <row r="1248" spans="1:5" ht="12">
      <c r="A1248" s="136"/>
      <c r="B1248" s="136"/>
      <c r="C1248" s="136"/>
      <c r="D1248" s="136"/>
      <c r="E1248" s="136"/>
    </row>
    <row r="1249" spans="1:5" ht="12">
      <c r="A1249" s="136"/>
      <c r="B1249" s="136"/>
      <c r="C1249" s="136"/>
      <c r="D1249" s="136"/>
      <c r="E1249" s="136"/>
    </row>
    <row r="1250" spans="1:5" ht="12">
      <c r="A1250" s="136"/>
      <c r="B1250" s="136"/>
      <c r="C1250" s="136"/>
      <c r="D1250" s="136"/>
      <c r="E1250" s="136"/>
    </row>
    <row r="1251" spans="1:5" ht="12">
      <c r="A1251" s="136"/>
      <c r="B1251" s="136"/>
      <c r="C1251" s="136"/>
      <c r="D1251" s="136"/>
      <c r="E1251" s="136"/>
    </row>
    <row r="1252" spans="1:5" ht="12">
      <c r="A1252" s="136"/>
      <c r="B1252" s="136"/>
      <c r="C1252" s="136"/>
      <c r="D1252" s="136"/>
      <c r="E1252" s="136"/>
    </row>
    <row r="1253" spans="1:5" ht="12">
      <c r="A1253" s="136"/>
      <c r="B1253" s="136"/>
      <c r="C1253" s="136"/>
      <c r="D1253" s="136"/>
      <c r="E1253" s="136"/>
    </row>
    <row r="1254" spans="1:5" ht="12">
      <c r="A1254" s="136"/>
      <c r="B1254" s="136"/>
      <c r="C1254" s="136"/>
      <c r="D1254" s="136"/>
      <c r="E1254" s="136"/>
    </row>
    <row r="1255" spans="1:5" ht="12">
      <c r="A1255" s="136"/>
      <c r="B1255" s="136"/>
      <c r="C1255" s="136"/>
      <c r="D1255" s="136"/>
      <c r="E1255" s="136"/>
    </row>
    <row r="1256" spans="1:5" ht="12">
      <c r="A1256" s="136"/>
      <c r="B1256" s="136"/>
      <c r="C1256" s="136"/>
      <c r="D1256" s="136"/>
      <c r="E1256" s="136"/>
    </row>
    <row r="1257" spans="1:5" ht="12">
      <c r="A1257" s="136"/>
      <c r="B1257" s="136"/>
      <c r="C1257" s="136"/>
      <c r="D1257" s="136"/>
      <c r="E1257" s="136"/>
    </row>
    <row r="1258" spans="1:5" ht="12">
      <c r="A1258" s="136"/>
      <c r="B1258" s="136"/>
      <c r="C1258" s="136"/>
      <c r="D1258" s="136"/>
      <c r="E1258" s="136"/>
    </row>
    <row r="1259" spans="1:5" ht="12">
      <c r="A1259" s="136"/>
      <c r="B1259" s="136"/>
      <c r="C1259" s="136"/>
      <c r="D1259" s="136"/>
      <c r="E1259" s="136"/>
    </row>
    <row r="1260" spans="1:5" ht="12">
      <c r="A1260" s="136"/>
      <c r="B1260" s="136"/>
      <c r="C1260" s="136"/>
      <c r="D1260" s="136"/>
      <c r="E1260" s="136"/>
    </row>
    <row r="1261" spans="1:5" ht="12">
      <c r="A1261" s="136"/>
      <c r="B1261" s="136"/>
      <c r="C1261" s="136"/>
      <c r="D1261" s="136"/>
      <c r="E1261" s="136"/>
    </row>
    <row r="1262" spans="1:5" ht="12">
      <c r="A1262" s="136"/>
      <c r="B1262" s="136"/>
      <c r="C1262" s="136"/>
      <c r="D1262" s="136"/>
      <c r="E1262" s="136"/>
    </row>
    <row r="1263" spans="1:5" ht="12">
      <c r="A1263" s="136"/>
      <c r="B1263" s="136"/>
      <c r="C1263" s="136"/>
      <c r="D1263" s="136"/>
      <c r="E1263" s="136"/>
    </row>
    <row r="1264" spans="1:5" ht="12">
      <c r="A1264" s="136"/>
      <c r="B1264" s="136"/>
      <c r="C1264" s="136"/>
      <c r="D1264" s="136"/>
      <c r="E1264" s="136"/>
    </row>
    <row r="1265" spans="1:5" ht="12">
      <c r="A1265" s="136"/>
      <c r="B1265" s="136"/>
      <c r="C1265" s="136"/>
      <c r="D1265" s="136"/>
      <c r="E1265" s="136"/>
    </row>
    <row r="1266" spans="1:5" ht="12">
      <c r="A1266" s="136"/>
      <c r="B1266" s="136"/>
      <c r="C1266" s="136"/>
      <c r="D1266" s="136"/>
      <c r="E1266" s="136"/>
    </row>
    <row r="1267" spans="1:5" ht="12">
      <c r="A1267" s="136"/>
      <c r="B1267" s="136"/>
      <c r="C1267" s="136"/>
      <c r="D1267" s="136"/>
      <c r="E1267" s="136"/>
    </row>
    <row r="1268" spans="1:5" ht="12">
      <c r="A1268" s="136"/>
      <c r="B1268" s="136"/>
      <c r="C1268" s="136"/>
      <c r="D1268" s="136"/>
      <c r="E1268" s="136"/>
    </row>
    <row r="1269" spans="1:5" ht="12">
      <c r="A1269" s="136"/>
      <c r="B1269" s="136"/>
      <c r="C1269" s="136"/>
      <c r="D1269" s="136"/>
      <c r="E1269" s="136"/>
    </row>
    <row r="1270" spans="1:5" ht="12">
      <c r="A1270" s="136"/>
      <c r="B1270" s="136"/>
      <c r="C1270" s="136"/>
      <c r="D1270" s="136"/>
      <c r="E1270" s="136"/>
    </row>
    <row r="1271" spans="1:5" ht="12">
      <c r="A1271" s="136"/>
      <c r="B1271" s="136"/>
      <c r="C1271" s="136"/>
      <c r="D1271" s="136"/>
      <c r="E1271" s="136"/>
    </row>
    <row r="1272" spans="1:5" ht="12">
      <c r="A1272" s="136"/>
      <c r="B1272" s="136"/>
      <c r="C1272" s="136"/>
      <c r="D1272" s="136"/>
      <c r="E1272" s="136"/>
    </row>
    <row r="1273" spans="1:5" ht="12">
      <c r="A1273" s="136"/>
      <c r="B1273" s="136"/>
      <c r="C1273" s="136"/>
      <c r="D1273" s="136"/>
      <c r="E1273" s="136"/>
    </row>
    <row r="1274" spans="1:5" ht="12">
      <c r="A1274" s="136"/>
      <c r="B1274" s="136"/>
      <c r="C1274" s="136"/>
      <c r="D1274" s="136"/>
      <c r="E1274" s="136"/>
    </row>
    <row r="1275" spans="1:5" ht="12">
      <c r="A1275" s="136"/>
      <c r="B1275" s="136"/>
      <c r="C1275" s="136"/>
      <c r="D1275" s="136"/>
      <c r="E1275" s="136"/>
    </row>
    <row r="1276" spans="1:5" ht="12">
      <c r="A1276" s="136"/>
      <c r="B1276" s="136"/>
      <c r="C1276" s="136"/>
      <c r="D1276" s="136"/>
      <c r="E1276" s="136"/>
    </row>
    <row r="1277" spans="1:5" ht="12">
      <c r="A1277" s="136"/>
      <c r="B1277" s="136"/>
      <c r="C1277" s="136"/>
      <c r="D1277" s="136"/>
      <c r="E1277" s="136"/>
    </row>
    <row r="1278" spans="1:5" ht="12">
      <c r="A1278" s="136"/>
      <c r="B1278" s="136"/>
      <c r="C1278" s="136"/>
      <c r="D1278" s="136"/>
      <c r="E1278" s="136"/>
    </row>
    <row r="1279" spans="1:5" ht="12">
      <c r="A1279" s="136"/>
      <c r="B1279" s="136"/>
      <c r="C1279" s="136"/>
      <c r="D1279" s="136"/>
      <c r="E1279" s="136"/>
    </row>
    <row r="1280" spans="1:5" ht="12">
      <c r="A1280" s="136"/>
      <c r="B1280" s="136"/>
      <c r="C1280" s="136"/>
      <c r="D1280" s="136"/>
      <c r="E1280" s="136"/>
    </row>
    <row r="1281" spans="1:5" ht="12">
      <c r="A1281" s="136"/>
      <c r="B1281" s="136"/>
      <c r="C1281" s="136"/>
      <c r="D1281" s="136"/>
      <c r="E1281" s="136"/>
    </row>
    <row r="1282" spans="1:5" ht="12">
      <c r="A1282" s="136"/>
      <c r="B1282" s="136"/>
      <c r="C1282" s="136"/>
      <c r="D1282" s="136"/>
      <c r="E1282" s="136"/>
    </row>
    <row r="1283" spans="1:5" ht="12">
      <c r="A1283" s="136"/>
      <c r="B1283" s="136"/>
      <c r="C1283" s="136"/>
      <c r="D1283" s="136"/>
      <c r="E1283" s="136"/>
    </row>
    <row r="1284" spans="1:5" ht="12">
      <c r="A1284" s="136"/>
      <c r="B1284" s="136"/>
      <c r="C1284" s="136"/>
      <c r="D1284" s="136"/>
      <c r="E1284" s="136"/>
    </row>
    <row r="1285" spans="1:5" ht="12">
      <c r="A1285" s="136"/>
      <c r="B1285" s="136"/>
      <c r="C1285" s="136"/>
      <c r="D1285" s="136"/>
      <c r="E1285" s="136"/>
    </row>
    <row r="1286" spans="1:5" ht="12">
      <c r="A1286" s="136"/>
      <c r="B1286" s="136"/>
      <c r="C1286" s="136"/>
      <c r="D1286" s="136"/>
      <c r="E1286" s="136"/>
    </row>
    <row r="1287" spans="1:5" ht="12">
      <c r="A1287" s="136"/>
      <c r="B1287" s="136"/>
      <c r="C1287" s="136"/>
      <c r="D1287" s="136"/>
      <c r="E1287" s="136"/>
    </row>
    <row r="1288" spans="1:5" ht="12">
      <c r="A1288" s="136"/>
      <c r="B1288" s="136"/>
      <c r="C1288" s="136"/>
      <c r="D1288" s="136"/>
      <c r="E1288" s="136"/>
    </row>
    <row r="1289" spans="1:5" ht="12">
      <c r="A1289" s="136"/>
      <c r="B1289" s="136"/>
      <c r="C1289" s="136"/>
      <c r="D1289" s="136"/>
      <c r="E1289" s="136"/>
    </row>
    <row r="1290" spans="1:5" ht="12">
      <c r="A1290" s="136"/>
      <c r="B1290" s="136"/>
      <c r="C1290" s="136"/>
      <c r="D1290" s="136"/>
      <c r="E1290" s="136"/>
    </row>
    <row r="1291" spans="1:5" ht="12">
      <c r="A1291" s="136"/>
      <c r="B1291" s="136"/>
      <c r="C1291" s="136"/>
      <c r="D1291" s="136"/>
      <c r="E1291" s="136"/>
    </row>
    <row r="1292" spans="1:5" ht="12">
      <c r="A1292" s="136"/>
      <c r="B1292" s="136"/>
      <c r="C1292" s="136"/>
      <c r="D1292" s="136"/>
      <c r="E1292" s="136"/>
    </row>
    <row r="1293" spans="1:5" ht="12">
      <c r="A1293" s="136"/>
      <c r="B1293" s="136"/>
      <c r="C1293" s="136"/>
      <c r="D1293" s="136"/>
      <c r="E1293" s="136"/>
    </row>
    <row r="1294" spans="1:5" ht="12">
      <c r="A1294" s="136"/>
      <c r="B1294" s="136"/>
      <c r="C1294" s="136"/>
      <c r="D1294" s="136"/>
      <c r="E1294" s="136"/>
    </row>
    <row r="1295" spans="1:5" ht="12">
      <c r="A1295" s="136"/>
      <c r="B1295" s="136"/>
      <c r="C1295" s="136"/>
      <c r="D1295" s="136"/>
      <c r="E1295" s="136"/>
    </row>
    <row r="1296" spans="1:5" ht="12">
      <c r="A1296" s="136"/>
      <c r="B1296" s="136"/>
      <c r="C1296" s="136"/>
      <c r="D1296" s="136"/>
      <c r="E1296" s="136"/>
    </row>
    <row r="1297" spans="1:5" ht="12">
      <c r="A1297" s="136"/>
      <c r="B1297" s="136"/>
      <c r="C1297" s="136"/>
      <c r="D1297" s="136"/>
      <c r="E1297" s="136"/>
    </row>
    <row r="1298" spans="1:5" ht="12">
      <c r="A1298" s="136"/>
      <c r="B1298" s="136"/>
      <c r="C1298" s="136"/>
      <c r="D1298" s="136"/>
      <c r="E1298" s="136"/>
    </row>
    <row r="1299" spans="1:5" ht="12">
      <c r="A1299" s="136"/>
      <c r="B1299" s="136"/>
      <c r="C1299" s="136"/>
      <c r="D1299" s="136"/>
      <c r="E1299" s="136"/>
    </row>
    <row r="1300" spans="1:5" ht="12">
      <c r="A1300" s="136"/>
      <c r="B1300" s="136"/>
      <c r="C1300" s="136"/>
      <c r="D1300" s="136"/>
      <c r="E1300" s="136"/>
    </row>
    <row r="1301" spans="1:5" ht="12">
      <c r="A1301" s="136"/>
      <c r="B1301" s="136"/>
      <c r="C1301" s="136"/>
      <c r="D1301" s="136"/>
      <c r="E1301" s="136"/>
    </row>
    <row r="1302" spans="1:5" ht="12">
      <c r="A1302" s="136"/>
      <c r="B1302" s="136"/>
      <c r="C1302" s="136"/>
      <c r="D1302" s="136"/>
      <c r="E1302" s="136"/>
    </row>
    <row r="1303" spans="1:5" ht="12">
      <c r="A1303" s="136"/>
      <c r="B1303" s="136"/>
      <c r="C1303" s="136"/>
      <c r="D1303" s="136"/>
      <c r="E1303" s="136"/>
    </row>
    <row r="1304" spans="1:5" ht="12">
      <c r="A1304" s="136"/>
      <c r="B1304" s="136"/>
      <c r="C1304" s="136"/>
      <c r="D1304" s="136"/>
      <c r="E1304" s="136"/>
    </row>
    <row r="1305" spans="1:5" ht="12">
      <c r="A1305" s="136"/>
      <c r="B1305" s="136"/>
      <c r="C1305" s="136"/>
      <c r="D1305" s="136"/>
      <c r="E1305" s="136"/>
    </row>
    <row r="1306" spans="1:5" ht="12">
      <c r="A1306" s="136"/>
      <c r="B1306" s="136"/>
      <c r="C1306" s="136"/>
      <c r="D1306" s="136"/>
      <c r="E1306" s="136"/>
    </row>
    <row r="1307" spans="1:5" ht="12">
      <c r="A1307" s="136"/>
      <c r="B1307" s="136"/>
      <c r="C1307" s="136"/>
      <c r="D1307" s="136"/>
      <c r="E1307" s="136"/>
    </row>
    <row r="1308" spans="1:5" ht="12">
      <c r="A1308" s="136"/>
      <c r="B1308" s="136"/>
      <c r="C1308" s="136"/>
      <c r="D1308" s="136"/>
      <c r="E1308" s="136"/>
    </row>
    <row r="1309" spans="1:5" ht="12">
      <c r="A1309" s="136"/>
      <c r="B1309" s="136"/>
      <c r="C1309" s="136"/>
      <c r="D1309" s="136"/>
      <c r="E1309" s="136"/>
    </row>
    <row r="1310" spans="1:5" ht="12">
      <c r="A1310" s="136"/>
      <c r="B1310" s="136"/>
      <c r="C1310" s="136"/>
      <c r="D1310" s="136"/>
      <c r="E1310" s="136"/>
    </row>
    <row r="1311" spans="1:5" ht="12">
      <c r="A1311" s="136"/>
      <c r="B1311" s="136"/>
      <c r="C1311" s="136"/>
      <c r="D1311" s="136"/>
      <c r="E1311" s="136"/>
    </row>
    <row r="1312" spans="1:5" ht="12">
      <c r="A1312" s="136"/>
      <c r="B1312" s="136"/>
      <c r="C1312" s="136"/>
      <c r="D1312" s="136"/>
      <c r="E1312" s="136"/>
    </row>
    <row r="1313" spans="1:5" ht="12">
      <c r="A1313" s="136"/>
      <c r="B1313" s="136"/>
      <c r="C1313" s="136"/>
      <c r="D1313" s="136"/>
      <c r="E1313" s="136"/>
    </row>
    <row r="1314" spans="1:5" ht="12">
      <c r="A1314" s="136"/>
      <c r="B1314" s="136"/>
      <c r="C1314" s="136"/>
      <c r="D1314" s="136"/>
      <c r="E1314" s="136"/>
    </row>
    <row r="1315" spans="1:5" ht="12">
      <c r="A1315" s="136"/>
      <c r="B1315" s="136"/>
      <c r="C1315" s="136"/>
      <c r="D1315" s="136"/>
      <c r="E1315" s="136"/>
    </row>
    <row r="1316" spans="1:5" ht="12">
      <c r="A1316" s="136"/>
      <c r="B1316" s="136"/>
      <c r="C1316" s="136"/>
      <c r="D1316" s="136"/>
      <c r="E1316" s="136"/>
    </row>
    <row r="1317" spans="1:5" ht="12">
      <c r="A1317" s="136"/>
      <c r="B1317" s="136"/>
      <c r="C1317" s="136"/>
      <c r="D1317" s="136"/>
      <c r="E1317" s="136"/>
    </row>
    <row r="1318" spans="1:5" ht="12">
      <c r="A1318" s="136"/>
      <c r="B1318" s="136"/>
      <c r="C1318" s="136"/>
      <c r="D1318" s="136"/>
      <c r="E1318" s="136"/>
    </row>
    <row r="1319" spans="1:5" ht="12">
      <c r="A1319" s="136"/>
      <c r="B1319" s="136"/>
      <c r="C1319" s="136"/>
      <c r="D1319" s="136"/>
      <c r="E1319" s="136"/>
    </row>
    <row r="1320" spans="1:5" ht="12">
      <c r="A1320" s="136"/>
      <c r="B1320" s="136"/>
      <c r="C1320" s="136"/>
      <c r="D1320" s="136"/>
      <c r="E1320" s="136"/>
    </row>
    <row r="1321" spans="1:5" ht="12">
      <c r="A1321" s="136"/>
      <c r="B1321" s="136"/>
      <c r="C1321" s="136"/>
      <c r="D1321" s="136"/>
      <c r="E1321" s="136"/>
    </row>
    <row r="1322" spans="1:5" ht="12">
      <c r="A1322" s="136"/>
      <c r="B1322" s="136"/>
      <c r="C1322" s="136"/>
      <c r="D1322" s="136"/>
      <c r="E1322" s="136"/>
    </row>
    <row r="1323" spans="1:5" ht="12">
      <c r="A1323" s="136"/>
      <c r="B1323" s="136"/>
      <c r="C1323" s="136"/>
      <c r="D1323" s="136"/>
      <c r="E1323" s="136"/>
    </row>
    <row r="1324" spans="1:5" ht="12">
      <c r="A1324" s="136"/>
      <c r="B1324" s="136"/>
      <c r="C1324" s="136"/>
      <c r="D1324" s="136"/>
      <c r="E1324" s="136"/>
    </row>
    <row r="1325" spans="1:5" ht="12">
      <c r="A1325" s="136"/>
      <c r="B1325" s="136"/>
      <c r="C1325" s="136"/>
      <c r="D1325" s="136"/>
      <c r="E1325" s="136"/>
    </row>
    <row r="1326" spans="1:5" ht="12">
      <c r="A1326" s="136"/>
      <c r="B1326" s="136"/>
      <c r="C1326" s="136"/>
      <c r="D1326" s="136"/>
      <c r="E1326" s="136"/>
    </row>
    <row r="1327" spans="1:5" ht="12">
      <c r="A1327" s="136"/>
      <c r="B1327" s="136"/>
      <c r="C1327" s="136"/>
      <c r="D1327" s="136"/>
      <c r="E1327" s="136"/>
    </row>
    <row r="1328" spans="1:5" ht="12">
      <c r="A1328" s="136"/>
      <c r="B1328" s="136"/>
      <c r="C1328" s="136"/>
      <c r="D1328" s="136"/>
      <c r="E1328" s="136"/>
    </row>
    <row r="1329" spans="1:5" ht="12">
      <c r="A1329" s="136"/>
      <c r="B1329" s="136"/>
      <c r="C1329" s="136"/>
      <c r="D1329" s="136"/>
      <c r="E1329" s="136"/>
    </row>
    <row r="1330" spans="1:5" ht="12">
      <c r="A1330" s="136"/>
      <c r="B1330" s="136"/>
      <c r="C1330" s="136"/>
      <c r="D1330" s="136"/>
      <c r="E1330" s="136"/>
    </row>
    <row r="1331" spans="1:5" ht="12">
      <c r="A1331" s="136"/>
      <c r="B1331" s="136"/>
      <c r="C1331" s="136"/>
      <c r="D1331" s="136"/>
      <c r="E1331" s="136"/>
    </row>
    <row r="1332" spans="1:5" ht="12">
      <c r="A1332" s="136"/>
      <c r="B1332" s="136"/>
      <c r="C1332" s="136"/>
      <c r="D1332" s="136"/>
      <c r="E1332" s="136"/>
    </row>
    <row r="1333" spans="1:5" ht="12">
      <c r="A1333" s="136"/>
      <c r="B1333" s="136"/>
      <c r="C1333" s="136"/>
      <c r="D1333" s="136"/>
      <c r="E1333" s="136"/>
    </row>
    <row r="1334" spans="1:5" ht="12">
      <c r="A1334" s="136"/>
      <c r="B1334" s="136"/>
      <c r="C1334" s="136"/>
      <c r="D1334" s="136"/>
      <c r="E1334" s="136"/>
    </row>
    <row r="1335" spans="1:5" ht="12">
      <c r="A1335" s="136"/>
      <c r="B1335" s="136"/>
      <c r="C1335" s="136"/>
      <c r="D1335" s="136"/>
      <c r="E1335" s="136"/>
    </row>
    <row r="1336" spans="1:5" ht="12">
      <c r="A1336" s="136"/>
      <c r="B1336" s="136"/>
      <c r="C1336" s="136"/>
      <c r="D1336" s="136"/>
      <c r="E1336" s="136"/>
    </row>
    <row r="1337" spans="1:5" ht="12">
      <c r="A1337" s="136"/>
      <c r="B1337" s="136"/>
      <c r="C1337" s="136"/>
      <c r="D1337" s="136"/>
      <c r="E1337" s="136"/>
    </row>
    <row r="1338" spans="1:5" ht="12">
      <c r="A1338" s="136"/>
      <c r="B1338" s="136"/>
      <c r="C1338" s="136"/>
      <c r="D1338" s="136"/>
      <c r="E1338" s="136"/>
    </row>
    <row r="1339" spans="1:5" ht="12">
      <c r="A1339" s="136"/>
      <c r="B1339" s="136"/>
      <c r="C1339" s="136"/>
      <c r="D1339" s="136"/>
      <c r="E1339" s="136"/>
    </row>
    <row r="1340" spans="1:5" ht="12">
      <c r="A1340" s="136"/>
      <c r="B1340" s="136"/>
      <c r="C1340" s="136"/>
      <c r="D1340" s="136"/>
      <c r="E1340" s="136"/>
    </row>
    <row r="1341" spans="1:5" ht="12">
      <c r="A1341" s="136"/>
      <c r="B1341" s="136"/>
      <c r="C1341" s="136"/>
      <c r="D1341" s="136"/>
      <c r="E1341" s="136"/>
    </row>
    <row r="1342" spans="1:5" ht="12">
      <c r="A1342" s="136"/>
      <c r="B1342" s="136"/>
      <c r="C1342" s="136"/>
      <c r="D1342" s="136"/>
      <c r="E1342" s="136"/>
    </row>
    <row r="1343" spans="1:5" ht="12">
      <c r="A1343" s="136"/>
      <c r="B1343" s="136"/>
      <c r="C1343" s="136"/>
      <c r="D1343" s="136"/>
      <c r="E1343" s="136"/>
    </row>
    <row r="1344" spans="1:5" ht="12">
      <c r="A1344" s="136"/>
      <c r="B1344" s="136"/>
      <c r="C1344" s="136"/>
      <c r="D1344" s="136"/>
      <c r="E1344" s="136"/>
    </row>
    <row r="1345" spans="1:5" ht="12">
      <c r="A1345" s="136"/>
      <c r="B1345" s="136"/>
      <c r="C1345" s="136"/>
      <c r="D1345" s="136"/>
      <c r="E1345" s="136"/>
    </row>
    <row r="1346" spans="1:5" ht="12">
      <c r="A1346" s="136"/>
      <c r="B1346" s="136"/>
      <c r="C1346" s="136"/>
      <c r="D1346" s="136"/>
      <c r="E1346" s="136"/>
    </row>
    <row r="1347" spans="1:5" ht="12">
      <c r="A1347" s="136"/>
      <c r="B1347" s="136"/>
      <c r="C1347" s="136"/>
      <c r="D1347" s="136"/>
      <c r="E1347" s="136"/>
    </row>
    <row r="1348" spans="1:5" ht="12">
      <c r="A1348" s="136"/>
      <c r="B1348" s="136"/>
      <c r="C1348" s="136"/>
      <c r="D1348" s="136"/>
      <c r="E1348" s="136"/>
    </row>
    <row r="1349" spans="1:5" ht="12">
      <c r="A1349" s="136"/>
      <c r="B1349" s="136"/>
      <c r="C1349" s="136"/>
      <c r="D1349" s="136"/>
      <c r="E1349" s="136"/>
    </row>
    <row r="1350" spans="1:5" ht="12">
      <c r="A1350" s="136"/>
      <c r="B1350" s="136"/>
      <c r="C1350" s="136"/>
      <c r="D1350" s="136"/>
      <c r="E1350" s="136"/>
    </row>
    <row r="1351" spans="1:5" ht="12">
      <c r="A1351" s="136"/>
      <c r="B1351" s="136"/>
      <c r="C1351" s="136"/>
      <c r="D1351" s="136"/>
      <c r="E1351" s="136"/>
    </row>
    <row r="1352" spans="1:5" ht="12">
      <c r="A1352" s="136"/>
      <c r="B1352" s="136"/>
      <c r="C1352" s="136"/>
      <c r="D1352" s="136"/>
      <c r="E1352" s="136"/>
    </row>
    <row r="1353" spans="1:5" ht="12">
      <c r="A1353" s="136"/>
      <c r="B1353" s="136"/>
      <c r="C1353" s="136"/>
      <c r="D1353" s="136"/>
      <c r="E1353" s="136"/>
    </row>
    <row r="1354" spans="1:5" ht="12">
      <c r="A1354" s="136"/>
      <c r="B1354" s="136"/>
      <c r="C1354" s="136"/>
      <c r="D1354" s="136"/>
      <c r="E1354" s="136"/>
    </row>
    <row r="1355" spans="1:5" ht="12">
      <c r="A1355" s="136"/>
      <c r="B1355" s="136"/>
      <c r="C1355" s="136"/>
      <c r="D1355" s="136"/>
      <c r="E1355" s="136"/>
    </row>
    <row r="1356" spans="1:5" ht="12">
      <c r="A1356" s="136"/>
      <c r="B1356" s="136"/>
      <c r="C1356" s="136"/>
      <c r="D1356" s="136"/>
      <c r="E1356" s="136"/>
    </row>
    <row r="1357" spans="1:5" ht="12">
      <c r="A1357" s="136"/>
      <c r="B1357" s="136"/>
      <c r="C1357" s="136"/>
      <c r="D1357" s="136"/>
      <c r="E1357" s="136"/>
    </row>
    <row r="1358" spans="1:5" ht="12">
      <c r="A1358" s="136"/>
      <c r="B1358" s="136"/>
      <c r="C1358" s="136"/>
      <c r="D1358" s="136"/>
      <c r="E1358" s="136"/>
    </row>
    <row r="1359" spans="1:5" ht="12">
      <c r="A1359" s="136"/>
      <c r="B1359" s="136"/>
      <c r="C1359" s="136"/>
      <c r="D1359" s="136"/>
      <c r="E1359" s="136"/>
    </row>
    <row r="1360" spans="1:5" ht="12">
      <c r="A1360" s="136"/>
      <c r="B1360" s="136"/>
      <c r="C1360" s="136"/>
      <c r="D1360" s="136"/>
      <c r="E1360" s="136"/>
    </row>
    <row r="1361" spans="1:5" ht="12">
      <c r="A1361" s="136"/>
      <c r="B1361" s="136"/>
      <c r="C1361" s="136"/>
      <c r="D1361" s="136"/>
      <c r="E1361" s="136"/>
    </row>
    <row r="1362" spans="1:5" ht="12">
      <c r="A1362" s="136"/>
      <c r="B1362" s="136"/>
      <c r="C1362" s="136"/>
      <c r="D1362" s="136"/>
      <c r="E1362" s="136"/>
    </row>
    <row r="1363" spans="1:5" ht="12">
      <c r="A1363" s="136"/>
      <c r="B1363" s="136"/>
      <c r="C1363" s="136"/>
      <c r="D1363" s="136"/>
      <c r="E1363" s="136"/>
    </row>
    <row r="1364" spans="1:5" ht="12">
      <c r="A1364" s="136"/>
      <c r="B1364" s="136"/>
      <c r="C1364" s="136"/>
      <c r="D1364" s="136"/>
      <c r="E1364" s="136"/>
    </row>
    <row r="1365" spans="1:5" ht="12">
      <c r="A1365" s="136"/>
      <c r="B1365" s="136"/>
      <c r="C1365" s="136"/>
      <c r="D1365" s="136"/>
      <c r="E1365" s="136"/>
    </row>
    <row r="1366" spans="1:5" ht="12">
      <c r="A1366" s="136"/>
      <c r="B1366" s="136"/>
      <c r="C1366" s="136"/>
      <c r="D1366" s="136"/>
      <c r="E1366" s="136"/>
    </row>
    <row r="1367" spans="1:5" ht="12">
      <c r="A1367" s="136"/>
      <c r="B1367" s="136"/>
      <c r="C1367" s="136"/>
      <c r="D1367" s="136"/>
      <c r="E1367" s="136"/>
    </row>
    <row r="1368" spans="1:5" ht="12">
      <c r="A1368" s="136"/>
      <c r="B1368" s="136"/>
      <c r="C1368" s="136"/>
      <c r="D1368" s="136"/>
      <c r="E1368" s="136"/>
    </row>
    <row r="1369" spans="1:5" ht="12">
      <c r="A1369" s="136"/>
      <c r="B1369" s="136"/>
      <c r="C1369" s="136"/>
      <c r="D1369" s="136"/>
      <c r="E1369" s="136"/>
    </row>
    <row r="1370" spans="1:5" ht="12">
      <c r="A1370" s="136"/>
      <c r="B1370" s="136"/>
      <c r="C1370" s="136"/>
      <c r="D1370" s="136"/>
      <c r="E1370" s="136"/>
    </row>
    <row r="1371" spans="1:5" ht="12">
      <c r="A1371" s="136"/>
      <c r="B1371" s="136"/>
      <c r="C1371" s="136"/>
      <c r="D1371" s="136"/>
      <c r="E1371" s="136"/>
    </row>
    <row r="1372" spans="1:5" ht="12">
      <c r="A1372" s="136"/>
      <c r="B1372" s="136"/>
      <c r="C1372" s="136"/>
      <c r="D1372" s="136"/>
      <c r="E1372" s="136"/>
    </row>
    <row r="1373" spans="1:5" ht="12">
      <c r="A1373" s="136"/>
      <c r="B1373" s="136"/>
      <c r="C1373" s="136"/>
      <c r="D1373" s="136"/>
      <c r="E1373" s="136"/>
    </row>
    <row r="1374" spans="1:5" ht="12">
      <c r="A1374" s="136"/>
      <c r="B1374" s="136"/>
      <c r="C1374" s="136"/>
      <c r="D1374" s="136"/>
      <c r="E1374" s="136"/>
    </row>
    <row r="1375" spans="1:5" ht="12">
      <c r="A1375" s="136"/>
      <c r="B1375" s="136"/>
      <c r="C1375" s="136"/>
      <c r="D1375" s="136"/>
      <c r="E1375" s="136"/>
    </row>
    <row r="1376" spans="1:5" ht="12">
      <c r="A1376" s="136"/>
      <c r="B1376" s="136"/>
      <c r="C1376" s="136"/>
      <c r="D1376" s="136"/>
      <c r="E1376" s="136"/>
    </row>
    <row r="1377" spans="1:5" ht="12">
      <c r="A1377" s="136"/>
      <c r="B1377" s="136"/>
      <c r="C1377" s="136"/>
      <c r="D1377" s="136"/>
      <c r="E1377" s="136"/>
    </row>
    <row r="1378" spans="1:5" ht="12">
      <c r="A1378" s="136"/>
      <c r="B1378" s="136"/>
      <c r="C1378" s="136"/>
      <c r="D1378" s="136"/>
      <c r="E1378" s="136"/>
    </row>
    <row r="1379" spans="1:5" ht="12">
      <c r="A1379" s="136"/>
      <c r="B1379" s="136"/>
      <c r="C1379" s="136"/>
      <c r="D1379" s="136"/>
      <c r="E1379" s="136"/>
    </row>
    <row r="1380" spans="1:5" ht="12">
      <c r="A1380" s="136"/>
      <c r="B1380" s="136"/>
      <c r="C1380" s="136"/>
      <c r="D1380" s="136"/>
      <c r="E1380" s="136"/>
    </row>
    <row r="1381" spans="1:5" ht="12">
      <c r="A1381" s="136"/>
      <c r="B1381" s="136"/>
      <c r="C1381" s="136"/>
      <c r="D1381" s="136"/>
      <c r="E1381" s="136"/>
    </row>
    <row r="1382" spans="1:5" ht="12">
      <c r="A1382" s="136"/>
      <c r="B1382" s="136"/>
      <c r="C1382" s="136"/>
      <c r="D1382" s="136"/>
      <c r="E1382" s="136"/>
    </row>
    <row r="1383" spans="1:5" ht="12">
      <c r="A1383" s="136"/>
      <c r="B1383" s="136"/>
      <c r="C1383" s="136"/>
      <c r="D1383" s="136"/>
      <c r="E1383" s="136"/>
    </row>
    <row r="1384" spans="1:5" ht="12">
      <c r="A1384" s="136"/>
      <c r="B1384" s="136"/>
      <c r="C1384" s="136"/>
      <c r="D1384" s="136"/>
      <c r="E1384" s="136"/>
    </row>
    <row r="1385" spans="1:5" ht="12">
      <c r="A1385" s="136"/>
      <c r="B1385" s="136"/>
      <c r="C1385" s="136"/>
      <c r="D1385" s="136"/>
      <c r="E1385" s="136"/>
    </row>
    <row r="1386" spans="1:5" ht="12">
      <c r="A1386" s="136"/>
      <c r="B1386" s="136"/>
      <c r="C1386" s="136"/>
      <c r="D1386" s="136"/>
      <c r="E1386" s="136"/>
    </row>
    <row r="1387" spans="1:5" ht="12">
      <c r="A1387" s="136"/>
      <c r="B1387" s="136"/>
      <c r="C1387" s="136"/>
      <c r="D1387" s="136"/>
      <c r="E1387" s="136"/>
    </row>
    <row r="1388" spans="1:5" ht="12">
      <c r="A1388" s="136"/>
      <c r="B1388" s="136"/>
      <c r="C1388" s="136"/>
      <c r="D1388" s="136"/>
      <c r="E1388" s="136"/>
    </row>
    <row r="1389" spans="1:5" ht="12">
      <c r="A1389" s="136"/>
      <c r="B1389" s="136"/>
      <c r="C1389" s="136"/>
      <c r="D1389" s="136"/>
      <c r="E1389" s="136"/>
    </row>
    <row r="1390" spans="1:5" ht="12">
      <c r="A1390" s="136"/>
      <c r="B1390" s="136"/>
      <c r="C1390" s="136"/>
      <c r="D1390" s="136"/>
      <c r="E1390" s="136"/>
    </row>
    <row r="1391" spans="1:5" ht="12">
      <c r="A1391" s="136"/>
      <c r="B1391" s="136"/>
      <c r="C1391" s="136"/>
      <c r="D1391" s="136"/>
      <c r="E1391" s="136"/>
    </row>
    <row r="1392" spans="1:5" ht="12">
      <c r="A1392" s="136"/>
      <c r="B1392" s="136"/>
      <c r="C1392" s="136"/>
      <c r="D1392" s="136"/>
      <c r="E1392" s="136"/>
    </row>
    <row r="1393" spans="1:5" ht="12">
      <c r="A1393" s="136"/>
      <c r="B1393" s="136"/>
      <c r="C1393" s="136"/>
      <c r="D1393" s="136"/>
      <c r="E1393" s="136"/>
    </row>
    <row r="1394" spans="1:5" ht="12">
      <c r="A1394" s="136"/>
      <c r="B1394" s="136"/>
      <c r="C1394" s="136"/>
      <c r="D1394" s="136"/>
      <c r="E1394" s="136"/>
    </row>
    <row r="1395" spans="1:5" ht="12">
      <c r="A1395" s="136"/>
      <c r="B1395" s="136"/>
      <c r="C1395" s="136"/>
      <c r="D1395" s="136"/>
      <c r="E1395" s="136"/>
    </row>
    <row r="1396" spans="1:5" ht="12">
      <c r="A1396" s="136"/>
      <c r="B1396" s="136"/>
      <c r="C1396" s="136"/>
      <c r="D1396" s="136"/>
      <c r="E1396" s="136"/>
    </row>
    <row r="1397" spans="1:5" ht="12">
      <c r="A1397" s="136"/>
      <c r="B1397" s="136"/>
      <c r="C1397" s="136"/>
      <c r="D1397" s="136"/>
      <c r="E1397" s="136"/>
    </row>
    <row r="1398" spans="1:5" ht="12">
      <c r="A1398" s="136"/>
      <c r="B1398" s="136"/>
      <c r="C1398" s="136"/>
      <c r="D1398" s="136"/>
      <c r="E1398" s="136"/>
    </row>
    <row r="1399" spans="1:5" ht="12">
      <c r="A1399" s="136"/>
      <c r="B1399" s="136"/>
      <c r="C1399" s="136"/>
      <c r="D1399" s="136"/>
      <c r="E1399" s="136"/>
    </row>
    <row r="1400" spans="1:5" ht="12">
      <c r="A1400" s="136"/>
      <c r="B1400" s="136"/>
      <c r="C1400" s="136"/>
      <c r="D1400" s="136"/>
      <c r="E1400" s="136"/>
    </row>
    <row r="1401" spans="1:5" ht="12">
      <c r="A1401" s="136"/>
      <c r="B1401" s="136"/>
      <c r="C1401" s="136"/>
      <c r="D1401" s="136"/>
      <c r="E1401" s="136"/>
    </row>
    <row r="1402" spans="1:5" ht="12">
      <c r="A1402" s="136"/>
      <c r="B1402" s="136"/>
      <c r="C1402" s="136"/>
      <c r="D1402" s="136"/>
      <c r="E1402" s="136"/>
    </row>
    <row r="1403" spans="1:5" ht="12">
      <c r="A1403" s="136"/>
      <c r="B1403" s="136"/>
      <c r="C1403" s="136"/>
      <c r="D1403" s="136"/>
      <c r="E1403" s="136"/>
    </row>
    <row r="1404" spans="1:5" ht="12">
      <c r="A1404" s="136"/>
      <c r="B1404" s="136"/>
      <c r="C1404" s="136"/>
      <c r="D1404" s="136"/>
      <c r="E1404" s="136"/>
    </row>
    <row r="1405" spans="1:5" ht="12">
      <c r="A1405" s="136"/>
      <c r="B1405" s="136"/>
      <c r="C1405" s="136"/>
      <c r="D1405" s="136"/>
      <c r="E1405" s="136"/>
    </row>
    <row r="1406" spans="1:5" ht="12">
      <c r="A1406" s="136"/>
      <c r="B1406" s="136"/>
      <c r="C1406" s="136"/>
      <c r="D1406" s="136"/>
      <c r="E1406" s="136"/>
    </row>
    <row r="1407" spans="1:5" ht="12">
      <c r="A1407" s="136"/>
      <c r="B1407" s="136"/>
      <c r="C1407" s="136"/>
      <c r="D1407" s="136"/>
      <c r="E1407" s="136"/>
    </row>
    <row r="1408" spans="1:5" ht="12">
      <c r="A1408" s="136"/>
      <c r="B1408" s="136"/>
      <c r="C1408" s="136"/>
      <c r="D1408" s="136"/>
      <c r="E1408" s="136"/>
    </row>
    <row r="1409" spans="1:5" ht="12">
      <c r="A1409" s="136"/>
      <c r="B1409" s="136"/>
      <c r="C1409" s="136"/>
      <c r="D1409" s="136"/>
      <c r="E1409" s="136"/>
    </row>
    <row r="1410" spans="1:5" ht="12">
      <c r="A1410" s="136"/>
      <c r="B1410" s="136"/>
      <c r="C1410" s="136"/>
      <c r="D1410" s="136"/>
      <c r="E1410" s="136"/>
    </row>
    <row r="1411" spans="1:5" ht="12">
      <c r="A1411" s="136"/>
      <c r="B1411" s="136"/>
      <c r="C1411" s="136"/>
      <c r="D1411" s="136"/>
      <c r="E1411" s="136"/>
    </row>
    <row r="1412" spans="1:5" ht="12">
      <c r="A1412" s="136"/>
      <c r="B1412" s="136"/>
      <c r="C1412" s="136"/>
      <c r="D1412" s="136"/>
      <c r="E1412" s="136"/>
    </row>
    <row r="1413" spans="1:5" ht="12">
      <c r="A1413" s="136"/>
      <c r="B1413" s="136"/>
      <c r="C1413" s="136"/>
      <c r="D1413" s="136"/>
      <c r="E1413" s="136"/>
    </row>
    <row r="1414" spans="1:5" ht="12">
      <c r="A1414" s="136"/>
      <c r="B1414" s="136"/>
      <c r="C1414" s="136"/>
      <c r="D1414" s="136"/>
      <c r="E1414" s="136"/>
    </row>
    <row r="1415" spans="1:5" ht="12">
      <c r="A1415" s="136"/>
      <c r="B1415" s="136"/>
      <c r="C1415" s="136"/>
      <c r="D1415" s="136"/>
      <c r="E1415" s="136"/>
    </row>
    <row r="1416" spans="1:5" ht="12">
      <c r="A1416" s="136"/>
      <c r="B1416" s="136"/>
      <c r="C1416" s="136"/>
      <c r="D1416" s="136"/>
      <c r="E1416" s="136"/>
    </row>
    <row r="1417" spans="1:5" ht="12">
      <c r="A1417" s="136"/>
      <c r="B1417" s="136"/>
      <c r="C1417" s="136"/>
      <c r="D1417" s="136"/>
      <c r="E1417" s="136"/>
    </row>
    <row r="1418" spans="1:5" ht="12">
      <c r="A1418" s="136"/>
      <c r="B1418" s="136"/>
      <c r="C1418" s="136"/>
      <c r="D1418" s="136"/>
      <c r="E1418" s="136"/>
    </row>
    <row r="1419" spans="1:5" ht="12">
      <c r="A1419" s="136"/>
      <c r="B1419" s="136"/>
      <c r="C1419" s="136"/>
      <c r="D1419" s="136"/>
      <c r="E1419" s="136"/>
    </row>
    <row r="1420" spans="1:5" ht="12">
      <c r="A1420" s="136"/>
      <c r="B1420" s="136"/>
      <c r="C1420" s="136"/>
      <c r="D1420" s="136"/>
      <c r="E1420" s="136"/>
    </row>
    <row r="1421" spans="1:5" ht="12">
      <c r="A1421" s="136"/>
      <c r="B1421" s="136"/>
      <c r="C1421" s="136"/>
      <c r="D1421" s="136"/>
      <c r="E1421" s="136"/>
    </row>
    <row r="1422" spans="1:5" ht="12">
      <c r="A1422" s="136"/>
      <c r="B1422" s="136"/>
      <c r="C1422" s="136"/>
      <c r="D1422" s="136"/>
      <c r="E1422" s="136"/>
    </row>
    <row r="1423" spans="1:5" ht="12">
      <c r="A1423" s="136"/>
      <c r="B1423" s="136"/>
      <c r="C1423" s="136"/>
      <c r="D1423" s="136"/>
      <c r="E1423" s="136"/>
    </row>
    <row r="1424" spans="1:5" ht="12">
      <c r="A1424" s="136"/>
      <c r="B1424" s="136"/>
      <c r="C1424" s="136"/>
      <c r="D1424" s="136"/>
      <c r="E1424" s="136"/>
    </row>
    <row r="1425" spans="1:5" ht="12">
      <c r="A1425" s="136"/>
      <c r="B1425" s="136"/>
      <c r="C1425" s="136"/>
      <c r="D1425" s="136"/>
      <c r="E1425" s="136"/>
    </row>
    <row r="1426" spans="1:5" ht="12">
      <c r="A1426" s="136"/>
      <c r="B1426" s="136"/>
      <c r="C1426" s="136"/>
      <c r="D1426" s="136"/>
      <c r="E1426" s="136"/>
    </row>
    <row r="1427" spans="1:5" ht="12">
      <c r="A1427" s="136"/>
      <c r="B1427" s="136"/>
      <c r="C1427" s="136"/>
      <c r="D1427" s="136"/>
      <c r="E1427" s="136"/>
    </row>
    <row r="1428" spans="1:5" ht="12">
      <c r="A1428" s="136"/>
      <c r="B1428" s="136"/>
      <c r="C1428" s="136"/>
      <c r="D1428" s="136"/>
      <c r="E1428" s="136"/>
    </row>
    <row r="1429" spans="1:5" ht="12">
      <c r="A1429" s="136"/>
      <c r="B1429" s="136"/>
      <c r="C1429" s="136"/>
      <c r="D1429" s="136"/>
      <c r="E1429" s="136"/>
    </row>
    <row r="1430" spans="1:5" ht="12">
      <c r="A1430" s="136"/>
      <c r="B1430" s="136"/>
      <c r="C1430" s="136"/>
      <c r="D1430" s="136"/>
      <c r="E1430" s="136"/>
    </row>
    <row r="1431" spans="1:5" ht="12">
      <c r="A1431" s="136"/>
      <c r="B1431" s="136"/>
      <c r="C1431" s="136"/>
      <c r="D1431" s="136"/>
      <c r="E1431" s="136"/>
    </row>
    <row r="1432" spans="1:5" ht="12">
      <c r="A1432" s="136"/>
      <c r="B1432" s="136"/>
      <c r="C1432" s="136"/>
      <c r="D1432" s="136"/>
      <c r="E1432" s="136"/>
    </row>
    <row r="1433" spans="1:5" ht="12">
      <c r="A1433" s="136"/>
      <c r="B1433" s="136"/>
      <c r="C1433" s="136"/>
      <c r="D1433" s="136"/>
      <c r="E1433" s="136"/>
    </row>
    <row r="1434" spans="1:5" ht="12">
      <c r="A1434" s="136"/>
      <c r="B1434" s="136"/>
      <c r="C1434" s="136"/>
      <c r="D1434" s="136"/>
      <c r="E1434" s="136"/>
    </row>
    <row r="1435" spans="1:5" ht="12">
      <c r="A1435" s="136"/>
      <c r="B1435" s="136"/>
      <c r="C1435" s="136"/>
      <c r="D1435" s="136"/>
      <c r="E1435" s="136"/>
    </row>
    <row r="1436" spans="1:5" ht="12">
      <c r="A1436" s="136"/>
      <c r="B1436" s="136"/>
      <c r="C1436" s="136"/>
      <c r="D1436" s="136"/>
      <c r="E1436" s="136"/>
    </row>
    <row r="1437" spans="1:5" ht="12">
      <c r="A1437" s="136"/>
      <c r="B1437" s="136"/>
      <c r="C1437" s="136"/>
      <c r="D1437" s="136"/>
      <c r="E1437" s="136"/>
    </row>
    <row r="1438" spans="1:5" ht="12">
      <c r="A1438" s="136"/>
      <c r="B1438" s="136"/>
      <c r="C1438" s="136"/>
      <c r="D1438" s="136"/>
      <c r="E1438" s="136"/>
    </row>
    <row r="1439" spans="1:5" ht="12">
      <c r="A1439" s="136"/>
      <c r="B1439" s="136"/>
      <c r="C1439" s="136"/>
      <c r="D1439" s="136"/>
      <c r="E1439" s="136"/>
    </row>
    <row r="1440" spans="1:5" ht="12">
      <c r="A1440" s="136"/>
      <c r="B1440" s="136"/>
      <c r="C1440" s="136"/>
      <c r="D1440" s="136"/>
      <c r="E1440" s="136"/>
    </row>
    <row r="1441" spans="1:5" ht="12">
      <c r="A1441" s="136"/>
      <c r="B1441" s="136"/>
      <c r="C1441" s="136"/>
      <c r="D1441" s="136"/>
      <c r="E1441" s="136"/>
    </row>
    <row r="1442" spans="1:5" ht="12">
      <c r="A1442" s="136"/>
      <c r="B1442" s="136"/>
      <c r="C1442" s="136"/>
      <c r="D1442" s="136"/>
      <c r="E1442" s="136"/>
    </row>
    <row r="1443" spans="1:5" ht="12">
      <c r="A1443" s="136"/>
      <c r="B1443" s="136"/>
      <c r="C1443" s="136"/>
      <c r="D1443" s="136"/>
      <c r="E1443" s="136"/>
    </row>
    <row r="1444" spans="1:5" ht="12">
      <c r="A1444" s="136"/>
      <c r="B1444" s="136"/>
      <c r="C1444" s="136"/>
      <c r="D1444" s="136"/>
      <c r="E1444" s="136"/>
    </row>
    <row r="1445" spans="1:5" ht="12">
      <c r="A1445" s="136"/>
      <c r="B1445" s="136"/>
      <c r="C1445" s="136"/>
      <c r="D1445" s="136"/>
      <c r="E1445" s="136"/>
    </row>
    <row r="1446" spans="1:5" ht="12">
      <c r="A1446" s="136"/>
      <c r="B1446" s="136"/>
      <c r="C1446" s="136"/>
      <c r="D1446" s="136"/>
      <c r="E1446" s="136"/>
    </row>
    <row r="1447" spans="1:5" ht="12">
      <c r="A1447" s="136"/>
      <c r="B1447" s="136"/>
      <c r="C1447" s="136"/>
      <c r="D1447" s="136"/>
      <c r="E1447" s="136"/>
    </row>
    <row r="1448" spans="1:5" ht="12">
      <c r="A1448" s="136"/>
      <c r="B1448" s="136"/>
      <c r="C1448" s="136"/>
      <c r="D1448" s="136"/>
      <c r="E1448" s="136"/>
    </row>
    <row r="1449" spans="1:5" ht="12">
      <c r="A1449" s="136"/>
      <c r="B1449" s="136"/>
      <c r="C1449" s="136"/>
      <c r="D1449" s="136"/>
      <c r="E1449" s="136"/>
    </row>
    <row r="1450" spans="1:5" ht="12">
      <c r="A1450" s="136"/>
      <c r="B1450" s="136"/>
      <c r="C1450" s="136"/>
      <c r="D1450" s="136"/>
      <c r="E1450" s="136"/>
    </row>
    <row r="1451" spans="1:5" ht="12">
      <c r="A1451" s="136"/>
      <c r="B1451" s="136"/>
      <c r="C1451" s="136"/>
      <c r="D1451" s="136"/>
      <c r="E1451" s="136"/>
    </row>
    <row r="1452" spans="1:5" ht="12">
      <c r="A1452" s="136"/>
      <c r="B1452" s="136"/>
      <c r="C1452" s="136"/>
      <c r="D1452" s="136"/>
      <c r="E1452" s="136"/>
    </row>
    <row r="1453" spans="1:5" ht="12">
      <c r="A1453" s="136"/>
      <c r="B1453" s="136"/>
      <c r="C1453" s="136"/>
      <c r="D1453" s="136"/>
      <c r="E1453" s="136"/>
    </row>
    <row r="1454" spans="1:5" ht="12">
      <c r="A1454" s="136"/>
      <c r="B1454" s="136"/>
      <c r="C1454" s="136"/>
      <c r="D1454" s="136"/>
      <c r="E1454" s="136"/>
    </row>
    <row r="1455" spans="1:5" ht="12">
      <c r="A1455" s="136"/>
      <c r="B1455" s="136"/>
      <c r="C1455" s="136"/>
      <c r="D1455" s="136"/>
      <c r="E1455" s="136"/>
    </row>
    <row r="1456" spans="1:5" ht="12">
      <c r="A1456" s="136"/>
      <c r="B1456" s="136"/>
      <c r="C1456" s="136"/>
      <c r="D1456" s="136"/>
      <c r="E1456" s="136"/>
    </row>
    <row r="1457" spans="1:5" ht="12">
      <c r="A1457" s="136"/>
      <c r="B1457" s="136"/>
      <c r="C1457" s="136"/>
      <c r="D1457" s="136"/>
      <c r="E1457" s="136"/>
    </row>
    <row r="1458" spans="1:5" ht="12">
      <c r="A1458" s="136"/>
      <c r="B1458" s="136"/>
      <c r="C1458" s="136"/>
      <c r="D1458" s="136"/>
      <c r="E1458" s="136"/>
    </row>
    <row r="1459" spans="1:5" ht="12">
      <c r="A1459" s="136"/>
      <c r="B1459" s="136"/>
      <c r="C1459" s="136"/>
      <c r="D1459" s="136"/>
      <c r="E1459" s="136"/>
    </row>
    <row r="1460" spans="1:5" ht="12">
      <c r="A1460" s="136"/>
      <c r="B1460" s="136"/>
      <c r="C1460" s="136"/>
      <c r="D1460" s="136"/>
      <c r="E1460" s="136"/>
    </row>
    <row r="1461" spans="1:5" ht="12">
      <c r="A1461" s="136"/>
      <c r="B1461" s="136"/>
      <c r="C1461" s="136"/>
      <c r="D1461" s="136"/>
      <c r="E1461" s="136"/>
    </row>
    <row r="1462" spans="1:5" ht="12">
      <c r="A1462" s="136"/>
      <c r="B1462" s="136"/>
      <c r="C1462" s="136"/>
      <c r="D1462" s="136"/>
      <c r="E1462" s="136"/>
    </row>
    <row r="1463" spans="1:5" ht="12">
      <c r="A1463" s="136"/>
      <c r="B1463" s="136"/>
      <c r="C1463" s="136"/>
      <c r="D1463" s="136"/>
      <c r="E1463" s="136"/>
    </row>
    <row r="1464" spans="1:5" ht="12">
      <c r="A1464" s="136"/>
      <c r="B1464" s="136"/>
      <c r="C1464" s="136"/>
      <c r="D1464" s="136"/>
      <c r="E1464" s="136"/>
    </row>
    <row r="1465" spans="1:5" ht="12">
      <c r="A1465" s="136"/>
      <c r="B1465" s="136"/>
      <c r="C1465" s="136"/>
      <c r="D1465" s="136"/>
      <c r="E1465" s="136"/>
    </row>
    <row r="1466" spans="1:5" ht="12">
      <c r="A1466" s="136"/>
      <c r="B1466" s="136"/>
      <c r="C1466" s="136"/>
      <c r="D1466" s="136"/>
      <c r="E1466" s="136"/>
    </row>
    <row r="1467" spans="1:5" ht="12">
      <c r="A1467" s="136"/>
      <c r="B1467" s="136"/>
      <c r="C1467" s="136"/>
      <c r="D1467" s="136"/>
      <c r="E1467" s="136"/>
    </row>
    <row r="1468" spans="1:5" ht="12">
      <c r="A1468" s="136"/>
      <c r="B1468" s="136"/>
      <c r="C1468" s="136"/>
      <c r="D1468" s="136"/>
      <c r="E1468" s="136"/>
    </row>
    <row r="1469" spans="1:5" ht="12">
      <c r="A1469" s="136"/>
      <c r="B1469" s="136"/>
      <c r="C1469" s="136"/>
      <c r="D1469" s="136"/>
      <c r="E1469" s="136"/>
    </row>
    <row r="1470" spans="1:5" ht="12">
      <c r="A1470" s="136"/>
      <c r="B1470" s="136"/>
      <c r="C1470" s="136"/>
      <c r="D1470" s="136"/>
      <c r="E1470" s="136"/>
    </row>
    <row r="1471" spans="1:5" ht="12">
      <c r="A1471" s="136"/>
      <c r="B1471" s="136"/>
      <c r="C1471" s="136"/>
      <c r="D1471" s="136"/>
      <c r="E1471" s="136"/>
    </row>
    <row r="1472" spans="1:5" ht="12">
      <c r="A1472" s="136"/>
      <c r="B1472" s="136"/>
      <c r="C1472" s="136"/>
      <c r="D1472" s="136"/>
      <c r="E1472" s="136"/>
    </row>
    <row r="1473" spans="1:5" ht="12">
      <c r="A1473" s="136"/>
      <c r="B1473" s="136"/>
      <c r="C1473" s="136"/>
      <c r="D1473" s="136"/>
      <c r="E1473" s="136"/>
    </row>
    <row r="1474" spans="1:5" ht="12">
      <c r="A1474" s="136"/>
      <c r="B1474" s="136"/>
      <c r="C1474" s="136"/>
      <c r="D1474" s="136"/>
      <c r="E1474" s="136"/>
    </row>
    <row r="1475" spans="1:5" ht="12">
      <c r="A1475" s="136"/>
      <c r="B1475" s="136"/>
      <c r="C1475" s="136"/>
      <c r="D1475" s="136"/>
      <c r="E1475" s="136"/>
    </row>
    <row r="1476" spans="1:5" ht="12">
      <c r="A1476" s="136"/>
      <c r="B1476" s="136"/>
      <c r="C1476" s="136"/>
      <c r="D1476" s="136"/>
      <c r="E1476" s="136"/>
    </row>
    <row r="1477" spans="1:5" ht="12">
      <c r="A1477" s="136"/>
      <c r="B1477" s="136"/>
      <c r="C1477" s="136"/>
      <c r="D1477" s="136"/>
      <c r="E1477" s="136"/>
    </row>
    <row r="1478" spans="1:5" ht="12">
      <c r="A1478" s="136"/>
      <c r="B1478" s="136"/>
      <c r="C1478" s="136"/>
      <c r="D1478" s="136"/>
      <c r="E1478" s="136"/>
    </row>
    <row r="1479" spans="1:5" ht="12">
      <c r="A1479" s="136"/>
      <c r="B1479" s="136"/>
      <c r="C1479" s="136"/>
      <c r="D1479" s="136"/>
      <c r="E1479" s="136"/>
    </row>
    <row r="1480" spans="1:5" ht="12">
      <c r="A1480" s="136"/>
      <c r="B1480" s="136"/>
      <c r="C1480" s="136"/>
      <c r="D1480" s="136"/>
      <c r="E1480" s="136"/>
    </row>
    <row r="1481" spans="1:5" ht="12">
      <c r="A1481" s="136"/>
      <c r="B1481" s="136"/>
      <c r="C1481" s="136"/>
      <c r="D1481" s="136"/>
      <c r="E1481" s="136"/>
    </row>
    <row r="1482" spans="1:5" ht="12">
      <c r="A1482" s="136"/>
      <c r="B1482" s="136"/>
      <c r="C1482" s="136"/>
      <c r="D1482" s="136"/>
      <c r="E1482" s="136"/>
    </row>
    <row r="1483" spans="1:5" ht="12">
      <c r="A1483" s="136"/>
      <c r="B1483" s="136"/>
      <c r="C1483" s="136"/>
      <c r="D1483" s="136"/>
      <c r="E1483" s="136"/>
    </row>
    <row r="1484" spans="1:5" ht="12">
      <c r="A1484" s="136"/>
      <c r="B1484" s="136"/>
      <c r="C1484" s="136"/>
      <c r="D1484" s="136"/>
      <c r="E1484" s="136"/>
    </row>
    <row r="1485" spans="1:5" ht="12">
      <c r="A1485" s="136"/>
      <c r="B1485" s="136"/>
      <c r="C1485" s="136"/>
      <c r="D1485" s="136"/>
      <c r="E1485" s="136"/>
    </row>
    <row r="1486" spans="1:5" ht="12">
      <c r="A1486" s="136"/>
      <c r="B1486" s="136"/>
      <c r="C1486" s="136"/>
      <c r="D1486" s="136"/>
      <c r="E1486" s="136"/>
    </row>
    <row r="1487" spans="1:5" ht="12">
      <c r="A1487" s="136"/>
      <c r="B1487" s="136"/>
      <c r="C1487" s="136"/>
      <c r="D1487" s="136"/>
      <c r="E1487" s="136"/>
    </row>
    <row r="1488" spans="1:5" ht="12">
      <c r="A1488" s="136"/>
      <c r="B1488" s="136"/>
      <c r="C1488" s="136"/>
      <c r="D1488" s="136"/>
      <c r="E1488" s="136"/>
    </row>
    <row r="1489" spans="1:5" ht="12">
      <c r="A1489" s="136"/>
      <c r="B1489" s="136"/>
      <c r="C1489" s="136"/>
      <c r="D1489" s="136"/>
      <c r="E1489" s="136"/>
    </row>
    <row r="1490" spans="1:5" ht="12">
      <c r="A1490" s="136"/>
      <c r="B1490" s="136"/>
      <c r="C1490" s="136"/>
      <c r="D1490" s="136"/>
      <c r="E1490" s="136"/>
    </row>
    <row r="1491" spans="1:5" ht="12">
      <c r="A1491" s="136"/>
      <c r="B1491" s="136"/>
      <c r="C1491" s="136"/>
      <c r="D1491" s="136"/>
      <c r="E1491" s="136"/>
    </row>
    <row r="1492" spans="1:5" ht="12">
      <c r="A1492" s="136"/>
      <c r="B1492" s="136"/>
      <c r="C1492" s="136"/>
      <c r="D1492" s="136"/>
      <c r="E1492" s="136"/>
    </row>
    <row r="1493" spans="1:5" ht="12">
      <c r="A1493" s="136"/>
      <c r="B1493" s="136"/>
      <c r="C1493" s="136"/>
      <c r="D1493" s="136"/>
      <c r="E1493" s="136"/>
    </row>
    <row r="1494" spans="1:5" ht="12">
      <c r="A1494" s="136"/>
      <c r="B1494" s="136"/>
      <c r="C1494" s="136"/>
      <c r="D1494" s="136"/>
      <c r="E1494" s="136"/>
    </row>
    <row r="1495" spans="1:5" ht="12">
      <c r="A1495" s="136"/>
      <c r="B1495" s="136"/>
      <c r="C1495" s="136"/>
      <c r="D1495" s="136"/>
      <c r="E1495" s="136"/>
    </row>
    <row r="1496" spans="1:5" ht="12">
      <c r="A1496" s="136"/>
      <c r="B1496" s="136"/>
      <c r="C1496" s="136"/>
      <c r="D1496" s="136"/>
      <c r="E1496" s="136"/>
    </row>
    <row r="1497" spans="1:5" ht="12">
      <c r="A1497" s="136"/>
      <c r="B1497" s="136"/>
      <c r="C1497" s="136"/>
      <c r="D1497" s="136"/>
      <c r="E1497" s="136"/>
    </row>
    <row r="1498" spans="1:5" ht="12">
      <c r="A1498" s="136"/>
      <c r="B1498" s="136"/>
      <c r="C1498" s="136"/>
      <c r="D1498" s="136"/>
      <c r="E1498" s="136"/>
    </row>
    <row r="1499" spans="1:5" ht="12">
      <c r="A1499" s="136"/>
      <c r="B1499" s="136"/>
      <c r="C1499" s="136"/>
      <c r="D1499" s="136"/>
      <c r="E1499" s="136"/>
    </row>
    <row r="1500" spans="1:5" ht="12">
      <c r="A1500" s="136"/>
      <c r="B1500" s="136"/>
      <c r="C1500" s="136"/>
      <c r="D1500" s="136"/>
      <c r="E1500" s="136"/>
    </row>
    <row r="1501" spans="1:5" ht="12">
      <c r="A1501" s="136"/>
      <c r="B1501" s="136"/>
      <c r="C1501" s="136"/>
      <c r="D1501" s="136"/>
      <c r="E1501" s="136"/>
    </row>
    <row r="1502" spans="1:5" ht="12">
      <c r="A1502" s="136"/>
      <c r="B1502" s="136"/>
      <c r="C1502" s="136"/>
      <c r="D1502" s="136"/>
      <c r="E1502" s="136"/>
    </row>
    <row r="1503" spans="1:5" ht="12">
      <c r="A1503" s="136"/>
      <c r="B1503" s="136"/>
      <c r="C1503" s="136"/>
      <c r="D1503" s="136"/>
      <c r="E1503" s="136"/>
    </row>
    <row r="1504" spans="1:5" ht="12">
      <c r="A1504" s="136"/>
      <c r="B1504" s="136"/>
      <c r="C1504" s="136"/>
      <c r="D1504" s="136"/>
      <c r="E1504" s="136"/>
    </row>
    <row r="1505" spans="1:5" ht="12">
      <c r="A1505" s="136"/>
      <c r="B1505" s="136"/>
      <c r="C1505" s="136"/>
      <c r="D1505" s="136"/>
      <c r="E1505" s="136"/>
    </row>
    <row r="1506" spans="1:5" ht="12">
      <c r="A1506" s="136"/>
      <c r="B1506" s="136"/>
      <c r="C1506" s="136"/>
      <c r="D1506" s="136"/>
      <c r="E1506" s="136"/>
    </row>
    <row r="1507" spans="1:5" ht="12">
      <c r="A1507" s="136"/>
      <c r="B1507" s="136"/>
      <c r="C1507" s="136"/>
      <c r="D1507" s="136"/>
      <c r="E1507" s="136"/>
    </row>
    <row r="1508" spans="1:5" ht="12">
      <c r="A1508" s="136"/>
      <c r="B1508" s="136"/>
      <c r="C1508" s="136"/>
      <c r="D1508" s="136"/>
      <c r="E1508" s="136"/>
    </row>
    <row r="1509" spans="1:5" ht="12">
      <c r="A1509" s="136"/>
      <c r="B1509" s="136"/>
      <c r="C1509" s="136"/>
      <c r="D1509" s="136"/>
      <c r="E1509" s="136"/>
    </row>
    <row r="1510" spans="1:5" ht="12">
      <c r="A1510" s="136"/>
      <c r="B1510" s="136"/>
      <c r="C1510" s="136"/>
      <c r="D1510" s="136"/>
      <c r="E1510" s="136"/>
    </row>
    <row r="1511" spans="1:5" ht="12">
      <c r="A1511" s="136"/>
      <c r="B1511" s="136"/>
      <c r="C1511" s="136"/>
      <c r="D1511" s="136"/>
      <c r="E1511" s="136"/>
    </row>
    <row r="1512" spans="1:5" ht="12">
      <c r="A1512" s="136"/>
      <c r="B1512" s="136"/>
      <c r="C1512" s="136"/>
      <c r="D1512" s="136"/>
      <c r="E1512" s="136"/>
    </row>
    <row r="1513" spans="1:5" ht="12">
      <c r="A1513" s="136"/>
      <c r="B1513" s="136"/>
      <c r="C1513" s="136"/>
      <c r="D1513" s="136"/>
      <c r="E1513" s="136"/>
    </row>
    <row r="1514" spans="1:5" ht="12">
      <c r="A1514" s="136"/>
      <c r="B1514" s="136"/>
      <c r="C1514" s="136"/>
      <c r="D1514" s="136"/>
      <c r="E1514" s="136"/>
    </row>
    <row r="1515" spans="1:5" ht="12">
      <c r="A1515" s="136"/>
      <c r="B1515" s="136"/>
      <c r="C1515" s="136"/>
      <c r="D1515" s="136"/>
      <c r="E1515" s="136"/>
    </row>
    <row r="1516" spans="1:5" ht="12">
      <c r="A1516" s="136"/>
      <c r="B1516" s="136"/>
      <c r="C1516" s="136"/>
      <c r="D1516" s="136"/>
      <c r="E1516" s="136"/>
    </row>
    <row r="1517" spans="1:5" ht="12">
      <c r="A1517" s="136"/>
      <c r="B1517" s="136"/>
      <c r="C1517" s="136"/>
      <c r="D1517" s="136"/>
      <c r="E1517" s="136"/>
    </row>
    <row r="1518" spans="1:5" ht="12">
      <c r="A1518" s="136"/>
      <c r="B1518" s="136"/>
      <c r="C1518" s="136"/>
      <c r="D1518" s="136"/>
      <c r="E1518" s="136"/>
    </row>
    <row r="1519" spans="1:5" ht="12">
      <c r="A1519" s="136"/>
      <c r="B1519" s="136"/>
      <c r="C1519" s="136"/>
      <c r="D1519" s="136"/>
      <c r="E1519" s="136"/>
    </row>
    <row r="1520" spans="1:5" ht="12">
      <c r="A1520" s="136"/>
      <c r="B1520" s="136"/>
      <c r="C1520" s="136"/>
      <c r="D1520" s="136"/>
      <c r="E1520" s="136"/>
    </row>
    <row r="1521" spans="1:5" ht="12">
      <c r="A1521" s="136"/>
      <c r="B1521" s="136"/>
      <c r="C1521" s="136"/>
      <c r="D1521" s="136"/>
      <c r="E1521" s="136"/>
    </row>
    <row r="1522" spans="1:5" ht="12">
      <c r="A1522" s="136"/>
      <c r="B1522" s="136"/>
      <c r="C1522" s="136"/>
      <c r="D1522" s="136"/>
      <c r="E1522" s="136"/>
    </row>
    <row r="1523" spans="1:5" ht="12">
      <c r="A1523" s="136"/>
      <c r="B1523" s="136"/>
      <c r="C1523" s="136"/>
      <c r="D1523" s="136"/>
      <c r="E1523" s="136"/>
    </row>
    <row r="1524" spans="1:5" ht="12">
      <c r="A1524" s="136"/>
      <c r="B1524" s="136"/>
      <c r="C1524" s="136"/>
      <c r="D1524" s="136"/>
      <c r="E1524" s="136"/>
    </row>
    <row r="1525" spans="1:5" ht="12">
      <c r="A1525" s="136"/>
      <c r="B1525" s="136"/>
      <c r="C1525" s="136"/>
      <c r="D1525" s="136"/>
      <c r="E1525" s="136"/>
    </row>
    <row r="1526" spans="1:5" ht="12">
      <c r="A1526" s="136"/>
      <c r="B1526" s="136"/>
      <c r="C1526" s="136"/>
      <c r="D1526" s="136"/>
      <c r="E1526" s="136"/>
    </row>
    <row r="1527" spans="1:5" ht="12">
      <c r="A1527" s="136"/>
      <c r="B1527" s="136"/>
      <c r="C1527" s="136"/>
      <c r="D1527" s="136"/>
      <c r="E1527" s="136"/>
    </row>
    <row r="1528" spans="1:5" ht="12">
      <c r="A1528" s="136"/>
      <c r="B1528" s="136"/>
      <c r="C1528" s="136"/>
      <c r="D1528" s="136"/>
      <c r="E1528" s="136"/>
    </row>
    <row r="1529" spans="1:5" ht="12">
      <c r="A1529" s="136"/>
      <c r="B1529" s="136"/>
      <c r="C1529" s="136"/>
      <c r="D1529" s="136"/>
      <c r="E1529" s="136"/>
    </row>
    <row r="1530" spans="1:5" ht="12">
      <c r="A1530" s="136"/>
      <c r="B1530" s="136"/>
      <c r="C1530" s="136"/>
      <c r="D1530" s="136"/>
      <c r="E1530" s="136"/>
    </row>
    <row r="1531" spans="1:5" ht="12">
      <c r="A1531" s="136"/>
      <c r="B1531" s="136"/>
      <c r="C1531" s="136"/>
      <c r="D1531" s="136"/>
      <c r="E1531" s="136"/>
    </row>
    <row r="1532" spans="1:5" ht="12">
      <c r="A1532" s="136"/>
      <c r="B1532" s="136"/>
      <c r="C1532" s="136"/>
      <c r="D1532" s="136"/>
      <c r="E1532" s="136"/>
    </row>
    <row r="1533" spans="1:5" ht="12">
      <c r="A1533" s="136"/>
      <c r="B1533" s="136"/>
      <c r="C1533" s="136"/>
      <c r="D1533" s="136"/>
      <c r="E1533" s="136"/>
    </row>
    <row r="1534" spans="1:5" ht="12">
      <c r="A1534" s="136"/>
      <c r="B1534" s="136"/>
      <c r="C1534" s="136"/>
      <c r="D1534" s="136"/>
      <c r="E1534" s="136"/>
    </row>
    <row r="1535" spans="1:5" ht="12">
      <c r="A1535" s="136"/>
      <c r="B1535" s="136"/>
      <c r="C1535" s="136"/>
      <c r="D1535" s="136"/>
      <c r="E1535" s="136"/>
    </row>
    <row r="1536" spans="1:5" ht="12">
      <c r="A1536" s="136"/>
      <c r="B1536" s="136"/>
      <c r="C1536" s="136"/>
      <c r="D1536" s="136"/>
      <c r="E1536" s="136"/>
    </row>
    <row r="1537" spans="1:5" ht="12">
      <c r="A1537" s="136"/>
      <c r="B1537" s="136"/>
      <c r="C1537" s="136"/>
      <c r="D1537" s="136"/>
      <c r="E1537" s="136"/>
    </row>
    <row r="1538" spans="1:5" ht="12">
      <c r="A1538" s="136"/>
      <c r="B1538" s="136"/>
      <c r="C1538" s="136"/>
      <c r="D1538" s="136"/>
      <c r="E1538" s="136"/>
    </row>
    <row r="1539" spans="1:5" ht="12">
      <c r="A1539" s="136"/>
      <c r="B1539" s="136"/>
      <c r="C1539" s="136"/>
      <c r="D1539" s="136"/>
      <c r="E1539" s="136"/>
    </row>
    <row r="1540" spans="1:5" ht="12">
      <c r="A1540" s="136"/>
      <c r="B1540" s="136"/>
      <c r="C1540" s="136"/>
      <c r="D1540" s="136"/>
      <c r="E1540" s="136"/>
    </row>
    <row r="1541" spans="1:5" ht="12">
      <c r="A1541" s="136"/>
      <c r="B1541" s="136"/>
      <c r="C1541" s="136"/>
      <c r="D1541" s="136"/>
      <c r="E1541" s="136"/>
    </row>
    <row r="1542" spans="1:5" ht="12">
      <c r="A1542" s="136"/>
      <c r="B1542" s="136"/>
      <c r="C1542" s="136"/>
      <c r="D1542" s="136"/>
      <c r="E1542" s="136"/>
    </row>
    <row r="1543" spans="1:5" ht="12">
      <c r="A1543" s="136"/>
      <c r="B1543" s="136"/>
      <c r="C1543" s="136"/>
      <c r="D1543" s="136"/>
      <c r="E1543" s="136"/>
    </row>
  </sheetData>
  <sheetProtection/>
  <mergeCells count="21">
    <mergeCell ref="A1:D1"/>
    <mergeCell ref="M1:N1"/>
    <mergeCell ref="N9:N10"/>
    <mergeCell ref="M6:N8"/>
    <mergeCell ref="E9:E10"/>
    <mergeCell ref="E6:F8"/>
    <mergeCell ref="G9:G10"/>
    <mergeCell ref="I9:I10"/>
    <mergeCell ref="K9:K10"/>
    <mergeCell ref="H9:H10"/>
    <mergeCell ref="A76:N76"/>
    <mergeCell ref="G6:H8"/>
    <mergeCell ref="F9:F10"/>
    <mergeCell ref="I6:J8"/>
    <mergeCell ref="A3:N3"/>
    <mergeCell ref="D4:N5"/>
    <mergeCell ref="J9:J10"/>
    <mergeCell ref="L9:L10"/>
    <mergeCell ref="M9:M10"/>
    <mergeCell ref="K6:L8"/>
    <mergeCell ref="A7:A8"/>
  </mergeCells>
  <printOptions horizontalCentered="1"/>
  <pageMargins left="0.3937007874015748" right="0.1968503937007874" top="0.3937007874015748" bottom="0.3937007874015748" header="0" footer="0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6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25.140625" style="20" customWidth="1"/>
    <col min="2" max="2" width="9.28125" style="20" customWidth="1"/>
    <col min="3" max="3" width="8.57421875" style="20" customWidth="1"/>
    <col min="4" max="4" width="8.8515625" style="20" customWidth="1"/>
    <col min="5" max="5" width="8.28125" style="20" customWidth="1"/>
    <col min="6" max="6" width="7.7109375" style="20" customWidth="1"/>
    <col min="7" max="7" width="7.57421875" style="20" customWidth="1"/>
    <col min="8" max="8" width="8.28125" style="20" customWidth="1"/>
    <col min="9" max="9" width="7.7109375" style="20" customWidth="1"/>
    <col min="10" max="11" width="7.421875" style="20" customWidth="1"/>
    <col min="12" max="12" width="7.8515625" style="20" customWidth="1"/>
    <col min="13" max="16384" width="11.421875" style="20" customWidth="1"/>
  </cols>
  <sheetData>
    <row r="1" spans="1:12" ht="18" customHeight="1">
      <c r="A1" s="323" t="s">
        <v>606</v>
      </c>
      <c r="B1" s="423"/>
      <c r="C1" s="423"/>
      <c r="D1" s="423"/>
      <c r="K1" s="406" t="s">
        <v>607</v>
      </c>
      <c r="L1" s="406"/>
    </row>
    <row r="4" spans="1:12" ht="12">
      <c r="A4" s="416" t="s">
        <v>469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</row>
    <row r="5" spans="1:12" ht="12">
      <c r="A5" s="424"/>
      <c r="B5" s="424"/>
      <c r="C5" s="424"/>
      <c r="D5" s="424"/>
      <c r="E5" s="424"/>
      <c r="F5" s="424"/>
      <c r="G5" s="424"/>
      <c r="H5" s="424"/>
      <c r="I5" s="424"/>
      <c r="J5" s="424"/>
      <c r="K5" s="424"/>
      <c r="L5" s="424"/>
    </row>
    <row r="6" spans="1:12" ht="12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</row>
    <row r="7" spans="1:12" s="120" customFormat="1" ht="13.5" customHeight="1">
      <c r="A7" s="118" t="s">
        <v>345</v>
      </c>
      <c r="B7" s="142"/>
      <c r="C7" s="119"/>
      <c r="D7" s="339"/>
      <c r="E7" s="425"/>
      <c r="F7" s="425"/>
      <c r="G7" s="425"/>
      <c r="H7" s="425"/>
      <c r="I7" s="425"/>
      <c r="J7" s="425"/>
      <c r="K7" s="425"/>
      <c r="L7" s="425"/>
    </row>
    <row r="8" spans="1:12" ht="12.75" customHeight="1">
      <c r="A8" s="269"/>
      <c r="B8" s="139"/>
      <c r="C8" s="121"/>
      <c r="D8" s="121"/>
      <c r="E8" s="402" t="s">
        <v>431</v>
      </c>
      <c r="F8" s="403"/>
      <c r="G8" s="402" t="s">
        <v>432</v>
      </c>
      <c r="H8" s="403"/>
      <c r="I8" s="402" t="s">
        <v>433</v>
      </c>
      <c r="J8" s="403"/>
      <c r="K8" s="402" t="s">
        <v>434</v>
      </c>
      <c r="L8" s="403"/>
    </row>
    <row r="9" spans="1:12" s="124" customFormat="1" ht="12.75" customHeight="1">
      <c r="A9" s="122" t="s">
        <v>442</v>
      </c>
      <c r="B9" s="122" t="s">
        <v>50</v>
      </c>
      <c r="C9" s="122" t="s">
        <v>50</v>
      </c>
      <c r="D9" s="122" t="s">
        <v>50</v>
      </c>
      <c r="E9" s="398"/>
      <c r="F9" s="404"/>
      <c r="G9" s="398"/>
      <c r="H9" s="404"/>
      <c r="I9" s="398"/>
      <c r="J9" s="404"/>
      <c r="K9" s="398"/>
      <c r="L9" s="404"/>
    </row>
    <row r="10" spans="1:12" ht="12.75" customHeight="1">
      <c r="A10" s="122" t="s">
        <v>419</v>
      </c>
      <c r="B10" s="126" t="s">
        <v>51</v>
      </c>
      <c r="C10" s="122" t="s">
        <v>420</v>
      </c>
      <c r="D10" s="122" t="s">
        <v>421</v>
      </c>
      <c r="E10" s="414" t="s">
        <v>429</v>
      </c>
      <c r="F10" s="414" t="s">
        <v>430</v>
      </c>
      <c r="G10" s="414" t="s">
        <v>429</v>
      </c>
      <c r="H10" s="414" t="s">
        <v>430</v>
      </c>
      <c r="I10" s="414" t="s">
        <v>429</v>
      </c>
      <c r="J10" s="414" t="s">
        <v>430</v>
      </c>
      <c r="K10" s="414" t="s">
        <v>429</v>
      </c>
      <c r="L10" s="414" t="s">
        <v>430</v>
      </c>
    </row>
    <row r="11" spans="1:12" ht="12.75" customHeight="1">
      <c r="A11" s="131"/>
      <c r="B11" s="128"/>
      <c r="C11" s="22"/>
      <c r="D11" s="131"/>
      <c r="E11" s="422"/>
      <c r="F11" s="422" t="s">
        <v>430</v>
      </c>
      <c r="G11" s="422"/>
      <c r="H11" s="422" t="s">
        <v>430</v>
      </c>
      <c r="I11" s="422"/>
      <c r="J11" s="422" t="s">
        <v>430</v>
      </c>
      <c r="K11" s="422"/>
      <c r="L11" s="422" t="s">
        <v>430</v>
      </c>
    </row>
    <row r="12" spans="1:12" ht="9" customHeight="1">
      <c r="A12" s="120"/>
      <c r="B12" s="296"/>
      <c r="C12" s="132"/>
      <c r="D12" s="132"/>
      <c r="E12" s="304"/>
      <c r="F12" s="304"/>
      <c r="G12" s="304"/>
      <c r="H12" s="304"/>
      <c r="I12" s="304"/>
      <c r="J12" s="304"/>
      <c r="K12" s="304"/>
      <c r="L12" s="304"/>
    </row>
    <row r="13" spans="1:15" s="110" customFormat="1" ht="12.75" customHeight="1">
      <c r="A13" s="133" t="s">
        <v>237</v>
      </c>
      <c r="B13" s="133">
        <v>207894</v>
      </c>
      <c r="C13" s="275">
        <v>74026</v>
      </c>
      <c r="D13" s="275">
        <v>46910</v>
      </c>
      <c r="E13" s="133">
        <v>7588</v>
      </c>
      <c r="F13" s="133">
        <v>5781</v>
      </c>
      <c r="G13" s="133">
        <v>24086</v>
      </c>
      <c r="H13" s="133">
        <v>18125</v>
      </c>
      <c r="I13" s="133">
        <v>20034</v>
      </c>
      <c r="J13" s="133">
        <v>13200</v>
      </c>
      <c r="K13" s="133">
        <v>22318</v>
      </c>
      <c r="L13" s="133">
        <v>9804</v>
      </c>
      <c r="M13" s="143"/>
      <c r="O13" s="275"/>
    </row>
    <row r="14" spans="1:15" s="110" customFormat="1" ht="12.75" customHeight="1">
      <c r="A14" s="133" t="s">
        <v>238</v>
      </c>
      <c r="B14" s="133">
        <v>29281</v>
      </c>
      <c r="C14" s="275">
        <v>18001</v>
      </c>
      <c r="D14" s="275">
        <v>11249</v>
      </c>
      <c r="E14" s="133">
        <v>1755</v>
      </c>
      <c r="F14" s="133">
        <v>1393</v>
      </c>
      <c r="G14" s="133">
        <v>4858</v>
      </c>
      <c r="H14" s="133">
        <v>3673</v>
      </c>
      <c r="I14" s="133">
        <v>5012</v>
      </c>
      <c r="J14" s="133">
        <v>3313</v>
      </c>
      <c r="K14" s="133">
        <v>6376</v>
      </c>
      <c r="L14" s="133">
        <v>2870</v>
      </c>
      <c r="M14" s="143"/>
      <c r="O14" s="275"/>
    </row>
    <row r="15" spans="1:16" ht="12.75" customHeight="1">
      <c r="A15" s="107" t="s">
        <v>239</v>
      </c>
      <c r="B15" s="107">
        <v>2724</v>
      </c>
      <c r="C15" s="134">
        <v>1707</v>
      </c>
      <c r="D15" s="134">
        <v>1017</v>
      </c>
      <c r="E15" s="107">
        <v>196</v>
      </c>
      <c r="F15" s="107">
        <v>129</v>
      </c>
      <c r="G15" s="107">
        <v>462</v>
      </c>
      <c r="H15" s="107">
        <v>315</v>
      </c>
      <c r="I15" s="107">
        <v>500</v>
      </c>
      <c r="J15" s="107">
        <v>364</v>
      </c>
      <c r="K15" s="107">
        <v>549</v>
      </c>
      <c r="L15" s="107">
        <v>209</v>
      </c>
      <c r="M15" s="143"/>
      <c r="N15" s="110"/>
      <c r="O15" s="134"/>
      <c r="P15" s="110"/>
    </row>
    <row r="16" spans="1:16" ht="12.75" customHeight="1">
      <c r="A16" s="107" t="s">
        <v>240</v>
      </c>
      <c r="B16" s="107">
        <v>3697</v>
      </c>
      <c r="C16" s="134">
        <v>2391</v>
      </c>
      <c r="D16" s="134">
        <v>1306</v>
      </c>
      <c r="E16" s="107">
        <v>251</v>
      </c>
      <c r="F16" s="107">
        <v>141</v>
      </c>
      <c r="G16" s="107">
        <v>710</v>
      </c>
      <c r="H16" s="107">
        <v>471</v>
      </c>
      <c r="I16" s="107">
        <v>714</v>
      </c>
      <c r="J16" s="107">
        <v>383</v>
      </c>
      <c r="K16" s="107">
        <v>716</v>
      </c>
      <c r="L16" s="107">
        <v>311</v>
      </c>
      <c r="M16" s="143"/>
      <c r="N16" s="110"/>
      <c r="O16" s="134"/>
      <c r="P16" s="110"/>
    </row>
    <row r="17" spans="1:16" ht="12.75" customHeight="1">
      <c r="A17" s="107" t="s">
        <v>241</v>
      </c>
      <c r="B17" s="107">
        <v>1889</v>
      </c>
      <c r="C17" s="134">
        <v>1210</v>
      </c>
      <c r="D17" s="134">
        <v>679</v>
      </c>
      <c r="E17" s="107">
        <v>97</v>
      </c>
      <c r="F17" s="107">
        <v>87</v>
      </c>
      <c r="G17" s="107">
        <v>346</v>
      </c>
      <c r="H17" s="107">
        <v>254</v>
      </c>
      <c r="I17" s="107">
        <v>348</v>
      </c>
      <c r="J17" s="107">
        <v>203</v>
      </c>
      <c r="K17" s="107">
        <v>419</v>
      </c>
      <c r="L17" s="107">
        <v>135</v>
      </c>
      <c r="M17" s="143"/>
      <c r="N17" s="110"/>
      <c r="O17" s="134"/>
      <c r="P17" s="110"/>
    </row>
    <row r="18" spans="1:16" ht="12.75" customHeight="1">
      <c r="A18" s="107" t="s">
        <v>242</v>
      </c>
      <c r="B18" s="107">
        <v>3312</v>
      </c>
      <c r="C18" s="134">
        <v>2001</v>
      </c>
      <c r="D18" s="134">
        <v>1311</v>
      </c>
      <c r="E18" s="107">
        <v>208</v>
      </c>
      <c r="F18" s="107">
        <v>195</v>
      </c>
      <c r="G18" s="107">
        <v>570</v>
      </c>
      <c r="H18" s="107">
        <v>468</v>
      </c>
      <c r="I18" s="107">
        <v>639</v>
      </c>
      <c r="J18" s="107">
        <v>424</v>
      </c>
      <c r="K18" s="107">
        <v>584</v>
      </c>
      <c r="L18" s="107">
        <v>224</v>
      </c>
      <c r="M18" s="143"/>
      <c r="N18" s="110"/>
      <c r="O18" s="134"/>
      <c r="P18" s="110"/>
    </row>
    <row r="19" spans="1:16" ht="12.75" customHeight="1">
      <c r="A19" s="107" t="s">
        <v>243</v>
      </c>
      <c r="B19" s="107">
        <v>1838</v>
      </c>
      <c r="C19" s="134">
        <v>1124</v>
      </c>
      <c r="D19" s="134">
        <v>714</v>
      </c>
      <c r="E19" s="107">
        <v>144</v>
      </c>
      <c r="F19" s="107">
        <v>75</v>
      </c>
      <c r="G19" s="107">
        <v>280</v>
      </c>
      <c r="H19" s="107">
        <v>230</v>
      </c>
      <c r="I19" s="107">
        <v>311</v>
      </c>
      <c r="J19" s="107">
        <v>244</v>
      </c>
      <c r="K19" s="107">
        <v>389</v>
      </c>
      <c r="L19" s="107">
        <v>165</v>
      </c>
      <c r="M19" s="143"/>
      <c r="N19" s="110"/>
      <c r="O19" s="134"/>
      <c r="P19" s="110"/>
    </row>
    <row r="20" spans="1:16" ht="12.75" customHeight="1">
      <c r="A20" s="107" t="s">
        <v>244</v>
      </c>
      <c r="B20" s="107">
        <v>1641</v>
      </c>
      <c r="C20" s="134">
        <v>1073</v>
      </c>
      <c r="D20" s="134">
        <v>568</v>
      </c>
      <c r="E20" s="107">
        <v>85</v>
      </c>
      <c r="F20" s="107">
        <v>59</v>
      </c>
      <c r="G20" s="107">
        <v>273</v>
      </c>
      <c r="H20" s="107">
        <v>194</v>
      </c>
      <c r="I20" s="107">
        <v>298</v>
      </c>
      <c r="J20" s="107">
        <v>187</v>
      </c>
      <c r="K20" s="107">
        <v>417</v>
      </c>
      <c r="L20" s="107">
        <v>128</v>
      </c>
      <c r="M20" s="143"/>
      <c r="N20" s="110"/>
      <c r="O20" s="134"/>
      <c r="P20" s="110"/>
    </row>
    <row r="21" spans="1:16" ht="12.75" customHeight="1">
      <c r="A21" s="107" t="s">
        <v>245</v>
      </c>
      <c r="B21" s="107">
        <v>5666</v>
      </c>
      <c r="C21" s="134">
        <v>3298</v>
      </c>
      <c r="D21" s="134">
        <v>2341</v>
      </c>
      <c r="E21" s="107">
        <v>365</v>
      </c>
      <c r="F21" s="107">
        <v>347</v>
      </c>
      <c r="G21" s="107">
        <v>967</v>
      </c>
      <c r="H21" s="107">
        <v>799</v>
      </c>
      <c r="I21" s="107">
        <v>950</v>
      </c>
      <c r="J21" s="107">
        <v>708</v>
      </c>
      <c r="K21" s="107">
        <v>1016</v>
      </c>
      <c r="L21" s="107">
        <v>487</v>
      </c>
      <c r="M21" s="143"/>
      <c r="N21" s="110"/>
      <c r="O21" s="134"/>
      <c r="P21" s="110"/>
    </row>
    <row r="22" spans="1:16" ht="12.75" customHeight="1">
      <c r="A22" s="107" t="s">
        <v>246</v>
      </c>
      <c r="B22" s="107">
        <v>8514</v>
      </c>
      <c r="C22" s="134">
        <v>5197</v>
      </c>
      <c r="D22" s="134">
        <v>3313</v>
      </c>
      <c r="E22" s="107">
        <v>409</v>
      </c>
      <c r="F22" s="107">
        <v>360</v>
      </c>
      <c r="G22" s="107">
        <v>1250</v>
      </c>
      <c r="H22" s="107">
        <v>942</v>
      </c>
      <c r="I22" s="107">
        <v>1252</v>
      </c>
      <c r="J22" s="107">
        <v>800</v>
      </c>
      <c r="K22" s="107">
        <v>2286</v>
      </c>
      <c r="L22" s="107">
        <v>1211</v>
      </c>
      <c r="M22" s="143"/>
      <c r="N22" s="110"/>
      <c r="O22" s="134"/>
      <c r="P22" s="110"/>
    </row>
    <row r="23" spans="1:15" s="110" customFormat="1" ht="12.75" customHeight="1">
      <c r="A23" s="133" t="s">
        <v>247</v>
      </c>
      <c r="B23" s="133">
        <v>506</v>
      </c>
      <c r="C23" s="275">
        <v>292</v>
      </c>
      <c r="D23" s="275">
        <v>214</v>
      </c>
      <c r="E23" s="133">
        <v>77</v>
      </c>
      <c r="F23" s="133">
        <v>58</v>
      </c>
      <c r="G23" s="133">
        <v>103</v>
      </c>
      <c r="H23" s="133">
        <v>95</v>
      </c>
      <c r="I23" s="133">
        <v>45</v>
      </c>
      <c r="J23" s="133">
        <v>31</v>
      </c>
      <c r="K23" s="133">
        <v>67</v>
      </c>
      <c r="L23" s="133">
        <v>30</v>
      </c>
      <c r="M23" s="143"/>
      <c r="O23" s="275"/>
    </row>
    <row r="24" spans="1:16" ht="12.75" customHeight="1">
      <c r="A24" s="107" t="s">
        <v>248</v>
      </c>
      <c r="B24" s="107">
        <v>22</v>
      </c>
      <c r="C24" s="134">
        <v>16</v>
      </c>
      <c r="D24" s="134">
        <v>6</v>
      </c>
      <c r="E24" s="107">
        <v>7</v>
      </c>
      <c r="F24" s="107">
        <v>0</v>
      </c>
      <c r="G24" s="107">
        <v>2</v>
      </c>
      <c r="H24" s="107">
        <v>4</v>
      </c>
      <c r="I24" s="107">
        <v>5</v>
      </c>
      <c r="J24" s="107">
        <v>0</v>
      </c>
      <c r="K24" s="107">
        <v>2</v>
      </c>
      <c r="L24" s="107">
        <v>2</v>
      </c>
      <c r="M24" s="143"/>
      <c r="N24" s="110"/>
      <c r="O24" s="134"/>
      <c r="P24" s="110"/>
    </row>
    <row r="25" spans="1:16" ht="12.75" customHeight="1">
      <c r="A25" s="107" t="s">
        <v>249</v>
      </c>
      <c r="B25" s="107">
        <v>1</v>
      </c>
      <c r="C25" s="134">
        <v>1</v>
      </c>
      <c r="D25" s="134">
        <v>0</v>
      </c>
      <c r="E25" s="107">
        <v>0</v>
      </c>
      <c r="F25" s="107">
        <v>0</v>
      </c>
      <c r="G25" s="107">
        <v>0</v>
      </c>
      <c r="H25" s="107">
        <v>0</v>
      </c>
      <c r="I25" s="107">
        <v>1</v>
      </c>
      <c r="J25" s="107">
        <v>0</v>
      </c>
      <c r="K25" s="107">
        <v>0</v>
      </c>
      <c r="L25" s="107">
        <v>0</v>
      </c>
      <c r="M25" s="143"/>
      <c r="N25" s="110"/>
      <c r="O25" s="134"/>
      <c r="P25" s="110"/>
    </row>
    <row r="26" spans="1:16" ht="12.75" customHeight="1">
      <c r="A26" s="107" t="s">
        <v>250</v>
      </c>
      <c r="B26" s="107">
        <v>483</v>
      </c>
      <c r="C26" s="134">
        <v>275</v>
      </c>
      <c r="D26" s="134">
        <v>208</v>
      </c>
      <c r="E26" s="107">
        <v>70</v>
      </c>
      <c r="F26" s="107">
        <v>58</v>
      </c>
      <c r="G26" s="107">
        <v>101</v>
      </c>
      <c r="H26" s="107">
        <v>91</v>
      </c>
      <c r="I26" s="107">
        <v>39</v>
      </c>
      <c r="J26" s="107">
        <v>31</v>
      </c>
      <c r="K26" s="107">
        <v>65</v>
      </c>
      <c r="L26" s="107">
        <v>28</v>
      </c>
      <c r="M26" s="143"/>
      <c r="N26" s="110"/>
      <c r="O26" s="134"/>
      <c r="P26" s="110"/>
    </row>
    <row r="27" spans="1:15" s="110" customFormat="1" ht="12.75" customHeight="1">
      <c r="A27" s="133" t="s">
        <v>351</v>
      </c>
      <c r="B27" s="133">
        <v>3602</v>
      </c>
      <c r="C27" s="275">
        <v>2159</v>
      </c>
      <c r="D27" s="275">
        <v>1442</v>
      </c>
      <c r="E27" s="133">
        <v>168</v>
      </c>
      <c r="F27" s="133">
        <v>190</v>
      </c>
      <c r="G27" s="133">
        <v>720</v>
      </c>
      <c r="H27" s="133">
        <v>561</v>
      </c>
      <c r="I27" s="133">
        <v>640</v>
      </c>
      <c r="J27" s="133">
        <v>477</v>
      </c>
      <c r="K27" s="133">
        <v>631</v>
      </c>
      <c r="L27" s="133">
        <v>214</v>
      </c>
      <c r="M27" s="143"/>
      <c r="O27" s="275"/>
    </row>
    <row r="28" spans="1:15" s="110" customFormat="1" ht="12.75" customHeight="1">
      <c r="A28" s="133" t="s">
        <v>374</v>
      </c>
      <c r="B28" s="133">
        <v>5765</v>
      </c>
      <c r="C28" s="275">
        <v>3150</v>
      </c>
      <c r="D28" s="275">
        <v>2211</v>
      </c>
      <c r="E28" s="133">
        <v>520</v>
      </c>
      <c r="F28" s="133">
        <v>456</v>
      </c>
      <c r="G28" s="133">
        <v>1705</v>
      </c>
      <c r="H28" s="133">
        <v>1176</v>
      </c>
      <c r="I28" s="133">
        <v>667</v>
      </c>
      <c r="J28" s="133">
        <v>423</v>
      </c>
      <c r="K28" s="133">
        <v>258</v>
      </c>
      <c r="L28" s="133">
        <v>156</v>
      </c>
      <c r="M28" s="143"/>
      <c r="O28" s="275"/>
    </row>
    <row r="29" spans="1:15" s="110" customFormat="1" ht="12.75" customHeight="1">
      <c r="A29" s="133" t="s">
        <v>253</v>
      </c>
      <c r="B29" s="133">
        <v>12065</v>
      </c>
      <c r="C29" s="275">
        <v>7184</v>
      </c>
      <c r="D29" s="275">
        <v>4881</v>
      </c>
      <c r="E29" s="133">
        <v>564</v>
      </c>
      <c r="F29" s="133">
        <v>428</v>
      </c>
      <c r="G29" s="133">
        <v>2801</v>
      </c>
      <c r="H29" s="133">
        <v>1944</v>
      </c>
      <c r="I29" s="133">
        <v>2264</v>
      </c>
      <c r="J29" s="133">
        <v>1646</v>
      </c>
      <c r="K29" s="133">
        <v>1555</v>
      </c>
      <c r="L29" s="133">
        <v>863</v>
      </c>
      <c r="M29" s="143"/>
      <c r="O29" s="275"/>
    </row>
    <row r="30" spans="1:16" ht="12.75" customHeight="1">
      <c r="A30" s="107" t="s">
        <v>254</v>
      </c>
      <c r="B30" s="107">
        <v>6966</v>
      </c>
      <c r="C30" s="134">
        <v>4207</v>
      </c>
      <c r="D30" s="134">
        <v>2759</v>
      </c>
      <c r="E30" s="107">
        <v>288</v>
      </c>
      <c r="F30" s="107">
        <v>194</v>
      </c>
      <c r="G30" s="107">
        <v>1772</v>
      </c>
      <c r="H30" s="107">
        <v>1167</v>
      </c>
      <c r="I30" s="107">
        <v>1540</v>
      </c>
      <c r="J30" s="107">
        <v>1039</v>
      </c>
      <c r="K30" s="107">
        <v>607</v>
      </c>
      <c r="L30" s="107">
        <v>359</v>
      </c>
      <c r="M30" s="143"/>
      <c r="N30" s="110"/>
      <c r="O30" s="134"/>
      <c r="P30" s="110"/>
    </row>
    <row r="31" spans="1:16" ht="12.75" customHeight="1">
      <c r="A31" s="107" t="s">
        <v>255</v>
      </c>
      <c r="B31" s="107">
        <v>5099</v>
      </c>
      <c r="C31" s="134">
        <v>2977</v>
      </c>
      <c r="D31" s="134">
        <v>2122</v>
      </c>
      <c r="E31" s="107">
        <v>276</v>
      </c>
      <c r="F31" s="107">
        <v>234</v>
      </c>
      <c r="G31" s="107">
        <v>1029</v>
      </c>
      <c r="H31" s="107">
        <v>777</v>
      </c>
      <c r="I31" s="107">
        <v>724</v>
      </c>
      <c r="J31" s="107">
        <v>607</v>
      </c>
      <c r="K31" s="107">
        <v>948</v>
      </c>
      <c r="L31" s="107">
        <v>504</v>
      </c>
      <c r="M31" s="143"/>
      <c r="N31" s="110"/>
      <c r="O31" s="134"/>
      <c r="P31" s="110"/>
    </row>
    <row r="32" spans="1:15" s="110" customFormat="1" ht="12.75" customHeight="1">
      <c r="A32" s="133" t="s">
        <v>375</v>
      </c>
      <c r="B32" s="133">
        <v>2101</v>
      </c>
      <c r="C32" s="276">
        <v>0</v>
      </c>
      <c r="D32" s="276">
        <v>0</v>
      </c>
      <c r="E32" s="276">
        <v>0</v>
      </c>
      <c r="F32" s="276">
        <v>0</v>
      </c>
      <c r="G32" s="276">
        <v>0</v>
      </c>
      <c r="H32" s="276">
        <v>0</v>
      </c>
      <c r="I32" s="276">
        <v>0</v>
      </c>
      <c r="J32" s="276">
        <v>0</v>
      </c>
      <c r="K32" s="276">
        <v>0</v>
      </c>
      <c r="L32" s="276">
        <v>0</v>
      </c>
      <c r="M32" s="143"/>
      <c r="O32" s="276"/>
    </row>
    <row r="33" spans="1:15" s="110" customFormat="1" ht="12.75" customHeight="1">
      <c r="A33" s="133" t="s">
        <v>257</v>
      </c>
      <c r="B33" s="133">
        <v>7952</v>
      </c>
      <c r="C33" s="275">
        <v>5094</v>
      </c>
      <c r="D33" s="275">
        <v>2816</v>
      </c>
      <c r="E33" s="133">
        <v>452</v>
      </c>
      <c r="F33" s="133">
        <v>301</v>
      </c>
      <c r="G33" s="133">
        <v>1703</v>
      </c>
      <c r="H33" s="133">
        <v>1267</v>
      </c>
      <c r="I33" s="133">
        <v>1469</v>
      </c>
      <c r="J33" s="133">
        <v>807</v>
      </c>
      <c r="K33" s="133">
        <v>1470</v>
      </c>
      <c r="L33" s="133">
        <v>441</v>
      </c>
      <c r="M33" s="143"/>
      <c r="O33" s="275"/>
    </row>
    <row r="34" spans="1:16" ht="12.75" customHeight="1">
      <c r="A34" s="107" t="s">
        <v>258</v>
      </c>
      <c r="B34" s="107">
        <v>1091</v>
      </c>
      <c r="C34" s="134">
        <v>670</v>
      </c>
      <c r="D34" s="134">
        <v>383</v>
      </c>
      <c r="E34" s="107">
        <v>59</v>
      </c>
      <c r="F34" s="107">
        <v>49</v>
      </c>
      <c r="G34" s="107">
        <v>205</v>
      </c>
      <c r="H34" s="107">
        <v>161</v>
      </c>
      <c r="I34" s="107">
        <v>160</v>
      </c>
      <c r="J34" s="107">
        <v>91</v>
      </c>
      <c r="K34" s="107">
        <v>246</v>
      </c>
      <c r="L34" s="107">
        <v>82</v>
      </c>
      <c r="M34" s="143"/>
      <c r="N34" s="110"/>
      <c r="O34" s="134"/>
      <c r="P34" s="110"/>
    </row>
    <row r="35" spans="1:16" ht="12.75" customHeight="1">
      <c r="A35" s="107" t="s">
        <v>259</v>
      </c>
      <c r="B35" s="107">
        <v>1475</v>
      </c>
      <c r="C35" s="134">
        <v>974</v>
      </c>
      <c r="D35" s="134">
        <v>501</v>
      </c>
      <c r="E35" s="107">
        <v>152</v>
      </c>
      <c r="F35" s="107">
        <v>88</v>
      </c>
      <c r="G35" s="107">
        <v>497</v>
      </c>
      <c r="H35" s="107">
        <v>266</v>
      </c>
      <c r="I35" s="107">
        <v>190</v>
      </c>
      <c r="J35" s="107">
        <v>94</v>
      </c>
      <c r="K35" s="107">
        <v>135</v>
      </c>
      <c r="L35" s="107">
        <v>53</v>
      </c>
      <c r="M35" s="143"/>
      <c r="N35" s="110"/>
      <c r="O35" s="134"/>
      <c r="P35" s="110"/>
    </row>
    <row r="36" spans="1:16" ht="12.75" customHeight="1">
      <c r="A36" s="107" t="s">
        <v>260</v>
      </c>
      <c r="B36" s="107">
        <v>718</v>
      </c>
      <c r="C36" s="134">
        <v>443</v>
      </c>
      <c r="D36" s="134">
        <v>272</v>
      </c>
      <c r="E36" s="107">
        <v>50</v>
      </c>
      <c r="F36" s="107">
        <v>49</v>
      </c>
      <c r="G36" s="107">
        <v>166</v>
      </c>
      <c r="H36" s="107">
        <v>124</v>
      </c>
      <c r="I36" s="107">
        <v>124</v>
      </c>
      <c r="J36" s="107">
        <v>59</v>
      </c>
      <c r="K36" s="107">
        <v>103</v>
      </c>
      <c r="L36" s="107">
        <v>40</v>
      </c>
      <c r="M36" s="143"/>
      <c r="N36" s="110"/>
      <c r="O36" s="134"/>
      <c r="P36" s="110"/>
    </row>
    <row r="37" spans="1:16" ht="12.75" customHeight="1">
      <c r="A37" s="107" t="s">
        <v>261</v>
      </c>
      <c r="B37" s="107">
        <v>1106</v>
      </c>
      <c r="C37" s="134">
        <v>700</v>
      </c>
      <c r="D37" s="134">
        <v>405</v>
      </c>
      <c r="E37" s="107">
        <v>67</v>
      </c>
      <c r="F37" s="107">
        <v>40</v>
      </c>
      <c r="G37" s="107">
        <v>207</v>
      </c>
      <c r="H37" s="107">
        <v>167</v>
      </c>
      <c r="I37" s="107">
        <v>197</v>
      </c>
      <c r="J37" s="107">
        <v>121</v>
      </c>
      <c r="K37" s="107">
        <v>229</v>
      </c>
      <c r="L37" s="107">
        <v>77</v>
      </c>
      <c r="M37" s="143"/>
      <c r="N37" s="110"/>
      <c r="O37" s="134"/>
      <c r="P37" s="110"/>
    </row>
    <row r="38" spans="1:16" ht="12.75" customHeight="1">
      <c r="A38" s="107" t="s">
        <v>262</v>
      </c>
      <c r="B38" s="107">
        <v>3562</v>
      </c>
      <c r="C38" s="134">
        <v>2307</v>
      </c>
      <c r="D38" s="134">
        <v>1255</v>
      </c>
      <c r="E38" s="107">
        <v>124</v>
      </c>
      <c r="F38" s="107">
        <v>75</v>
      </c>
      <c r="G38" s="107">
        <v>628</v>
      </c>
      <c r="H38" s="107">
        <v>549</v>
      </c>
      <c r="I38" s="107">
        <v>798</v>
      </c>
      <c r="J38" s="107">
        <v>442</v>
      </c>
      <c r="K38" s="107">
        <v>757</v>
      </c>
      <c r="L38" s="107">
        <v>189</v>
      </c>
      <c r="M38" s="143"/>
      <c r="N38" s="110"/>
      <c r="O38" s="134"/>
      <c r="P38" s="110"/>
    </row>
    <row r="39" spans="1:15" s="110" customFormat="1" ht="12.75" customHeight="1">
      <c r="A39" s="133" t="s">
        <v>263</v>
      </c>
      <c r="B39" s="133">
        <v>10236</v>
      </c>
      <c r="C39" s="275">
        <v>6201</v>
      </c>
      <c r="D39" s="275">
        <v>4034</v>
      </c>
      <c r="E39" s="133">
        <v>631</v>
      </c>
      <c r="F39" s="133">
        <v>552</v>
      </c>
      <c r="G39" s="133">
        <v>1930</v>
      </c>
      <c r="H39" s="133">
        <v>1626</v>
      </c>
      <c r="I39" s="133">
        <v>1415</v>
      </c>
      <c r="J39" s="133">
        <v>909</v>
      </c>
      <c r="K39" s="133">
        <v>2225</v>
      </c>
      <c r="L39" s="133">
        <v>947</v>
      </c>
      <c r="M39" s="143"/>
      <c r="O39" s="275"/>
    </row>
    <row r="40" spans="1:16" ht="12.75" customHeight="1">
      <c r="A40" s="107" t="s">
        <v>354</v>
      </c>
      <c r="B40" s="107">
        <v>337</v>
      </c>
      <c r="C40" s="134">
        <v>210</v>
      </c>
      <c r="D40" s="134">
        <v>127</v>
      </c>
      <c r="E40" s="107">
        <v>34</v>
      </c>
      <c r="F40" s="107">
        <v>26</v>
      </c>
      <c r="G40" s="107">
        <v>59</v>
      </c>
      <c r="H40" s="107">
        <v>61</v>
      </c>
      <c r="I40" s="107">
        <v>45</v>
      </c>
      <c r="J40" s="107">
        <v>21</v>
      </c>
      <c r="K40" s="107">
        <v>72</v>
      </c>
      <c r="L40" s="107">
        <v>19</v>
      </c>
      <c r="M40" s="143"/>
      <c r="N40" s="110"/>
      <c r="O40" s="134"/>
      <c r="P40" s="110"/>
    </row>
    <row r="41" spans="1:16" ht="12.75" customHeight="1">
      <c r="A41" s="107" t="s">
        <v>264</v>
      </c>
      <c r="B41" s="107">
        <v>1570</v>
      </c>
      <c r="C41" s="134">
        <v>892</v>
      </c>
      <c r="D41" s="134">
        <v>677</v>
      </c>
      <c r="E41" s="107">
        <v>70</v>
      </c>
      <c r="F41" s="107">
        <v>100</v>
      </c>
      <c r="G41" s="107">
        <v>264</v>
      </c>
      <c r="H41" s="107">
        <v>228</v>
      </c>
      <c r="I41" s="107">
        <v>236</v>
      </c>
      <c r="J41" s="107">
        <v>150</v>
      </c>
      <c r="K41" s="107">
        <v>322</v>
      </c>
      <c r="L41" s="107">
        <v>199</v>
      </c>
      <c r="M41" s="143"/>
      <c r="N41" s="110"/>
      <c r="O41" s="134"/>
      <c r="P41" s="110"/>
    </row>
    <row r="42" spans="1:16" ht="12.75" customHeight="1">
      <c r="A42" s="107" t="s">
        <v>265</v>
      </c>
      <c r="B42" s="107">
        <v>2213</v>
      </c>
      <c r="C42" s="134">
        <v>1315</v>
      </c>
      <c r="D42" s="134">
        <v>898</v>
      </c>
      <c r="E42" s="107">
        <v>132</v>
      </c>
      <c r="F42" s="107">
        <v>139</v>
      </c>
      <c r="G42" s="107">
        <v>439</v>
      </c>
      <c r="H42" s="107">
        <v>398</v>
      </c>
      <c r="I42" s="107">
        <v>295</v>
      </c>
      <c r="J42" s="107">
        <v>205</v>
      </c>
      <c r="K42" s="107">
        <v>449</v>
      </c>
      <c r="L42" s="107">
        <v>156</v>
      </c>
      <c r="M42" s="143"/>
      <c r="N42" s="110"/>
      <c r="O42" s="134"/>
      <c r="P42" s="110"/>
    </row>
    <row r="43" spans="1:16" ht="12.75" customHeight="1">
      <c r="A43" s="107" t="s">
        <v>266</v>
      </c>
      <c r="B43" s="107">
        <v>702</v>
      </c>
      <c r="C43" s="134">
        <v>445</v>
      </c>
      <c r="D43" s="134">
        <v>257</v>
      </c>
      <c r="E43" s="107">
        <v>51</v>
      </c>
      <c r="F43" s="107">
        <v>27</v>
      </c>
      <c r="G43" s="107">
        <v>146</v>
      </c>
      <c r="H43" s="107">
        <v>97</v>
      </c>
      <c r="I43" s="107">
        <v>77</v>
      </c>
      <c r="J43" s="107">
        <v>58</v>
      </c>
      <c r="K43" s="107">
        <v>171</v>
      </c>
      <c r="L43" s="107">
        <v>75</v>
      </c>
      <c r="M43" s="143"/>
      <c r="N43" s="110"/>
      <c r="O43" s="134"/>
      <c r="P43" s="110"/>
    </row>
    <row r="44" spans="1:16" ht="12.75" customHeight="1">
      <c r="A44" s="107" t="s">
        <v>355</v>
      </c>
      <c r="B44" s="107">
        <v>1423</v>
      </c>
      <c r="C44" s="134">
        <v>924</v>
      </c>
      <c r="D44" s="134">
        <v>499</v>
      </c>
      <c r="E44" s="107">
        <v>73</v>
      </c>
      <c r="F44" s="107">
        <v>38</v>
      </c>
      <c r="G44" s="107">
        <v>250</v>
      </c>
      <c r="H44" s="107">
        <v>199</v>
      </c>
      <c r="I44" s="107">
        <v>251</v>
      </c>
      <c r="J44" s="107">
        <v>135</v>
      </c>
      <c r="K44" s="107">
        <v>350</v>
      </c>
      <c r="L44" s="107">
        <v>127</v>
      </c>
      <c r="M44" s="143"/>
      <c r="N44" s="110"/>
      <c r="O44" s="134"/>
      <c r="P44" s="110"/>
    </row>
    <row r="45" spans="1:16" ht="12.75" customHeight="1">
      <c r="A45" s="107" t="s">
        <v>267</v>
      </c>
      <c r="B45" s="107">
        <v>505</v>
      </c>
      <c r="C45" s="134">
        <v>330</v>
      </c>
      <c r="D45" s="134">
        <v>175</v>
      </c>
      <c r="E45" s="107">
        <v>29</v>
      </c>
      <c r="F45" s="107">
        <v>27</v>
      </c>
      <c r="G45" s="107">
        <v>91</v>
      </c>
      <c r="H45" s="107">
        <v>61</v>
      </c>
      <c r="I45" s="107">
        <v>79</v>
      </c>
      <c r="J45" s="107">
        <v>43</v>
      </c>
      <c r="K45" s="107">
        <v>131</v>
      </c>
      <c r="L45" s="107">
        <v>44</v>
      </c>
      <c r="M45" s="143"/>
      <c r="N45" s="110"/>
      <c r="O45" s="134"/>
      <c r="P45" s="110"/>
    </row>
    <row r="46" spans="1:16" ht="12.75" customHeight="1">
      <c r="A46" s="107" t="s">
        <v>268</v>
      </c>
      <c r="B46" s="107">
        <v>251</v>
      </c>
      <c r="C46" s="134">
        <v>161</v>
      </c>
      <c r="D46" s="134">
        <v>90</v>
      </c>
      <c r="E46" s="107">
        <v>33</v>
      </c>
      <c r="F46" s="107">
        <v>12</v>
      </c>
      <c r="G46" s="107">
        <v>57</v>
      </c>
      <c r="H46" s="107">
        <v>46</v>
      </c>
      <c r="I46" s="107">
        <v>26</v>
      </c>
      <c r="J46" s="107">
        <v>13</v>
      </c>
      <c r="K46" s="107">
        <v>45</v>
      </c>
      <c r="L46" s="107">
        <v>19</v>
      </c>
      <c r="M46" s="143"/>
      <c r="N46" s="110"/>
      <c r="O46" s="134"/>
      <c r="P46" s="110"/>
    </row>
    <row r="47" spans="1:16" ht="12.75" customHeight="1">
      <c r="A47" s="107" t="s">
        <v>269</v>
      </c>
      <c r="B47" s="107">
        <v>2729</v>
      </c>
      <c r="C47" s="134">
        <v>1614</v>
      </c>
      <c r="D47" s="134">
        <v>1115</v>
      </c>
      <c r="E47" s="107">
        <v>165</v>
      </c>
      <c r="F47" s="107">
        <v>153</v>
      </c>
      <c r="G47" s="107">
        <v>545</v>
      </c>
      <c r="H47" s="107">
        <v>465</v>
      </c>
      <c r="I47" s="107">
        <v>328</v>
      </c>
      <c r="J47" s="107">
        <v>232</v>
      </c>
      <c r="K47" s="107">
        <v>576</v>
      </c>
      <c r="L47" s="107">
        <v>265</v>
      </c>
      <c r="M47" s="143"/>
      <c r="N47" s="110"/>
      <c r="O47" s="134"/>
      <c r="P47" s="110"/>
    </row>
    <row r="48" spans="1:16" ht="12.75" customHeight="1">
      <c r="A48" s="107" t="s">
        <v>270</v>
      </c>
      <c r="B48" s="107">
        <v>506</v>
      </c>
      <c r="C48" s="134">
        <v>310</v>
      </c>
      <c r="D48" s="134">
        <v>196</v>
      </c>
      <c r="E48" s="107">
        <v>44</v>
      </c>
      <c r="F48" s="107">
        <v>30</v>
      </c>
      <c r="G48" s="107">
        <v>79</v>
      </c>
      <c r="H48" s="107">
        <v>71</v>
      </c>
      <c r="I48" s="107">
        <v>78</v>
      </c>
      <c r="J48" s="107">
        <v>52</v>
      </c>
      <c r="K48" s="107">
        <v>109</v>
      </c>
      <c r="L48" s="107">
        <v>43</v>
      </c>
      <c r="M48" s="143"/>
      <c r="N48" s="110"/>
      <c r="O48" s="134"/>
      <c r="P48" s="110"/>
    </row>
    <row r="49" spans="1:15" s="110" customFormat="1" ht="12.75" customHeight="1">
      <c r="A49" s="133" t="s">
        <v>271</v>
      </c>
      <c r="B49" s="133">
        <v>36559</v>
      </c>
      <c r="C49" s="276">
        <v>0</v>
      </c>
      <c r="D49" s="276">
        <v>0</v>
      </c>
      <c r="E49" s="276">
        <v>0</v>
      </c>
      <c r="F49" s="276">
        <v>0</v>
      </c>
      <c r="G49" s="276">
        <v>0</v>
      </c>
      <c r="H49" s="276">
        <v>0</v>
      </c>
      <c r="I49" s="276">
        <v>0</v>
      </c>
      <c r="J49" s="276">
        <v>0</v>
      </c>
      <c r="K49" s="276">
        <v>0</v>
      </c>
      <c r="L49" s="276">
        <v>0</v>
      </c>
      <c r="M49" s="143"/>
      <c r="O49" s="276"/>
    </row>
    <row r="50" spans="1:16" ht="12.75" customHeight="1">
      <c r="A50" s="107" t="s">
        <v>272</v>
      </c>
      <c r="B50" s="107">
        <v>30411</v>
      </c>
      <c r="C50" s="276">
        <v>0</v>
      </c>
      <c r="D50" s="276">
        <v>0</v>
      </c>
      <c r="E50" s="276">
        <v>0</v>
      </c>
      <c r="F50" s="276">
        <v>0</v>
      </c>
      <c r="G50" s="276">
        <v>0</v>
      </c>
      <c r="H50" s="276">
        <v>0</v>
      </c>
      <c r="I50" s="276">
        <v>0</v>
      </c>
      <c r="J50" s="276">
        <v>0</v>
      </c>
      <c r="K50" s="276">
        <v>0</v>
      </c>
      <c r="L50" s="276">
        <v>0</v>
      </c>
      <c r="M50" s="143"/>
      <c r="N50" s="110"/>
      <c r="O50" s="276"/>
      <c r="P50" s="110"/>
    </row>
    <row r="51" spans="1:16" ht="12.75" customHeight="1">
      <c r="A51" s="107" t="s">
        <v>273</v>
      </c>
      <c r="B51" s="107">
        <v>2265</v>
      </c>
      <c r="C51" s="276">
        <v>0</v>
      </c>
      <c r="D51" s="276">
        <v>0</v>
      </c>
      <c r="E51" s="276">
        <v>0</v>
      </c>
      <c r="F51" s="276">
        <v>0</v>
      </c>
      <c r="G51" s="276">
        <v>0</v>
      </c>
      <c r="H51" s="276">
        <v>0</v>
      </c>
      <c r="I51" s="276">
        <v>0</v>
      </c>
      <c r="J51" s="276">
        <v>0</v>
      </c>
      <c r="K51" s="276">
        <v>0</v>
      </c>
      <c r="L51" s="276">
        <v>0</v>
      </c>
      <c r="M51" s="143"/>
      <c r="N51" s="110"/>
      <c r="O51" s="276"/>
      <c r="P51" s="110"/>
    </row>
    <row r="52" spans="1:16" ht="12.75" customHeight="1">
      <c r="A52" s="107" t="s">
        <v>274</v>
      </c>
      <c r="B52" s="107">
        <v>1212</v>
      </c>
      <c r="C52" s="276">
        <v>0</v>
      </c>
      <c r="D52" s="276">
        <v>0</v>
      </c>
      <c r="E52" s="276">
        <v>0</v>
      </c>
      <c r="F52" s="276">
        <v>0</v>
      </c>
      <c r="G52" s="276">
        <v>0</v>
      </c>
      <c r="H52" s="276">
        <v>0</v>
      </c>
      <c r="I52" s="276">
        <v>0</v>
      </c>
      <c r="J52" s="276">
        <v>0</v>
      </c>
      <c r="K52" s="276">
        <v>0</v>
      </c>
      <c r="L52" s="276">
        <v>0</v>
      </c>
      <c r="M52" s="143"/>
      <c r="N52" s="110"/>
      <c r="O52" s="276"/>
      <c r="P52" s="110"/>
    </row>
    <row r="53" spans="1:16" ht="12.75" customHeight="1">
      <c r="A53" s="107" t="s">
        <v>275</v>
      </c>
      <c r="B53" s="107">
        <v>2671</v>
      </c>
      <c r="C53" s="276">
        <v>0</v>
      </c>
      <c r="D53" s="276">
        <v>0</v>
      </c>
      <c r="E53" s="276">
        <v>0</v>
      </c>
      <c r="F53" s="276">
        <v>0</v>
      </c>
      <c r="G53" s="276">
        <v>0</v>
      </c>
      <c r="H53" s="276">
        <v>0</v>
      </c>
      <c r="I53" s="276">
        <v>0</v>
      </c>
      <c r="J53" s="276">
        <v>0</v>
      </c>
      <c r="K53" s="276">
        <v>0</v>
      </c>
      <c r="L53" s="276">
        <v>0</v>
      </c>
      <c r="M53" s="143"/>
      <c r="N53" s="110"/>
      <c r="O53" s="276"/>
      <c r="P53" s="110"/>
    </row>
    <row r="54" spans="1:15" s="110" customFormat="1" ht="12.75" customHeight="1">
      <c r="A54" s="133" t="s">
        <v>356</v>
      </c>
      <c r="B54" s="133">
        <v>19397</v>
      </c>
      <c r="C54" s="275">
        <v>11545</v>
      </c>
      <c r="D54" s="275">
        <v>7852</v>
      </c>
      <c r="E54" s="133">
        <v>1480</v>
      </c>
      <c r="F54" s="133">
        <v>972</v>
      </c>
      <c r="G54" s="133">
        <v>3923</v>
      </c>
      <c r="H54" s="133">
        <v>3178</v>
      </c>
      <c r="I54" s="133">
        <v>3094</v>
      </c>
      <c r="J54" s="133">
        <v>2280</v>
      </c>
      <c r="K54" s="133">
        <v>3048</v>
      </c>
      <c r="L54" s="133">
        <v>1422</v>
      </c>
      <c r="M54" s="143"/>
      <c r="O54" s="275"/>
    </row>
    <row r="55" spans="1:16" ht="12.75" customHeight="1">
      <c r="A55" s="107" t="s">
        <v>277</v>
      </c>
      <c r="B55" s="107">
        <v>8937</v>
      </c>
      <c r="C55" s="134">
        <v>5215</v>
      </c>
      <c r="D55" s="134">
        <v>3722</v>
      </c>
      <c r="E55" s="107">
        <v>750</v>
      </c>
      <c r="F55" s="107">
        <v>585</v>
      </c>
      <c r="G55" s="107">
        <v>1807</v>
      </c>
      <c r="H55" s="107">
        <v>1563</v>
      </c>
      <c r="I55" s="107">
        <v>1276</v>
      </c>
      <c r="J55" s="107">
        <v>929</v>
      </c>
      <c r="K55" s="107">
        <v>1382</v>
      </c>
      <c r="L55" s="107">
        <v>645</v>
      </c>
      <c r="M55" s="143"/>
      <c r="N55" s="110"/>
      <c r="O55" s="134"/>
      <c r="P55" s="110"/>
    </row>
    <row r="56" spans="1:16" ht="12.75" customHeight="1">
      <c r="A56" s="107" t="s">
        <v>278</v>
      </c>
      <c r="B56" s="107">
        <v>2183</v>
      </c>
      <c r="C56" s="134">
        <v>1319</v>
      </c>
      <c r="D56" s="134">
        <v>864</v>
      </c>
      <c r="E56" s="107">
        <v>158</v>
      </c>
      <c r="F56" s="107">
        <v>115</v>
      </c>
      <c r="G56" s="107">
        <v>431</v>
      </c>
      <c r="H56" s="107">
        <v>283</v>
      </c>
      <c r="I56" s="107">
        <v>304</v>
      </c>
      <c r="J56" s="107">
        <v>235</v>
      </c>
      <c r="K56" s="107">
        <v>426</v>
      </c>
      <c r="L56" s="107">
        <v>231</v>
      </c>
      <c r="M56" s="143"/>
      <c r="N56" s="110"/>
      <c r="O56" s="134"/>
      <c r="P56" s="110"/>
    </row>
    <row r="57" spans="1:16" ht="12.75" customHeight="1">
      <c r="A57" s="107" t="s">
        <v>279</v>
      </c>
      <c r="B57" s="107">
        <v>8277</v>
      </c>
      <c r="C57" s="134">
        <v>5011</v>
      </c>
      <c r="D57" s="134">
        <v>3266</v>
      </c>
      <c r="E57" s="107">
        <v>572</v>
      </c>
      <c r="F57" s="107">
        <v>272</v>
      </c>
      <c r="G57" s="107">
        <v>1685</v>
      </c>
      <c r="H57" s="107">
        <v>1332</v>
      </c>
      <c r="I57" s="107">
        <v>1514</v>
      </c>
      <c r="J57" s="107">
        <v>1116</v>
      </c>
      <c r="K57" s="107">
        <v>1240</v>
      </c>
      <c r="L57" s="107">
        <v>546</v>
      </c>
      <c r="M57" s="143"/>
      <c r="N57" s="110"/>
      <c r="O57" s="134"/>
      <c r="P57" s="110"/>
    </row>
    <row r="58" spans="1:15" s="110" customFormat="1" ht="12.75" customHeight="1">
      <c r="A58" s="133" t="s">
        <v>280</v>
      </c>
      <c r="B58" s="133">
        <v>3081</v>
      </c>
      <c r="C58" s="275">
        <v>2127</v>
      </c>
      <c r="D58" s="275">
        <v>954</v>
      </c>
      <c r="E58" s="133">
        <v>258</v>
      </c>
      <c r="F58" s="133">
        <v>164</v>
      </c>
      <c r="G58" s="133">
        <v>455</v>
      </c>
      <c r="H58" s="133">
        <v>208</v>
      </c>
      <c r="I58" s="133">
        <v>614</v>
      </c>
      <c r="J58" s="133">
        <v>326</v>
      </c>
      <c r="K58" s="133">
        <v>800</v>
      </c>
      <c r="L58" s="133">
        <v>256</v>
      </c>
      <c r="M58" s="143"/>
      <c r="O58" s="275"/>
    </row>
    <row r="59" spans="1:16" ht="12.75" customHeight="1">
      <c r="A59" s="107" t="s">
        <v>281</v>
      </c>
      <c r="B59" s="107">
        <v>2105</v>
      </c>
      <c r="C59" s="134">
        <v>1479</v>
      </c>
      <c r="D59" s="134">
        <v>626</v>
      </c>
      <c r="E59" s="107">
        <v>177</v>
      </c>
      <c r="F59" s="107">
        <v>105</v>
      </c>
      <c r="G59" s="107">
        <v>321</v>
      </c>
      <c r="H59" s="107">
        <v>137</v>
      </c>
      <c r="I59" s="107">
        <v>428</v>
      </c>
      <c r="J59" s="107">
        <v>230</v>
      </c>
      <c r="K59" s="107">
        <v>553</v>
      </c>
      <c r="L59" s="107">
        <v>154</v>
      </c>
      <c r="M59" s="143"/>
      <c r="N59" s="110"/>
      <c r="O59" s="134"/>
      <c r="P59" s="110"/>
    </row>
    <row r="60" spans="1:16" ht="12.75" customHeight="1">
      <c r="A60" s="107" t="s">
        <v>282</v>
      </c>
      <c r="B60" s="107">
        <v>976</v>
      </c>
      <c r="C60" s="134">
        <v>648</v>
      </c>
      <c r="D60" s="134">
        <v>328</v>
      </c>
      <c r="E60" s="107">
        <v>81</v>
      </c>
      <c r="F60" s="107">
        <v>59</v>
      </c>
      <c r="G60" s="107">
        <v>134</v>
      </c>
      <c r="H60" s="107">
        <v>71</v>
      </c>
      <c r="I60" s="107">
        <v>186</v>
      </c>
      <c r="J60" s="107">
        <v>96</v>
      </c>
      <c r="K60" s="107">
        <v>247</v>
      </c>
      <c r="L60" s="107">
        <v>102</v>
      </c>
      <c r="M60" s="143"/>
      <c r="N60" s="110"/>
      <c r="O60" s="134"/>
      <c r="P60" s="110"/>
    </row>
    <row r="61" spans="1:15" s="110" customFormat="1" ht="12.75" customHeight="1">
      <c r="A61" s="133" t="s">
        <v>283</v>
      </c>
      <c r="B61" s="133">
        <v>11404</v>
      </c>
      <c r="C61" s="275">
        <v>6901</v>
      </c>
      <c r="D61" s="275">
        <v>4364</v>
      </c>
      <c r="E61" s="133">
        <v>588</v>
      </c>
      <c r="F61" s="133">
        <v>534</v>
      </c>
      <c r="G61" s="133">
        <v>2340</v>
      </c>
      <c r="H61" s="133">
        <v>1872</v>
      </c>
      <c r="I61" s="133">
        <v>1829</v>
      </c>
      <c r="J61" s="133">
        <v>995</v>
      </c>
      <c r="K61" s="133">
        <v>2144</v>
      </c>
      <c r="L61" s="133">
        <v>963</v>
      </c>
      <c r="M61" s="143"/>
      <c r="O61" s="275"/>
    </row>
    <row r="62" spans="1:16" ht="12.75" customHeight="1">
      <c r="A62" s="107" t="s">
        <v>284</v>
      </c>
      <c r="B62" s="107">
        <v>5033</v>
      </c>
      <c r="C62" s="134">
        <v>2889</v>
      </c>
      <c r="D62" s="134">
        <v>2005</v>
      </c>
      <c r="E62" s="107">
        <v>271</v>
      </c>
      <c r="F62" s="107">
        <v>269</v>
      </c>
      <c r="G62" s="107">
        <v>931</v>
      </c>
      <c r="H62" s="107">
        <v>771</v>
      </c>
      <c r="I62" s="107">
        <v>699</v>
      </c>
      <c r="J62" s="107">
        <v>452</v>
      </c>
      <c r="K62" s="107">
        <v>988</v>
      </c>
      <c r="L62" s="107">
        <v>513</v>
      </c>
      <c r="M62" s="143"/>
      <c r="N62" s="110"/>
      <c r="O62" s="134"/>
      <c r="P62" s="110"/>
    </row>
    <row r="63" spans="1:16" ht="12.75" customHeight="1">
      <c r="A63" s="107" t="s">
        <v>285</v>
      </c>
      <c r="B63" s="107">
        <v>1203</v>
      </c>
      <c r="C63" s="134">
        <v>788</v>
      </c>
      <c r="D63" s="134">
        <v>415</v>
      </c>
      <c r="E63" s="107">
        <v>90</v>
      </c>
      <c r="F63" s="107">
        <v>64</v>
      </c>
      <c r="G63" s="107">
        <v>261</v>
      </c>
      <c r="H63" s="107">
        <v>164</v>
      </c>
      <c r="I63" s="107">
        <v>215</v>
      </c>
      <c r="J63" s="107">
        <v>110</v>
      </c>
      <c r="K63" s="107">
        <v>222</v>
      </c>
      <c r="L63" s="107">
        <v>77</v>
      </c>
      <c r="M63" s="143"/>
      <c r="N63" s="110"/>
      <c r="O63" s="134"/>
      <c r="P63" s="110"/>
    </row>
    <row r="64" spans="1:16" ht="12.75" customHeight="1">
      <c r="A64" s="107" t="s">
        <v>286</v>
      </c>
      <c r="B64" s="107">
        <v>844</v>
      </c>
      <c r="C64" s="134">
        <v>527</v>
      </c>
      <c r="D64" s="134">
        <v>317</v>
      </c>
      <c r="E64" s="107">
        <v>50</v>
      </c>
      <c r="F64" s="107">
        <v>52</v>
      </c>
      <c r="G64" s="107">
        <v>188</v>
      </c>
      <c r="H64" s="107">
        <v>128</v>
      </c>
      <c r="I64" s="107">
        <v>148</v>
      </c>
      <c r="J64" s="107">
        <v>76</v>
      </c>
      <c r="K64" s="107">
        <v>141</v>
      </c>
      <c r="L64" s="107">
        <v>61</v>
      </c>
      <c r="M64" s="143"/>
      <c r="N64" s="110"/>
      <c r="O64" s="134"/>
      <c r="P64" s="110"/>
    </row>
    <row r="65" spans="1:16" ht="12.75" customHeight="1">
      <c r="A65" s="107" t="s">
        <v>287</v>
      </c>
      <c r="B65" s="107">
        <v>4324</v>
      </c>
      <c r="C65" s="134">
        <v>2697</v>
      </c>
      <c r="D65" s="134">
        <v>1627</v>
      </c>
      <c r="E65" s="107">
        <v>177</v>
      </c>
      <c r="F65" s="107">
        <v>149</v>
      </c>
      <c r="G65" s="107">
        <v>960</v>
      </c>
      <c r="H65" s="107">
        <v>809</v>
      </c>
      <c r="I65" s="107">
        <v>767</v>
      </c>
      <c r="J65" s="107">
        <v>357</v>
      </c>
      <c r="K65" s="107">
        <v>793</v>
      </c>
      <c r="L65" s="107">
        <v>312</v>
      </c>
      <c r="M65" s="143"/>
      <c r="N65" s="110"/>
      <c r="O65" s="134"/>
      <c r="P65" s="110"/>
    </row>
    <row r="66" spans="1:15" s="110" customFormat="1" ht="12.75" customHeight="1">
      <c r="A66" s="133" t="s">
        <v>357</v>
      </c>
      <c r="B66" s="133">
        <v>47680</v>
      </c>
      <c r="C66" s="276">
        <v>0</v>
      </c>
      <c r="D66" s="276">
        <v>0</v>
      </c>
      <c r="E66" s="276">
        <v>0</v>
      </c>
      <c r="F66" s="276">
        <v>0</v>
      </c>
      <c r="G66" s="276">
        <v>0</v>
      </c>
      <c r="H66" s="276">
        <v>0</v>
      </c>
      <c r="I66" s="276">
        <v>0</v>
      </c>
      <c r="J66" s="276">
        <v>0</v>
      </c>
      <c r="K66" s="276">
        <v>0</v>
      </c>
      <c r="L66" s="276">
        <v>0</v>
      </c>
      <c r="M66" s="143"/>
      <c r="O66" s="276"/>
    </row>
    <row r="67" spans="1:15" s="110" customFormat="1" ht="12.75" customHeight="1">
      <c r="A67" s="133" t="s">
        <v>358</v>
      </c>
      <c r="B67" s="133">
        <v>6939</v>
      </c>
      <c r="C67" s="275">
        <v>4376</v>
      </c>
      <c r="D67" s="275">
        <v>2563</v>
      </c>
      <c r="E67" s="133">
        <v>502</v>
      </c>
      <c r="F67" s="133">
        <v>306</v>
      </c>
      <c r="G67" s="133">
        <v>1467</v>
      </c>
      <c r="H67" s="133">
        <v>937</v>
      </c>
      <c r="I67" s="133">
        <v>1242</v>
      </c>
      <c r="J67" s="133">
        <v>807</v>
      </c>
      <c r="K67" s="133">
        <v>1165</v>
      </c>
      <c r="L67" s="133">
        <v>513</v>
      </c>
      <c r="M67" s="143"/>
      <c r="O67" s="275"/>
    </row>
    <row r="68" spans="1:15" s="110" customFormat="1" ht="12.75" customHeight="1">
      <c r="A68" s="133" t="s">
        <v>359</v>
      </c>
      <c r="B68" s="133">
        <v>1126</v>
      </c>
      <c r="C68" s="275">
        <v>699</v>
      </c>
      <c r="D68" s="275">
        <v>427</v>
      </c>
      <c r="E68" s="133">
        <v>39</v>
      </c>
      <c r="F68" s="133">
        <v>35</v>
      </c>
      <c r="G68" s="133">
        <v>214</v>
      </c>
      <c r="H68" s="133">
        <v>173</v>
      </c>
      <c r="I68" s="133">
        <v>194</v>
      </c>
      <c r="J68" s="133">
        <v>110</v>
      </c>
      <c r="K68" s="133">
        <v>252</v>
      </c>
      <c r="L68" s="133">
        <v>109</v>
      </c>
      <c r="M68" s="143"/>
      <c r="O68" s="275"/>
    </row>
    <row r="69" spans="1:15" s="110" customFormat="1" ht="12.75" customHeight="1">
      <c r="A69" s="133" t="s">
        <v>291</v>
      </c>
      <c r="B69" s="133">
        <v>8596</v>
      </c>
      <c r="C69" s="275">
        <v>5399</v>
      </c>
      <c r="D69" s="275">
        <v>3197</v>
      </c>
      <c r="E69" s="133">
        <v>411</v>
      </c>
      <c r="F69" s="133">
        <v>299</v>
      </c>
      <c r="G69" s="133">
        <v>1596</v>
      </c>
      <c r="H69" s="133">
        <v>1148</v>
      </c>
      <c r="I69" s="133">
        <v>1321</v>
      </c>
      <c r="J69" s="133">
        <v>889</v>
      </c>
      <c r="K69" s="133">
        <v>2071</v>
      </c>
      <c r="L69" s="133">
        <v>861</v>
      </c>
      <c r="M69" s="143"/>
      <c r="O69" s="275"/>
    </row>
    <row r="70" spans="1:16" ht="12.75" customHeight="1">
      <c r="A70" s="107" t="s">
        <v>360</v>
      </c>
      <c r="B70" s="107">
        <v>1485</v>
      </c>
      <c r="C70" s="134">
        <v>960</v>
      </c>
      <c r="D70" s="134">
        <v>525</v>
      </c>
      <c r="E70" s="107">
        <v>84</v>
      </c>
      <c r="F70" s="107">
        <v>57</v>
      </c>
      <c r="G70" s="107">
        <v>260</v>
      </c>
      <c r="H70" s="107">
        <v>192</v>
      </c>
      <c r="I70" s="107">
        <v>191</v>
      </c>
      <c r="J70" s="107">
        <v>145</v>
      </c>
      <c r="K70" s="107">
        <v>425</v>
      </c>
      <c r="L70" s="107">
        <v>131</v>
      </c>
      <c r="M70" s="143"/>
      <c r="N70" s="110"/>
      <c r="O70" s="134"/>
      <c r="P70" s="110"/>
    </row>
    <row r="71" spans="1:16" ht="12.75" customHeight="1">
      <c r="A71" s="107" t="s">
        <v>361</v>
      </c>
      <c r="B71" s="107">
        <v>1921</v>
      </c>
      <c r="C71" s="134">
        <v>1197</v>
      </c>
      <c r="D71" s="134">
        <v>724</v>
      </c>
      <c r="E71" s="107">
        <v>90</v>
      </c>
      <c r="F71" s="107">
        <v>70</v>
      </c>
      <c r="G71" s="107">
        <v>387</v>
      </c>
      <c r="H71" s="107">
        <v>249</v>
      </c>
      <c r="I71" s="107">
        <v>305</v>
      </c>
      <c r="J71" s="107">
        <v>203</v>
      </c>
      <c r="K71" s="107">
        <v>415</v>
      </c>
      <c r="L71" s="107">
        <v>202</v>
      </c>
      <c r="M71" s="143"/>
      <c r="N71" s="110"/>
      <c r="O71" s="134"/>
      <c r="P71" s="110"/>
    </row>
    <row r="72" spans="1:16" ht="12.75" customHeight="1">
      <c r="A72" s="107" t="s">
        <v>292</v>
      </c>
      <c r="B72" s="107">
        <v>5190</v>
      </c>
      <c r="C72" s="134">
        <v>3242</v>
      </c>
      <c r="D72" s="134">
        <v>1948</v>
      </c>
      <c r="E72" s="107">
        <v>237</v>
      </c>
      <c r="F72" s="107">
        <v>172</v>
      </c>
      <c r="G72" s="107">
        <v>949</v>
      </c>
      <c r="H72" s="107">
        <v>707</v>
      </c>
      <c r="I72" s="107">
        <v>825</v>
      </c>
      <c r="J72" s="107">
        <v>541</v>
      </c>
      <c r="K72" s="107">
        <v>1231</v>
      </c>
      <c r="L72" s="107">
        <v>528</v>
      </c>
      <c r="M72" s="143"/>
      <c r="N72" s="110"/>
      <c r="O72" s="134"/>
      <c r="P72" s="110"/>
    </row>
    <row r="73" spans="1:15" s="110" customFormat="1" ht="12.75" customHeight="1">
      <c r="A73" s="133" t="s">
        <v>293</v>
      </c>
      <c r="B73" s="133">
        <v>1207</v>
      </c>
      <c r="C73" s="275">
        <v>653</v>
      </c>
      <c r="D73" s="275">
        <v>554</v>
      </c>
      <c r="E73" s="133">
        <v>91</v>
      </c>
      <c r="F73" s="133">
        <v>66</v>
      </c>
      <c r="G73" s="133">
        <v>200</v>
      </c>
      <c r="H73" s="133">
        <v>197</v>
      </c>
      <c r="I73" s="133">
        <v>162</v>
      </c>
      <c r="J73" s="133">
        <v>160</v>
      </c>
      <c r="K73" s="133">
        <v>200</v>
      </c>
      <c r="L73" s="133">
        <v>131</v>
      </c>
      <c r="M73" s="143"/>
      <c r="O73" s="275"/>
    </row>
    <row r="74" spans="1:16" ht="12.75" customHeight="1">
      <c r="A74" s="107" t="s">
        <v>294</v>
      </c>
      <c r="B74" s="107">
        <v>167</v>
      </c>
      <c r="C74" s="134">
        <v>110</v>
      </c>
      <c r="D74" s="134">
        <v>57</v>
      </c>
      <c r="E74" s="107">
        <v>28</v>
      </c>
      <c r="F74" s="107">
        <v>14</v>
      </c>
      <c r="G74" s="107">
        <v>30</v>
      </c>
      <c r="H74" s="107">
        <v>17</v>
      </c>
      <c r="I74" s="107">
        <v>25</v>
      </c>
      <c r="J74" s="107">
        <v>10</v>
      </c>
      <c r="K74" s="107">
        <v>27</v>
      </c>
      <c r="L74" s="107">
        <v>16</v>
      </c>
      <c r="M74" s="143"/>
      <c r="N74" s="110"/>
      <c r="O74" s="134"/>
      <c r="P74" s="110"/>
    </row>
    <row r="75" spans="1:16" ht="12.75" customHeight="1">
      <c r="A75" s="107" t="s">
        <v>295</v>
      </c>
      <c r="B75" s="107">
        <v>230</v>
      </c>
      <c r="C75" s="134">
        <v>135</v>
      </c>
      <c r="D75" s="134">
        <v>95</v>
      </c>
      <c r="E75" s="107">
        <v>24</v>
      </c>
      <c r="F75" s="107">
        <v>13</v>
      </c>
      <c r="G75" s="107">
        <v>41</v>
      </c>
      <c r="H75" s="107">
        <v>53</v>
      </c>
      <c r="I75" s="107">
        <v>41</v>
      </c>
      <c r="J75" s="107">
        <v>17</v>
      </c>
      <c r="K75" s="107">
        <v>29</v>
      </c>
      <c r="L75" s="107">
        <v>12</v>
      </c>
      <c r="M75" s="143"/>
      <c r="N75" s="110"/>
      <c r="O75" s="134"/>
      <c r="P75" s="110"/>
    </row>
    <row r="76" spans="1:13" ht="9" customHeight="1">
      <c r="A76" s="28"/>
      <c r="B76" s="28"/>
      <c r="C76" s="135"/>
      <c r="D76" s="135"/>
      <c r="E76" s="28"/>
      <c r="F76" s="28"/>
      <c r="G76" s="28"/>
      <c r="H76" s="28"/>
      <c r="I76" s="28"/>
      <c r="J76" s="28"/>
      <c r="K76" s="28"/>
      <c r="L76" s="28"/>
      <c r="M76" s="120"/>
    </row>
    <row r="77" spans="1:12" ht="24.75" customHeight="1">
      <c r="A77" s="421" t="s">
        <v>629</v>
      </c>
      <c r="B77" s="421"/>
      <c r="C77" s="421"/>
      <c r="D77" s="421"/>
      <c r="E77" s="421"/>
      <c r="F77" s="421"/>
      <c r="G77" s="421"/>
      <c r="H77" s="421"/>
      <c r="I77" s="421"/>
      <c r="J77" s="421"/>
      <c r="K77" s="421"/>
      <c r="L77" s="421"/>
    </row>
    <row r="78" spans="1:12" ht="12" customHeight="1">
      <c r="A78" s="282" t="s">
        <v>631</v>
      </c>
      <c r="B78" s="206"/>
      <c r="C78" s="206"/>
      <c r="D78" s="206"/>
      <c r="E78" s="206"/>
      <c r="F78" s="206"/>
      <c r="G78" s="206"/>
      <c r="H78" s="206"/>
      <c r="I78" s="206"/>
      <c r="J78" s="206"/>
      <c r="K78" s="206"/>
      <c r="L78" s="206"/>
    </row>
    <row r="79" spans="2:12" ht="12">
      <c r="B79" s="272"/>
      <c r="C79" s="272"/>
      <c r="D79" s="272"/>
      <c r="E79" s="206"/>
      <c r="F79" s="206"/>
      <c r="G79" s="206"/>
      <c r="H79" s="206"/>
      <c r="I79" s="206"/>
      <c r="J79" s="206"/>
      <c r="K79" s="206"/>
      <c r="L79" s="206"/>
    </row>
    <row r="80" spans="1:4" ht="10.5" customHeight="1">
      <c r="A80" s="136"/>
      <c r="B80" s="136"/>
      <c r="C80" s="136"/>
      <c r="D80" s="136"/>
    </row>
    <row r="81" spans="1:4" ht="12" hidden="1">
      <c r="A81" s="136"/>
      <c r="B81" s="136"/>
      <c r="C81" s="136"/>
      <c r="D81" s="136"/>
    </row>
    <row r="82" spans="1:4" ht="12">
      <c r="A82" s="136"/>
      <c r="B82" s="136"/>
      <c r="C82" s="136"/>
      <c r="D82" s="136"/>
    </row>
    <row r="83" spans="1:4" ht="12">
      <c r="A83" s="136"/>
      <c r="B83" s="136"/>
      <c r="C83" s="136"/>
      <c r="D83" s="136"/>
    </row>
    <row r="84" spans="1:4" ht="12">
      <c r="A84" s="136"/>
      <c r="B84" s="136"/>
      <c r="C84" s="136"/>
      <c r="D84" s="136"/>
    </row>
    <row r="85" spans="1:4" ht="12">
      <c r="A85" s="136"/>
      <c r="B85" s="136"/>
      <c r="C85" s="136"/>
      <c r="D85" s="136"/>
    </row>
    <row r="86" spans="1:4" ht="12">
      <c r="A86" s="136"/>
      <c r="B86" s="136"/>
      <c r="C86" s="136"/>
      <c r="D86" s="136"/>
    </row>
    <row r="87" spans="1:4" ht="12">
      <c r="A87" s="136"/>
      <c r="B87" s="136"/>
      <c r="C87" s="136"/>
      <c r="D87" s="136"/>
    </row>
    <row r="88" spans="1:4" ht="12">
      <c r="A88" s="136"/>
      <c r="B88" s="136"/>
      <c r="C88" s="136"/>
      <c r="D88" s="136"/>
    </row>
    <row r="89" spans="1:4" ht="12">
      <c r="A89" s="136"/>
      <c r="B89" s="136"/>
      <c r="C89" s="136"/>
      <c r="D89" s="136"/>
    </row>
    <row r="90" spans="1:4" ht="12">
      <c r="A90" s="136"/>
      <c r="B90" s="136"/>
      <c r="C90" s="136"/>
      <c r="D90" s="136"/>
    </row>
    <row r="91" spans="1:4" ht="12">
      <c r="A91" s="136"/>
      <c r="B91" s="136"/>
      <c r="C91" s="136"/>
      <c r="D91" s="136"/>
    </row>
    <row r="92" spans="1:4" ht="12">
      <c r="A92" s="136"/>
      <c r="B92" s="136"/>
      <c r="C92" s="136"/>
      <c r="D92" s="136"/>
    </row>
    <row r="93" spans="1:4" ht="12">
      <c r="A93" s="136"/>
      <c r="B93" s="136"/>
      <c r="C93" s="136"/>
      <c r="D93" s="136"/>
    </row>
    <row r="94" spans="1:4" ht="12">
      <c r="A94" s="136"/>
      <c r="B94" s="136"/>
      <c r="C94" s="136"/>
      <c r="D94" s="136"/>
    </row>
    <row r="95" spans="1:4" ht="12">
      <c r="A95" s="136"/>
      <c r="B95" s="136"/>
      <c r="C95" s="136"/>
      <c r="D95" s="136"/>
    </row>
    <row r="96" spans="1:4" ht="12">
      <c r="A96" s="136"/>
      <c r="B96" s="136"/>
      <c r="C96" s="136"/>
      <c r="D96" s="136"/>
    </row>
    <row r="97" spans="1:4" ht="12">
      <c r="A97" s="136"/>
      <c r="B97" s="136"/>
      <c r="C97" s="136"/>
      <c r="D97" s="136"/>
    </row>
    <row r="98" spans="1:4" ht="12">
      <c r="A98" s="136"/>
      <c r="B98" s="136"/>
      <c r="C98" s="136"/>
      <c r="D98" s="136"/>
    </row>
    <row r="99" spans="1:4" ht="12">
      <c r="A99" s="136"/>
      <c r="B99" s="136"/>
      <c r="C99" s="136"/>
      <c r="D99" s="136"/>
    </row>
    <row r="100" spans="1:4" ht="12">
      <c r="A100" s="136"/>
      <c r="B100" s="136"/>
      <c r="C100" s="136"/>
      <c r="D100" s="136"/>
    </row>
    <row r="101" spans="1:4" ht="12">
      <c r="A101" s="136"/>
      <c r="B101" s="136"/>
      <c r="C101" s="136"/>
      <c r="D101" s="136"/>
    </row>
    <row r="102" spans="1:4" ht="12">
      <c r="A102" s="136"/>
      <c r="B102" s="136"/>
      <c r="C102" s="136"/>
      <c r="D102" s="136"/>
    </row>
    <row r="103" spans="1:4" ht="12">
      <c r="A103" s="136"/>
      <c r="B103" s="136"/>
      <c r="C103" s="136"/>
      <c r="D103" s="136"/>
    </row>
    <row r="104" spans="1:4" ht="12">
      <c r="A104" s="136"/>
      <c r="B104" s="136"/>
      <c r="C104" s="136"/>
      <c r="D104" s="136"/>
    </row>
    <row r="105" spans="1:4" ht="12">
      <c r="A105" s="136"/>
      <c r="B105" s="136"/>
      <c r="C105" s="136"/>
      <c r="D105" s="136"/>
    </row>
    <row r="106" spans="1:4" ht="12">
      <c r="A106" s="136"/>
      <c r="B106" s="136"/>
      <c r="C106" s="136"/>
      <c r="D106" s="136"/>
    </row>
    <row r="107" spans="1:4" ht="12">
      <c r="A107" s="136"/>
      <c r="B107" s="136"/>
      <c r="C107" s="136"/>
      <c r="D107" s="136"/>
    </row>
    <row r="108" spans="1:4" ht="12">
      <c r="A108" s="136"/>
      <c r="B108" s="136"/>
      <c r="C108" s="136"/>
      <c r="D108" s="136"/>
    </row>
    <row r="109" spans="1:4" ht="12">
      <c r="A109" s="136"/>
      <c r="B109" s="136"/>
      <c r="C109" s="136"/>
      <c r="D109" s="136"/>
    </row>
    <row r="110" spans="1:4" ht="12">
      <c r="A110" s="136"/>
      <c r="B110" s="136"/>
      <c r="C110" s="136"/>
      <c r="D110" s="136"/>
    </row>
    <row r="111" spans="1:4" ht="12">
      <c r="A111" s="136"/>
      <c r="B111" s="136"/>
      <c r="C111" s="136"/>
      <c r="D111" s="136"/>
    </row>
    <row r="112" spans="1:4" ht="12">
      <c r="A112" s="136"/>
      <c r="B112" s="136"/>
      <c r="C112" s="136"/>
      <c r="D112" s="136"/>
    </row>
    <row r="113" spans="1:4" ht="12">
      <c r="A113" s="136"/>
      <c r="B113" s="136"/>
      <c r="C113" s="136"/>
      <c r="D113" s="136"/>
    </row>
    <row r="114" spans="1:4" ht="12">
      <c r="A114" s="136"/>
      <c r="B114" s="136"/>
      <c r="C114" s="136"/>
      <c r="D114" s="136"/>
    </row>
    <row r="115" spans="1:4" ht="12">
      <c r="A115" s="136"/>
      <c r="B115" s="136"/>
      <c r="C115" s="136"/>
      <c r="D115" s="136"/>
    </row>
    <row r="116" spans="1:4" ht="12">
      <c r="A116" s="136"/>
      <c r="B116" s="136"/>
      <c r="C116" s="136"/>
      <c r="D116" s="136"/>
    </row>
    <row r="117" spans="1:4" ht="12">
      <c r="A117" s="136"/>
      <c r="B117" s="136"/>
      <c r="C117" s="136"/>
      <c r="D117" s="136"/>
    </row>
    <row r="118" spans="1:4" ht="12">
      <c r="A118" s="136"/>
      <c r="B118" s="136"/>
      <c r="C118" s="136"/>
      <c r="D118" s="136"/>
    </row>
    <row r="119" spans="1:4" ht="12">
      <c r="A119" s="136"/>
      <c r="B119" s="136"/>
      <c r="C119" s="136"/>
      <c r="D119" s="136"/>
    </row>
    <row r="120" spans="1:4" ht="12">
      <c r="A120" s="136"/>
      <c r="B120" s="136"/>
      <c r="C120" s="136"/>
      <c r="D120" s="136"/>
    </row>
    <row r="121" spans="1:4" ht="12">
      <c r="A121" s="136"/>
      <c r="B121" s="136"/>
      <c r="C121" s="136"/>
      <c r="D121" s="136"/>
    </row>
    <row r="122" spans="1:4" ht="12">
      <c r="A122" s="136"/>
      <c r="B122" s="136"/>
      <c r="C122" s="136"/>
      <c r="D122" s="136"/>
    </row>
    <row r="123" spans="1:4" ht="12">
      <c r="A123" s="136"/>
      <c r="B123" s="136"/>
      <c r="C123" s="136"/>
      <c r="D123" s="136"/>
    </row>
    <row r="124" spans="1:4" ht="12">
      <c r="A124" s="136"/>
      <c r="B124" s="136"/>
      <c r="C124" s="136"/>
      <c r="D124" s="136"/>
    </row>
    <row r="125" spans="1:4" ht="12">
      <c r="A125" s="136"/>
      <c r="B125" s="136"/>
      <c r="C125" s="136"/>
      <c r="D125" s="136"/>
    </row>
    <row r="126" spans="1:4" ht="12">
      <c r="A126" s="136"/>
      <c r="B126" s="136"/>
      <c r="C126" s="136"/>
      <c r="D126" s="136"/>
    </row>
    <row r="127" spans="1:4" ht="12">
      <c r="A127" s="136"/>
      <c r="B127" s="136"/>
      <c r="C127" s="136"/>
      <c r="D127" s="136"/>
    </row>
    <row r="128" spans="1:4" ht="12">
      <c r="A128" s="136"/>
      <c r="B128" s="136"/>
      <c r="C128" s="136"/>
      <c r="D128" s="136"/>
    </row>
    <row r="129" spans="1:4" ht="12">
      <c r="A129" s="136"/>
      <c r="B129" s="136"/>
      <c r="C129" s="136"/>
      <c r="D129" s="136"/>
    </row>
    <row r="130" spans="1:4" ht="12">
      <c r="A130" s="136"/>
      <c r="B130" s="136"/>
      <c r="C130" s="136"/>
      <c r="D130" s="136"/>
    </row>
    <row r="131" spans="1:4" ht="12">
      <c r="A131" s="136"/>
      <c r="B131" s="136"/>
      <c r="C131" s="136"/>
      <c r="D131" s="136"/>
    </row>
    <row r="132" spans="1:4" ht="12">
      <c r="A132" s="136"/>
      <c r="B132" s="136"/>
      <c r="C132" s="136"/>
      <c r="D132" s="136"/>
    </row>
    <row r="133" spans="1:4" ht="12">
      <c r="A133" s="136"/>
      <c r="B133" s="136"/>
      <c r="C133" s="136"/>
      <c r="D133" s="136"/>
    </row>
    <row r="134" spans="1:4" ht="12">
      <c r="A134" s="136"/>
      <c r="B134" s="136"/>
      <c r="C134" s="136"/>
      <c r="D134" s="136"/>
    </row>
    <row r="135" spans="1:4" ht="12">
      <c r="A135" s="136"/>
      <c r="B135" s="136"/>
      <c r="C135" s="136"/>
      <c r="D135" s="136"/>
    </row>
    <row r="136" spans="1:4" ht="12">
      <c r="A136" s="136"/>
      <c r="B136" s="136"/>
      <c r="C136" s="136"/>
      <c r="D136" s="136"/>
    </row>
    <row r="137" spans="1:4" ht="12">
      <c r="A137" s="136"/>
      <c r="B137" s="136"/>
      <c r="C137" s="136"/>
      <c r="D137" s="136"/>
    </row>
    <row r="138" spans="1:4" ht="12">
      <c r="A138" s="136"/>
      <c r="B138" s="136"/>
      <c r="C138" s="136"/>
      <c r="D138" s="136"/>
    </row>
    <row r="139" spans="1:4" ht="12">
      <c r="A139" s="136"/>
      <c r="B139" s="136"/>
      <c r="C139" s="136"/>
      <c r="D139" s="136"/>
    </row>
    <row r="140" spans="1:4" ht="12">
      <c r="A140" s="136"/>
      <c r="B140" s="136"/>
      <c r="C140" s="136"/>
      <c r="D140" s="136"/>
    </row>
    <row r="141" spans="1:4" ht="12">
      <c r="A141" s="136"/>
      <c r="B141" s="136"/>
      <c r="C141" s="136"/>
      <c r="D141" s="136"/>
    </row>
    <row r="142" spans="1:4" ht="12">
      <c r="A142" s="136"/>
      <c r="B142" s="136"/>
      <c r="C142" s="136"/>
      <c r="D142" s="136"/>
    </row>
    <row r="143" spans="1:4" ht="12">
      <c r="A143" s="136"/>
      <c r="B143" s="136"/>
      <c r="C143" s="136"/>
      <c r="D143" s="136"/>
    </row>
    <row r="144" spans="1:4" ht="12">
      <c r="A144" s="136"/>
      <c r="B144" s="136"/>
      <c r="C144" s="136"/>
      <c r="D144" s="136"/>
    </row>
    <row r="145" spans="1:4" ht="12">
      <c r="A145" s="136"/>
      <c r="B145" s="136"/>
      <c r="C145" s="136"/>
      <c r="D145" s="136"/>
    </row>
    <row r="146" spans="1:4" ht="12">
      <c r="A146" s="136"/>
      <c r="B146" s="136"/>
      <c r="C146" s="136"/>
      <c r="D146" s="136"/>
    </row>
    <row r="147" spans="1:4" ht="12">
      <c r="A147" s="136"/>
      <c r="B147" s="136"/>
      <c r="C147" s="136"/>
      <c r="D147" s="136"/>
    </row>
    <row r="148" spans="1:4" ht="12">
      <c r="A148" s="136"/>
      <c r="B148" s="136"/>
      <c r="C148" s="136"/>
      <c r="D148" s="136"/>
    </row>
    <row r="149" spans="1:4" ht="12">
      <c r="A149" s="136"/>
      <c r="B149" s="136"/>
      <c r="C149" s="136"/>
      <c r="D149" s="136"/>
    </row>
    <row r="150" spans="1:4" ht="12">
      <c r="A150" s="136"/>
      <c r="B150" s="136"/>
      <c r="C150" s="136"/>
      <c r="D150" s="136"/>
    </row>
    <row r="151" spans="1:4" ht="12">
      <c r="A151" s="136"/>
      <c r="B151" s="136"/>
      <c r="C151" s="136"/>
      <c r="D151" s="136"/>
    </row>
    <row r="152" spans="1:4" ht="12">
      <c r="A152" s="136"/>
      <c r="B152" s="136"/>
      <c r="C152" s="136"/>
      <c r="D152" s="136"/>
    </row>
    <row r="153" spans="1:4" ht="12">
      <c r="A153" s="136"/>
      <c r="B153" s="136"/>
      <c r="C153" s="136"/>
      <c r="D153" s="136"/>
    </row>
    <row r="154" spans="1:4" ht="12">
      <c r="A154" s="136"/>
      <c r="B154" s="136"/>
      <c r="C154" s="136"/>
      <c r="D154" s="136"/>
    </row>
    <row r="155" spans="1:4" ht="12">
      <c r="A155" s="136"/>
      <c r="B155" s="136"/>
      <c r="C155" s="136"/>
      <c r="D155" s="136"/>
    </row>
    <row r="156" spans="1:4" ht="12">
      <c r="A156" s="136"/>
      <c r="B156" s="136"/>
      <c r="C156" s="136"/>
      <c r="D156" s="136"/>
    </row>
    <row r="157" spans="1:4" ht="12">
      <c r="A157" s="136"/>
      <c r="B157" s="136"/>
      <c r="C157" s="136"/>
      <c r="D157" s="136"/>
    </row>
    <row r="158" spans="1:4" ht="12">
      <c r="A158" s="136"/>
      <c r="B158" s="136"/>
      <c r="C158" s="136"/>
      <c r="D158" s="136"/>
    </row>
    <row r="159" spans="1:4" ht="12">
      <c r="A159" s="136"/>
      <c r="B159" s="136"/>
      <c r="C159" s="136"/>
      <c r="D159" s="136"/>
    </row>
    <row r="160" spans="1:4" ht="12">
      <c r="A160" s="136"/>
      <c r="B160" s="136"/>
      <c r="C160" s="136"/>
      <c r="D160" s="136"/>
    </row>
    <row r="161" spans="1:4" ht="12">
      <c r="A161" s="136"/>
      <c r="B161" s="136"/>
      <c r="C161" s="136"/>
      <c r="D161" s="136"/>
    </row>
    <row r="162" spans="1:4" ht="12">
      <c r="A162" s="136"/>
      <c r="B162" s="136"/>
      <c r="C162" s="136"/>
      <c r="D162" s="136"/>
    </row>
    <row r="163" spans="1:4" ht="12">
      <c r="A163" s="136"/>
      <c r="B163" s="136"/>
      <c r="C163" s="136"/>
      <c r="D163" s="136"/>
    </row>
    <row r="164" spans="1:4" ht="12">
      <c r="A164" s="136"/>
      <c r="B164" s="136"/>
      <c r="C164" s="136"/>
      <c r="D164" s="136"/>
    </row>
    <row r="165" spans="1:4" ht="12">
      <c r="A165" s="136"/>
      <c r="B165" s="136"/>
      <c r="C165" s="136"/>
      <c r="D165" s="136"/>
    </row>
    <row r="166" spans="1:4" ht="12">
      <c r="A166" s="136"/>
      <c r="B166" s="136"/>
      <c r="C166" s="136"/>
      <c r="D166" s="136"/>
    </row>
    <row r="167" spans="1:4" ht="12">
      <c r="A167" s="136"/>
      <c r="B167" s="136"/>
      <c r="C167" s="136"/>
      <c r="D167" s="136"/>
    </row>
    <row r="168" spans="1:4" ht="12">
      <c r="A168" s="136"/>
      <c r="B168" s="136"/>
      <c r="C168" s="136"/>
      <c r="D168" s="136"/>
    </row>
    <row r="169" spans="1:4" ht="12">
      <c r="A169" s="136"/>
      <c r="B169" s="136"/>
      <c r="C169" s="136"/>
      <c r="D169" s="136"/>
    </row>
    <row r="170" spans="1:4" ht="12">
      <c r="A170" s="136"/>
      <c r="B170" s="136"/>
      <c r="C170" s="136"/>
      <c r="D170" s="136"/>
    </row>
    <row r="171" spans="1:4" ht="12">
      <c r="A171" s="136"/>
      <c r="B171" s="136"/>
      <c r="C171" s="136"/>
      <c r="D171" s="136"/>
    </row>
    <row r="172" spans="1:4" ht="12">
      <c r="A172" s="136"/>
      <c r="B172" s="136"/>
      <c r="C172" s="136"/>
      <c r="D172" s="136"/>
    </row>
    <row r="173" spans="1:4" ht="12">
      <c r="A173" s="136"/>
      <c r="B173" s="136"/>
      <c r="C173" s="136"/>
      <c r="D173" s="136"/>
    </row>
    <row r="174" spans="1:4" ht="12">
      <c r="A174" s="136"/>
      <c r="B174" s="136"/>
      <c r="C174" s="136"/>
      <c r="D174" s="136"/>
    </row>
    <row r="175" spans="1:4" ht="12">
      <c r="A175" s="136"/>
      <c r="B175" s="136"/>
      <c r="C175" s="136"/>
      <c r="D175" s="136"/>
    </row>
    <row r="176" spans="1:4" ht="12">
      <c r="A176" s="136"/>
      <c r="B176" s="136"/>
      <c r="C176" s="136"/>
      <c r="D176" s="136"/>
    </row>
    <row r="177" spans="1:4" ht="12">
      <c r="A177" s="136"/>
      <c r="B177" s="136"/>
      <c r="C177" s="136"/>
      <c r="D177" s="136"/>
    </row>
    <row r="178" spans="1:4" ht="12">
      <c r="A178" s="136"/>
      <c r="B178" s="136"/>
      <c r="C178" s="136"/>
      <c r="D178" s="136"/>
    </row>
    <row r="179" spans="1:4" ht="12">
      <c r="A179" s="136"/>
      <c r="B179" s="136"/>
      <c r="C179" s="136"/>
      <c r="D179" s="136"/>
    </row>
    <row r="180" spans="1:4" ht="12">
      <c r="A180" s="136"/>
      <c r="B180" s="136"/>
      <c r="C180" s="136"/>
      <c r="D180" s="136"/>
    </row>
    <row r="181" spans="1:4" ht="12">
      <c r="A181" s="136"/>
      <c r="B181" s="136"/>
      <c r="C181" s="136"/>
      <c r="D181" s="136"/>
    </row>
    <row r="182" spans="1:4" ht="12">
      <c r="A182" s="136"/>
      <c r="B182" s="136"/>
      <c r="C182" s="136"/>
      <c r="D182" s="136"/>
    </row>
    <row r="183" spans="1:4" ht="12">
      <c r="A183" s="136"/>
      <c r="B183" s="136"/>
      <c r="C183" s="136"/>
      <c r="D183" s="136"/>
    </row>
    <row r="184" spans="1:4" ht="12">
      <c r="A184" s="136"/>
      <c r="B184" s="136"/>
      <c r="C184" s="136"/>
      <c r="D184" s="136"/>
    </row>
    <row r="185" spans="1:4" ht="12">
      <c r="A185" s="136"/>
      <c r="B185" s="136"/>
      <c r="C185" s="136"/>
      <c r="D185" s="136"/>
    </row>
    <row r="186" spans="1:4" ht="12">
      <c r="A186" s="136"/>
      <c r="B186" s="136"/>
      <c r="C186" s="136"/>
      <c r="D186" s="136"/>
    </row>
    <row r="187" spans="1:4" ht="12">
      <c r="A187" s="136"/>
      <c r="B187" s="136"/>
      <c r="C187" s="136"/>
      <c r="D187" s="136"/>
    </row>
    <row r="188" spans="1:4" ht="12">
      <c r="A188" s="136"/>
      <c r="B188" s="136"/>
      <c r="C188" s="136"/>
      <c r="D188" s="136"/>
    </row>
    <row r="189" spans="1:4" ht="12">
      <c r="A189" s="136"/>
      <c r="B189" s="136"/>
      <c r="C189" s="136"/>
      <c r="D189" s="136"/>
    </row>
    <row r="190" spans="1:4" ht="12">
      <c r="A190" s="136"/>
      <c r="B190" s="136"/>
      <c r="C190" s="136"/>
      <c r="D190" s="136"/>
    </row>
    <row r="191" spans="1:4" ht="12">
      <c r="A191" s="136"/>
      <c r="B191" s="136"/>
      <c r="C191" s="136"/>
      <c r="D191" s="136"/>
    </row>
    <row r="192" spans="1:4" ht="12">
      <c r="A192" s="136"/>
      <c r="B192" s="136"/>
      <c r="C192" s="136"/>
      <c r="D192" s="136"/>
    </row>
    <row r="193" spans="1:4" ht="12">
      <c r="A193" s="136"/>
      <c r="B193" s="136"/>
      <c r="C193" s="136"/>
      <c r="D193" s="136"/>
    </row>
    <row r="194" spans="1:4" ht="12">
      <c r="A194" s="136"/>
      <c r="B194" s="136"/>
      <c r="C194" s="136"/>
      <c r="D194" s="136"/>
    </row>
    <row r="195" spans="1:4" ht="12">
      <c r="A195" s="136"/>
      <c r="B195" s="136"/>
      <c r="C195" s="136"/>
      <c r="D195" s="136"/>
    </row>
    <row r="196" spans="1:4" ht="12">
      <c r="A196" s="136"/>
      <c r="B196" s="136"/>
      <c r="C196" s="136"/>
      <c r="D196" s="136"/>
    </row>
    <row r="197" spans="1:4" ht="12">
      <c r="A197" s="136"/>
      <c r="B197" s="136"/>
      <c r="C197" s="136"/>
      <c r="D197" s="136"/>
    </row>
    <row r="198" spans="1:4" ht="12">
      <c r="A198" s="136"/>
      <c r="B198" s="136"/>
      <c r="C198" s="136"/>
      <c r="D198" s="136"/>
    </row>
    <row r="199" spans="1:4" ht="12">
      <c r="A199" s="136"/>
      <c r="B199" s="136"/>
      <c r="C199" s="136"/>
      <c r="D199" s="136"/>
    </row>
    <row r="200" spans="1:4" ht="12">
      <c r="A200" s="136"/>
      <c r="B200" s="136"/>
      <c r="C200" s="136"/>
      <c r="D200" s="136"/>
    </row>
    <row r="201" spans="1:4" ht="12">
      <c r="A201" s="136"/>
      <c r="B201" s="136"/>
      <c r="C201" s="136"/>
      <c r="D201" s="136"/>
    </row>
    <row r="202" spans="1:4" ht="12">
      <c r="A202" s="136"/>
      <c r="B202" s="136"/>
      <c r="C202" s="136"/>
      <c r="D202" s="136"/>
    </row>
    <row r="203" spans="1:4" ht="12">
      <c r="A203" s="136"/>
      <c r="B203" s="136"/>
      <c r="C203" s="136"/>
      <c r="D203" s="136"/>
    </row>
    <row r="204" spans="1:4" ht="12">
      <c r="A204" s="136"/>
      <c r="B204" s="136"/>
      <c r="C204" s="136"/>
      <c r="D204" s="136"/>
    </row>
    <row r="205" spans="1:4" ht="12">
      <c r="A205" s="136"/>
      <c r="B205" s="136"/>
      <c r="C205" s="136"/>
      <c r="D205" s="136"/>
    </row>
    <row r="206" spans="1:4" ht="12">
      <c r="A206" s="136"/>
      <c r="B206" s="136"/>
      <c r="C206" s="136"/>
      <c r="D206" s="136"/>
    </row>
    <row r="207" spans="1:4" ht="12">
      <c r="A207" s="136"/>
      <c r="B207" s="136"/>
      <c r="C207" s="136"/>
      <c r="D207" s="136"/>
    </row>
    <row r="208" spans="1:4" ht="12">
      <c r="A208" s="136"/>
      <c r="B208" s="136"/>
      <c r="C208" s="136"/>
      <c r="D208" s="136"/>
    </row>
    <row r="209" spans="1:4" ht="12">
      <c r="A209" s="136"/>
      <c r="B209" s="136"/>
      <c r="C209" s="136"/>
      <c r="D209" s="136"/>
    </row>
    <row r="210" spans="1:4" ht="12">
      <c r="A210" s="136"/>
      <c r="B210" s="136"/>
      <c r="C210" s="136"/>
      <c r="D210" s="136"/>
    </row>
    <row r="211" spans="1:4" ht="12">
      <c r="A211" s="136"/>
      <c r="B211" s="136"/>
      <c r="C211" s="136"/>
      <c r="D211" s="136"/>
    </row>
    <row r="212" spans="1:4" ht="12">
      <c r="A212" s="136"/>
      <c r="B212" s="136"/>
      <c r="C212" s="136"/>
      <c r="D212" s="136"/>
    </row>
    <row r="213" spans="1:4" ht="12">
      <c r="A213" s="136"/>
      <c r="B213" s="136"/>
      <c r="C213" s="136"/>
      <c r="D213" s="136"/>
    </row>
    <row r="214" spans="1:4" ht="12">
      <c r="A214" s="136"/>
      <c r="B214" s="136"/>
      <c r="C214" s="136"/>
      <c r="D214" s="136"/>
    </row>
    <row r="215" spans="1:4" ht="12">
      <c r="A215" s="136"/>
      <c r="B215" s="136"/>
      <c r="C215" s="136"/>
      <c r="D215" s="136"/>
    </row>
    <row r="216" spans="1:4" ht="12">
      <c r="A216" s="136"/>
      <c r="B216" s="136"/>
      <c r="C216" s="136"/>
      <c r="D216" s="136"/>
    </row>
    <row r="217" spans="1:4" ht="12">
      <c r="A217" s="136"/>
      <c r="B217" s="136"/>
      <c r="C217" s="136"/>
      <c r="D217" s="136"/>
    </row>
    <row r="218" spans="1:4" ht="12">
      <c r="A218" s="136"/>
      <c r="B218" s="136"/>
      <c r="C218" s="136"/>
      <c r="D218" s="136"/>
    </row>
    <row r="219" spans="1:4" ht="12">
      <c r="A219" s="136"/>
      <c r="B219" s="136"/>
      <c r="C219" s="136"/>
      <c r="D219" s="136"/>
    </row>
    <row r="220" spans="1:4" ht="12">
      <c r="A220" s="136"/>
      <c r="B220" s="136"/>
      <c r="C220" s="136"/>
      <c r="D220" s="136"/>
    </row>
    <row r="221" spans="1:4" ht="12">
      <c r="A221" s="136"/>
      <c r="B221" s="136"/>
      <c r="C221" s="136"/>
      <c r="D221" s="136"/>
    </row>
    <row r="222" spans="1:4" ht="12">
      <c r="A222" s="136"/>
      <c r="B222" s="136"/>
      <c r="C222" s="136"/>
      <c r="D222" s="136"/>
    </row>
    <row r="223" spans="1:4" ht="12">
      <c r="A223" s="136"/>
      <c r="B223" s="136"/>
      <c r="C223" s="136"/>
      <c r="D223" s="136"/>
    </row>
    <row r="224" spans="1:4" ht="12">
      <c r="A224" s="136"/>
      <c r="B224" s="136"/>
      <c r="C224" s="136"/>
      <c r="D224" s="136"/>
    </row>
    <row r="225" spans="1:4" ht="12">
      <c r="A225" s="136"/>
      <c r="B225" s="136"/>
      <c r="C225" s="136"/>
      <c r="D225" s="136"/>
    </row>
    <row r="226" spans="1:4" ht="12">
      <c r="A226" s="136"/>
      <c r="B226" s="136"/>
      <c r="C226" s="136"/>
      <c r="D226" s="136"/>
    </row>
    <row r="227" spans="1:4" ht="12">
      <c r="A227" s="136"/>
      <c r="B227" s="136"/>
      <c r="C227" s="136"/>
      <c r="D227" s="136"/>
    </row>
    <row r="228" spans="1:4" ht="12">
      <c r="A228" s="136"/>
      <c r="B228" s="136"/>
      <c r="C228" s="136"/>
      <c r="D228" s="136"/>
    </row>
    <row r="229" spans="1:4" ht="12">
      <c r="A229" s="136"/>
      <c r="B229" s="136"/>
      <c r="C229" s="136"/>
      <c r="D229" s="136"/>
    </row>
    <row r="230" spans="1:4" ht="12">
      <c r="A230" s="136"/>
      <c r="B230" s="136"/>
      <c r="C230" s="136"/>
      <c r="D230" s="136"/>
    </row>
    <row r="231" spans="1:4" ht="12">
      <c r="A231" s="136"/>
      <c r="B231" s="136"/>
      <c r="C231" s="136"/>
      <c r="D231" s="136"/>
    </row>
    <row r="232" spans="1:4" ht="12">
      <c r="A232" s="136"/>
      <c r="B232" s="136"/>
      <c r="C232" s="136"/>
      <c r="D232" s="136"/>
    </row>
    <row r="233" spans="1:4" ht="12">
      <c r="A233" s="136"/>
      <c r="B233" s="136"/>
      <c r="C233" s="136"/>
      <c r="D233" s="136"/>
    </row>
    <row r="234" spans="1:4" ht="12">
      <c r="A234" s="136"/>
      <c r="B234" s="136"/>
      <c r="C234" s="136"/>
      <c r="D234" s="136"/>
    </row>
    <row r="235" spans="1:4" ht="12">
      <c r="A235" s="136"/>
      <c r="B235" s="136"/>
      <c r="C235" s="136"/>
      <c r="D235" s="136"/>
    </row>
    <row r="236" spans="1:4" ht="12">
      <c r="A236" s="136"/>
      <c r="B236" s="136"/>
      <c r="C236" s="136"/>
      <c r="D236" s="136"/>
    </row>
    <row r="237" spans="1:4" ht="12">
      <c r="A237" s="136"/>
      <c r="B237" s="136"/>
      <c r="C237" s="136"/>
      <c r="D237" s="136"/>
    </row>
    <row r="238" spans="1:4" ht="12">
      <c r="A238" s="136"/>
      <c r="B238" s="136"/>
      <c r="C238" s="136"/>
      <c r="D238" s="136"/>
    </row>
    <row r="239" spans="1:4" ht="12">
      <c r="A239" s="136"/>
      <c r="B239" s="136"/>
      <c r="C239" s="136"/>
      <c r="D239" s="136"/>
    </row>
    <row r="240" spans="1:4" ht="12">
      <c r="A240" s="136"/>
      <c r="B240" s="136"/>
      <c r="C240" s="136"/>
      <c r="D240" s="136"/>
    </row>
    <row r="241" spans="1:4" ht="12">
      <c r="A241" s="136"/>
      <c r="B241" s="136"/>
      <c r="C241" s="136"/>
      <c r="D241" s="136"/>
    </row>
    <row r="242" spans="1:4" ht="12">
      <c r="A242" s="136"/>
      <c r="B242" s="136"/>
      <c r="C242" s="136"/>
      <c r="D242" s="136"/>
    </row>
    <row r="243" spans="1:4" ht="12">
      <c r="A243" s="136"/>
      <c r="B243" s="136"/>
      <c r="C243" s="136"/>
      <c r="D243" s="136"/>
    </row>
    <row r="244" spans="1:4" ht="12">
      <c r="A244" s="136"/>
      <c r="B244" s="136"/>
      <c r="C244" s="136"/>
      <c r="D244" s="136"/>
    </row>
    <row r="245" spans="1:4" ht="12">
      <c r="A245" s="136"/>
      <c r="B245" s="136"/>
      <c r="C245" s="136"/>
      <c r="D245" s="136"/>
    </row>
    <row r="246" spans="1:4" ht="12">
      <c r="A246" s="136"/>
      <c r="B246" s="136"/>
      <c r="C246" s="136"/>
      <c r="D246" s="136"/>
    </row>
    <row r="247" spans="1:4" ht="12">
      <c r="A247" s="136"/>
      <c r="B247" s="136"/>
      <c r="C247" s="136"/>
      <c r="D247" s="136"/>
    </row>
    <row r="248" spans="1:4" ht="12">
      <c r="A248" s="136"/>
      <c r="B248" s="136"/>
      <c r="C248" s="136"/>
      <c r="D248" s="136"/>
    </row>
    <row r="249" spans="1:4" ht="12">
      <c r="A249" s="136"/>
      <c r="B249" s="136"/>
      <c r="C249" s="136"/>
      <c r="D249" s="136"/>
    </row>
    <row r="250" spans="1:4" ht="12">
      <c r="A250" s="136"/>
      <c r="B250" s="136"/>
      <c r="C250" s="136"/>
      <c r="D250" s="136"/>
    </row>
    <row r="251" spans="1:4" ht="12">
      <c r="A251" s="136"/>
      <c r="B251" s="136"/>
      <c r="C251" s="136"/>
      <c r="D251" s="136"/>
    </row>
    <row r="252" spans="1:4" ht="12">
      <c r="A252" s="136"/>
      <c r="B252" s="136"/>
      <c r="C252" s="136"/>
      <c r="D252" s="136"/>
    </row>
    <row r="253" spans="1:4" ht="12">
      <c r="A253" s="136"/>
      <c r="B253" s="136"/>
      <c r="C253" s="136"/>
      <c r="D253" s="136"/>
    </row>
    <row r="254" spans="1:4" ht="12">
      <c r="A254" s="136"/>
      <c r="B254" s="136"/>
      <c r="C254" s="136"/>
      <c r="D254" s="136"/>
    </row>
    <row r="255" spans="1:4" ht="12">
      <c r="A255" s="136"/>
      <c r="B255" s="136"/>
      <c r="C255" s="136"/>
      <c r="D255" s="136"/>
    </row>
    <row r="256" spans="1:4" ht="12">
      <c r="A256" s="136"/>
      <c r="B256" s="136"/>
      <c r="C256" s="136"/>
      <c r="D256" s="136"/>
    </row>
    <row r="257" spans="1:4" ht="12">
      <c r="A257" s="136"/>
      <c r="B257" s="136"/>
      <c r="C257" s="136"/>
      <c r="D257" s="136"/>
    </row>
    <row r="258" spans="1:4" ht="12">
      <c r="A258" s="136"/>
      <c r="B258" s="136"/>
      <c r="C258" s="136"/>
      <c r="D258" s="136"/>
    </row>
    <row r="259" spans="1:4" ht="12">
      <c r="A259" s="136"/>
      <c r="B259" s="136"/>
      <c r="C259" s="136"/>
      <c r="D259" s="136"/>
    </row>
    <row r="260" spans="1:4" ht="12">
      <c r="A260" s="136"/>
      <c r="B260" s="136"/>
      <c r="C260" s="136"/>
      <c r="D260" s="136"/>
    </row>
    <row r="261" spans="1:4" ht="12">
      <c r="A261" s="136"/>
      <c r="B261" s="136"/>
      <c r="C261" s="136"/>
      <c r="D261" s="136"/>
    </row>
    <row r="262" spans="1:4" ht="12">
      <c r="A262" s="136"/>
      <c r="B262" s="136"/>
      <c r="C262" s="136"/>
      <c r="D262" s="136"/>
    </row>
    <row r="263" spans="1:4" ht="12">
      <c r="A263" s="136"/>
      <c r="B263" s="136"/>
      <c r="C263" s="136"/>
      <c r="D263" s="136"/>
    </row>
    <row r="264" spans="1:4" ht="12">
      <c r="A264" s="136"/>
      <c r="B264" s="136"/>
      <c r="C264" s="136"/>
      <c r="D264" s="136"/>
    </row>
    <row r="265" spans="1:4" ht="12">
      <c r="A265" s="136"/>
      <c r="B265" s="136"/>
      <c r="C265" s="136"/>
      <c r="D265" s="136"/>
    </row>
    <row r="266" spans="1:4" ht="12">
      <c r="A266" s="136"/>
      <c r="B266" s="136"/>
      <c r="C266" s="136"/>
      <c r="D266" s="136"/>
    </row>
    <row r="267" spans="1:4" ht="12">
      <c r="A267" s="136"/>
      <c r="B267" s="136"/>
      <c r="C267" s="136"/>
      <c r="D267" s="136"/>
    </row>
    <row r="268" spans="1:4" ht="12">
      <c r="A268" s="136"/>
      <c r="B268" s="136"/>
      <c r="C268" s="136"/>
      <c r="D268" s="136"/>
    </row>
    <row r="269" spans="1:4" ht="12">
      <c r="A269" s="136"/>
      <c r="B269" s="136"/>
      <c r="C269" s="136"/>
      <c r="D269" s="136"/>
    </row>
    <row r="270" spans="1:4" ht="12">
      <c r="A270" s="136"/>
      <c r="B270" s="136"/>
      <c r="C270" s="136"/>
      <c r="D270" s="136"/>
    </row>
    <row r="271" spans="1:4" ht="12">
      <c r="A271" s="136"/>
      <c r="B271" s="136"/>
      <c r="C271" s="136"/>
      <c r="D271" s="136"/>
    </row>
    <row r="272" spans="1:4" ht="12">
      <c r="A272" s="136"/>
      <c r="B272" s="136"/>
      <c r="C272" s="136"/>
      <c r="D272" s="136"/>
    </row>
    <row r="273" spans="1:4" ht="12">
      <c r="A273" s="136"/>
      <c r="B273" s="136"/>
      <c r="C273" s="136"/>
      <c r="D273" s="136"/>
    </row>
    <row r="274" spans="1:4" ht="12">
      <c r="A274" s="136"/>
      <c r="B274" s="136"/>
      <c r="C274" s="136"/>
      <c r="D274" s="136"/>
    </row>
    <row r="275" spans="1:4" ht="12">
      <c r="A275" s="136"/>
      <c r="B275" s="136"/>
      <c r="C275" s="136"/>
      <c r="D275" s="136"/>
    </row>
    <row r="276" spans="1:4" ht="12">
      <c r="A276" s="136"/>
      <c r="B276" s="136"/>
      <c r="C276" s="136"/>
      <c r="D276" s="136"/>
    </row>
    <row r="277" spans="1:4" ht="12">
      <c r="A277" s="136"/>
      <c r="B277" s="136"/>
      <c r="C277" s="136"/>
      <c r="D277" s="136"/>
    </row>
    <row r="278" spans="1:4" ht="12">
      <c r="A278" s="136"/>
      <c r="B278" s="136"/>
      <c r="C278" s="136"/>
      <c r="D278" s="136"/>
    </row>
    <row r="279" spans="1:4" ht="12">
      <c r="A279" s="136"/>
      <c r="B279" s="136"/>
      <c r="C279" s="136"/>
      <c r="D279" s="136"/>
    </row>
    <row r="280" spans="1:4" ht="12">
      <c r="A280" s="136"/>
      <c r="B280" s="136"/>
      <c r="C280" s="136"/>
      <c r="D280" s="136"/>
    </row>
    <row r="281" spans="1:4" ht="12">
      <c r="A281" s="136"/>
      <c r="B281" s="136"/>
      <c r="C281" s="136"/>
      <c r="D281" s="136"/>
    </row>
    <row r="282" spans="1:4" ht="12">
      <c r="A282" s="136"/>
      <c r="B282" s="136"/>
      <c r="C282" s="136"/>
      <c r="D282" s="136"/>
    </row>
    <row r="283" spans="1:4" ht="12">
      <c r="A283" s="136"/>
      <c r="B283" s="136"/>
      <c r="C283" s="136"/>
      <c r="D283" s="136"/>
    </row>
    <row r="284" spans="1:4" ht="12">
      <c r="A284" s="136"/>
      <c r="B284" s="136"/>
      <c r="C284" s="136"/>
      <c r="D284" s="136"/>
    </row>
    <row r="285" spans="1:4" ht="12">
      <c r="A285" s="136"/>
      <c r="B285" s="136"/>
      <c r="C285" s="136"/>
      <c r="D285" s="136"/>
    </row>
    <row r="286" spans="1:4" ht="12">
      <c r="A286" s="136"/>
      <c r="B286" s="136"/>
      <c r="C286" s="136"/>
      <c r="D286" s="136"/>
    </row>
    <row r="287" spans="1:4" ht="12">
      <c r="A287" s="136"/>
      <c r="B287" s="136"/>
      <c r="C287" s="136"/>
      <c r="D287" s="136"/>
    </row>
    <row r="288" spans="1:4" ht="12">
      <c r="A288" s="136"/>
      <c r="B288" s="136"/>
      <c r="C288" s="136"/>
      <c r="D288" s="136"/>
    </row>
    <row r="289" spans="1:4" ht="12">
      <c r="A289" s="136"/>
      <c r="B289" s="136"/>
      <c r="C289" s="136"/>
      <c r="D289" s="136"/>
    </row>
    <row r="290" spans="1:4" ht="12">
      <c r="A290" s="136"/>
      <c r="B290" s="136"/>
      <c r="C290" s="136"/>
      <c r="D290" s="136"/>
    </row>
    <row r="291" spans="1:4" ht="12">
      <c r="A291" s="136"/>
      <c r="B291" s="136"/>
      <c r="C291" s="136"/>
      <c r="D291" s="136"/>
    </row>
    <row r="292" spans="1:4" ht="12">
      <c r="A292" s="136"/>
      <c r="B292" s="136"/>
      <c r="C292" s="136"/>
      <c r="D292" s="136"/>
    </row>
    <row r="293" spans="1:4" ht="12">
      <c r="A293" s="136"/>
      <c r="B293" s="136"/>
      <c r="C293" s="136"/>
      <c r="D293" s="136"/>
    </row>
    <row r="294" spans="1:4" ht="12">
      <c r="A294" s="136"/>
      <c r="B294" s="136"/>
      <c r="C294" s="136"/>
      <c r="D294" s="136"/>
    </row>
    <row r="295" spans="1:4" ht="12">
      <c r="A295" s="136"/>
      <c r="B295" s="136"/>
      <c r="C295" s="136"/>
      <c r="D295" s="136"/>
    </row>
    <row r="296" spans="1:4" ht="12">
      <c r="A296" s="136"/>
      <c r="B296" s="136"/>
      <c r="C296" s="136"/>
      <c r="D296" s="136"/>
    </row>
    <row r="297" spans="1:4" ht="12">
      <c r="A297" s="136"/>
      <c r="B297" s="136"/>
      <c r="C297" s="136"/>
      <c r="D297" s="136"/>
    </row>
    <row r="298" spans="1:4" ht="12">
      <c r="A298" s="136"/>
      <c r="B298" s="136"/>
      <c r="C298" s="136"/>
      <c r="D298" s="136"/>
    </row>
    <row r="299" spans="1:4" ht="12">
      <c r="A299" s="136"/>
      <c r="B299" s="136"/>
      <c r="C299" s="136"/>
      <c r="D299" s="136"/>
    </row>
    <row r="300" spans="1:4" ht="12">
      <c r="A300" s="136"/>
      <c r="B300" s="136"/>
      <c r="C300" s="136"/>
      <c r="D300" s="136"/>
    </row>
    <row r="301" spans="1:4" ht="12">
      <c r="A301" s="136"/>
      <c r="B301" s="136"/>
      <c r="C301" s="136"/>
      <c r="D301" s="136"/>
    </row>
    <row r="302" spans="1:4" ht="12">
      <c r="A302" s="136"/>
      <c r="B302" s="136"/>
      <c r="C302" s="136"/>
      <c r="D302" s="136"/>
    </row>
    <row r="303" spans="1:4" ht="12">
      <c r="A303" s="136"/>
      <c r="B303" s="136"/>
      <c r="C303" s="136"/>
      <c r="D303" s="136"/>
    </row>
    <row r="304" spans="1:4" ht="12">
      <c r="A304" s="136"/>
      <c r="B304" s="136"/>
      <c r="C304" s="136"/>
      <c r="D304" s="136"/>
    </row>
    <row r="305" spans="1:4" ht="12">
      <c r="A305" s="136"/>
      <c r="B305" s="136"/>
      <c r="C305" s="136"/>
      <c r="D305" s="136"/>
    </row>
    <row r="306" spans="1:4" ht="12">
      <c r="A306" s="136"/>
      <c r="B306" s="136"/>
      <c r="C306" s="136"/>
      <c r="D306" s="136"/>
    </row>
    <row r="307" spans="1:4" ht="12">
      <c r="A307" s="136"/>
      <c r="B307" s="136"/>
      <c r="C307" s="136"/>
      <c r="D307" s="136"/>
    </row>
    <row r="308" spans="1:4" ht="12">
      <c r="A308" s="136"/>
      <c r="B308" s="136"/>
      <c r="C308" s="136"/>
      <c r="D308" s="136"/>
    </row>
    <row r="309" spans="1:4" ht="12">
      <c r="A309" s="136"/>
      <c r="B309" s="136"/>
      <c r="C309" s="136"/>
      <c r="D309" s="136"/>
    </row>
    <row r="310" spans="1:4" ht="12">
      <c r="A310" s="136"/>
      <c r="B310" s="136"/>
      <c r="C310" s="136"/>
      <c r="D310" s="136"/>
    </row>
    <row r="311" spans="1:4" ht="12">
      <c r="A311" s="136"/>
      <c r="B311" s="136"/>
      <c r="C311" s="136"/>
      <c r="D311" s="136"/>
    </row>
    <row r="312" spans="1:4" ht="12">
      <c r="A312" s="136"/>
      <c r="B312" s="136"/>
      <c r="C312" s="136"/>
      <c r="D312" s="136"/>
    </row>
    <row r="313" spans="1:4" ht="12">
      <c r="A313" s="136"/>
      <c r="B313" s="136"/>
      <c r="C313" s="136"/>
      <c r="D313" s="136"/>
    </row>
    <row r="314" spans="1:4" ht="12">
      <c r="A314" s="136"/>
      <c r="B314" s="136"/>
      <c r="C314" s="136"/>
      <c r="D314" s="136"/>
    </row>
    <row r="315" spans="1:4" ht="12">
      <c r="A315" s="136"/>
      <c r="B315" s="136"/>
      <c r="C315" s="136"/>
      <c r="D315" s="136"/>
    </row>
    <row r="316" spans="1:4" ht="12">
      <c r="A316" s="136"/>
      <c r="B316" s="136"/>
      <c r="C316" s="136"/>
      <c r="D316" s="136"/>
    </row>
    <row r="317" spans="1:4" ht="12">
      <c r="A317" s="136"/>
      <c r="B317" s="136"/>
      <c r="C317" s="136"/>
      <c r="D317" s="136"/>
    </row>
    <row r="318" spans="1:4" ht="12">
      <c r="A318" s="136"/>
      <c r="B318" s="136"/>
      <c r="C318" s="136"/>
      <c r="D318" s="136"/>
    </row>
    <row r="319" spans="1:4" ht="12">
      <c r="A319" s="136"/>
      <c r="B319" s="136"/>
      <c r="C319" s="136"/>
      <c r="D319" s="136"/>
    </row>
    <row r="320" spans="1:4" ht="12">
      <c r="A320" s="136"/>
      <c r="B320" s="136"/>
      <c r="C320" s="136"/>
      <c r="D320" s="136"/>
    </row>
    <row r="321" spans="1:4" ht="12">
      <c r="A321" s="136"/>
      <c r="B321" s="136"/>
      <c r="C321" s="136"/>
      <c r="D321" s="136"/>
    </row>
    <row r="322" spans="1:4" ht="12">
      <c r="A322" s="136"/>
      <c r="B322" s="136"/>
      <c r="C322" s="136"/>
      <c r="D322" s="136"/>
    </row>
    <row r="323" spans="1:4" ht="12">
      <c r="A323" s="136"/>
      <c r="B323" s="136"/>
      <c r="C323" s="136"/>
      <c r="D323" s="136"/>
    </row>
    <row r="324" spans="1:4" ht="12">
      <c r="A324" s="136"/>
      <c r="B324" s="136"/>
      <c r="C324" s="136"/>
      <c r="D324" s="136"/>
    </row>
    <row r="325" spans="1:4" ht="12">
      <c r="A325" s="136"/>
      <c r="B325" s="136"/>
      <c r="C325" s="136"/>
      <c r="D325" s="136"/>
    </row>
    <row r="326" spans="1:4" ht="12">
      <c r="A326" s="136"/>
      <c r="B326" s="136"/>
      <c r="C326" s="136"/>
      <c r="D326" s="136"/>
    </row>
    <row r="327" spans="1:4" ht="12">
      <c r="A327" s="136"/>
      <c r="B327" s="136"/>
      <c r="C327" s="136"/>
      <c r="D327" s="136"/>
    </row>
    <row r="328" spans="1:4" ht="12">
      <c r="A328" s="136"/>
      <c r="B328" s="136"/>
      <c r="C328" s="136"/>
      <c r="D328" s="136"/>
    </row>
    <row r="329" spans="1:4" ht="12">
      <c r="A329" s="136"/>
      <c r="B329" s="136"/>
      <c r="C329" s="136"/>
      <c r="D329" s="136"/>
    </row>
    <row r="330" spans="1:4" ht="12">
      <c r="A330" s="136"/>
      <c r="B330" s="136"/>
      <c r="C330" s="136"/>
      <c r="D330" s="136"/>
    </row>
    <row r="331" spans="1:4" ht="12">
      <c r="A331" s="136"/>
      <c r="B331" s="136"/>
      <c r="C331" s="136"/>
      <c r="D331" s="136"/>
    </row>
    <row r="332" spans="1:4" ht="12">
      <c r="A332" s="136"/>
      <c r="B332" s="136"/>
      <c r="C332" s="136"/>
      <c r="D332" s="136"/>
    </row>
    <row r="333" spans="1:4" ht="12">
      <c r="A333" s="136"/>
      <c r="B333" s="136"/>
      <c r="C333" s="136"/>
      <c r="D333" s="136"/>
    </row>
    <row r="334" spans="1:4" ht="12">
      <c r="A334" s="136"/>
      <c r="B334" s="136"/>
      <c r="C334" s="136"/>
      <c r="D334" s="136"/>
    </row>
    <row r="335" spans="1:4" ht="12">
      <c r="A335" s="136"/>
      <c r="B335" s="136"/>
      <c r="C335" s="136"/>
      <c r="D335" s="136"/>
    </row>
    <row r="336" spans="1:4" ht="12">
      <c r="A336" s="136"/>
      <c r="B336" s="136"/>
      <c r="C336" s="136"/>
      <c r="D336" s="136"/>
    </row>
    <row r="337" spans="1:4" ht="12">
      <c r="A337" s="136"/>
      <c r="B337" s="136"/>
      <c r="C337" s="136"/>
      <c r="D337" s="136"/>
    </row>
    <row r="338" spans="1:4" ht="12">
      <c r="A338" s="136"/>
      <c r="B338" s="136"/>
      <c r="C338" s="136"/>
      <c r="D338" s="136"/>
    </row>
    <row r="339" spans="1:4" ht="12">
      <c r="A339" s="136"/>
      <c r="B339" s="136"/>
      <c r="C339" s="136"/>
      <c r="D339" s="136"/>
    </row>
    <row r="340" spans="1:4" ht="12">
      <c r="A340" s="136"/>
      <c r="B340" s="136"/>
      <c r="C340" s="136"/>
      <c r="D340" s="136"/>
    </row>
    <row r="341" spans="1:4" ht="12">
      <c r="A341" s="136"/>
      <c r="B341" s="136"/>
      <c r="C341" s="136"/>
      <c r="D341" s="136"/>
    </row>
    <row r="342" spans="1:4" ht="12">
      <c r="A342" s="136"/>
      <c r="B342" s="136"/>
      <c r="C342" s="136"/>
      <c r="D342" s="136"/>
    </row>
    <row r="343" spans="1:4" ht="12">
      <c r="A343" s="136"/>
      <c r="B343" s="136"/>
      <c r="C343" s="136"/>
      <c r="D343" s="136"/>
    </row>
    <row r="344" spans="1:4" ht="12">
      <c r="A344" s="136"/>
      <c r="B344" s="136"/>
      <c r="C344" s="136"/>
      <c r="D344" s="136"/>
    </row>
    <row r="345" spans="1:4" ht="12">
      <c r="A345" s="136"/>
      <c r="B345" s="136"/>
      <c r="C345" s="136"/>
      <c r="D345" s="136"/>
    </row>
    <row r="346" spans="1:4" ht="12">
      <c r="A346" s="136"/>
      <c r="B346" s="136"/>
      <c r="C346" s="136"/>
      <c r="D346" s="136"/>
    </row>
    <row r="347" spans="1:4" ht="12">
      <c r="A347" s="136"/>
      <c r="B347" s="136"/>
      <c r="C347" s="136"/>
      <c r="D347" s="136"/>
    </row>
    <row r="348" spans="1:4" ht="12">
      <c r="A348" s="136"/>
      <c r="B348" s="136"/>
      <c r="C348" s="136"/>
      <c r="D348" s="136"/>
    </row>
    <row r="349" spans="1:4" ht="12">
      <c r="A349" s="136"/>
      <c r="B349" s="136"/>
      <c r="C349" s="136"/>
      <c r="D349" s="136"/>
    </row>
    <row r="350" spans="1:4" ht="12">
      <c r="A350" s="136"/>
      <c r="B350" s="136"/>
      <c r="C350" s="136"/>
      <c r="D350" s="136"/>
    </row>
    <row r="351" spans="1:4" ht="12">
      <c r="A351" s="136"/>
      <c r="B351" s="136"/>
      <c r="C351" s="136"/>
      <c r="D351" s="136"/>
    </row>
    <row r="352" spans="1:4" ht="12">
      <c r="A352" s="136"/>
      <c r="B352" s="136"/>
      <c r="C352" s="136"/>
      <c r="D352" s="136"/>
    </row>
    <row r="353" spans="1:4" ht="12">
      <c r="A353" s="136"/>
      <c r="B353" s="136"/>
      <c r="C353" s="136"/>
      <c r="D353" s="136"/>
    </row>
    <row r="354" spans="1:4" ht="12">
      <c r="A354" s="136"/>
      <c r="B354" s="136"/>
      <c r="C354" s="136"/>
      <c r="D354" s="136"/>
    </row>
    <row r="355" spans="1:4" ht="12">
      <c r="A355" s="136"/>
      <c r="B355" s="136"/>
      <c r="C355" s="136"/>
      <c r="D355" s="136"/>
    </row>
    <row r="356" spans="1:4" ht="12">
      <c r="A356" s="136"/>
      <c r="B356" s="136"/>
      <c r="C356" s="136"/>
      <c r="D356" s="136"/>
    </row>
    <row r="357" spans="1:4" ht="12">
      <c r="A357" s="136"/>
      <c r="B357" s="136"/>
      <c r="C357" s="136"/>
      <c r="D357" s="136"/>
    </row>
    <row r="358" spans="1:4" ht="12">
      <c r="A358" s="136"/>
      <c r="B358" s="136"/>
      <c r="C358" s="136"/>
      <c r="D358" s="136"/>
    </row>
    <row r="359" spans="1:4" ht="12">
      <c r="A359" s="136"/>
      <c r="B359" s="136"/>
      <c r="C359" s="136"/>
      <c r="D359" s="136"/>
    </row>
    <row r="360" spans="1:4" ht="12">
      <c r="A360" s="136"/>
      <c r="B360" s="136"/>
      <c r="C360" s="136"/>
      <c r="D360" s="136"/>
    </row>
    <row r="361" spans="1:4" ht="12">
      <c r="A361" s="136"/>
      <c r="B361" s="136"/>
      <c r="C361" s="136"/>
      <c r="D361" s="136"/>
    </row>
    <row r="362" spans="1:4" ht="12">
      <c r="A362" s="136"/>
      <c r="B362" s="136"/>
      <c r="C362" s="136"/>
      <c r="D362" s="136"/>
    </row>
    <row r="363" spans="1:4" ht="12">
      <c r="A363" s="136"/>
      <c r="B363" s="136"/>
      <c r="C363" s="136"/>
      <c r="D363" s="136"/>
    </row>
    <row r="364" spans="1:4" ht="12">
      <c r="A364" s="136"/>
      <c r="B364" s="136"/>
      <c r="C364" s="136"/>
      <c r="D364" s="136"/>
    </row>
    <row r="365" spans="1:4" ht="12">
      <c r="A365" s="136"/>
      <c r="B365" s="136"/>
      <c r="C365" s="136"/>
      <c r="D365" s="136"/>
    </row>
    <row r="366" spans="1:4" ht="12">
      <c r="A366" s="136"/>
      <c r="B366" s="136"/>
      <c r="C366" s="136"/>
      <c r="D366" s="136"/>
    </row>
    <row r="367" spans="1:4" ht="12">
      <c r="A367" s="136"/>
      <c r="B367" s="136"/>
      <c r="C367" s="136"/>
      <c r="D367" s="136"/>
    </row>
    <row r="368" spans="1:4" ht="12">
      <c r="A368" s="136"/>
      <c r="B368" s="136"/>
      <c r="C368" s="136"/>
      <c r="D368" s="136"/>
    </row>
    <row r="369" spans="1:4" ht="12">
      <c r="A369" s="136"/>
      <c r="B369" s="136"/>
      <c r="C369" s="136"/>
      <c r="D369" s="136"/>
    </row>
    <row r="370" spans="1:4" ht="12">
      <c r="A370" s="136"/>
      <c r="B370" s="136"/>
      <c r="C370" s="136"/>
      <c r="D370" s="136"/>
    </row>
    <row r="371" spans="1:4" ht="12">
      <c r="A371" s="136"/>
      <c r="B371" s="136"/>
      <c r="C371" s="136"/>
      <c r="D371" s="136"/>
    </row>
    <row r="372" spans="1:4" ht="12">
      <c r="A372" s="136"/>
      <c r="B372" s="136"/>
      <c r="C372" s="136"/>
      <c r="D372" s="136"/>
    </row>
    <row r="373" spans="1:4" ht="12">
      <c r="A373" s="136"/>
      <c r="B373" s="136"/>
      <c r="C373" s="136"/>
      <c r="D373" s="136"/>
    </row>
    <row r="374" spans="1:4" ht="12">
      <c r="A374" s="136"/>
      <c r="B374" s="136"/>
      <c r="C374" s="136"/>
      <c r="D374" s="136"/>
    </row>
    <row r="375" spans="1:4" ht="12">
      <c r="A375" s="136"/>
      <c r="B375" s="136"/>
      <c r="C375" s="136"/>
      <c r="D375" s="136"/>
    </row>
    <row r="376" spans="1:4" ht="12">
      <c r="A376" s="136"/>
      <c r="B376" s="136"/>
      <c r="C376" s="136"/>
      <c r="D376" s="136"/>
    </row>
    <row r="377" spans="1:4" ht="12">
      <c r="A377" s="136"/>
      <c r="B377" s="136"/>
      <c r="C377" s="136"/>
      <c r="D377" s="136"/>
    </row>
    <row r="378" spans="1:4" ht="12">
      <c r="A378" s="136"/>
      <c r="B378" s="136"/>
      <c r="C378" s="136"/>
      <c r="D378" s="136"/>
    </row>
    <row r="379" spans="1:4" ht="12">
      <c r="A379" s="136"/>
      <c r="B379" s="136"/>
      <c r="C379" s="136"/>
      <c r="D379" s="136"/>
    </row>
    <row r="380" spans="1:4" ht="12">
      <c r="A380" s="136"/>
      <c r="B380" s="136"/>
      <c r="C380" s="136"/>
      <c r="D380" s="136"/>
    </row>
    <row r="381" spans="1:4" ht="12">
      <c r="A381" s="136"/>
      <c r="B381" s="136"/>
      <c r="C381" s="136"/>
      <c r="D381" s="136"/>
    </row>
    <row r="382" spans="1:4" ht="12">
      <c r="A382" s="136"/>
      <c r="B382" s="136"/>
      <c r="C382" s="136"/>
      <c r="D382" s="136"/>
    </row>
    <row r="383" spans="1:4" ht="12">
      <c r="A383" s="136"/>
      <c r="B383" s="136"/>
      <c r="C383" s="136"/>
      <c r="D383" s="136"/>
    </row>
    <row r="384" spans="1:4" ht="12">
      <c r="A384" s="136"/>
      <c r="B384" s="136"/>
      <c r="C384" s="136"/>
      <c r="D384" s="136"/>
    </row>
    <row r="385" spans="1:4" ht="12">
      <c r="A385" s="136"/>
      <c r="B385" s="136"/>
      <c r="C385" s="136"/>
      <c r="D385" s="136"/>
    </row>
    <row r="386" spans="1:4" ht="12">
      <c r="A386" s="136"/>
      <c r="B386" s="136"/>
      <c r="C386" s="136"/>
      <c r="D386" s="136"/>
    </row>
    <row r="387" spans="1:4" ht="12">
      <c r="A387" s="136"/>
      <c r="B387" s="136"/>
      <c r="C387" s="136"/>
      <c r="D387" s="136"/>
    </row>
    <row r="388" spans="1:4" ht="12">
      <c r="A388" s="136"/>
      <c r="B388" s="136"/>
      <c r="C388" s="136"/>
      <c r="D388" s="136"/>
    </row>
    <row r="389" spans="1:4" ht="12">
      <c r="A389" s="136"/>
      <c r="B389" s="136"/>
      <c r="C389" s="136"/>
      <c r="D389" s="136"/>
    </row>
    <row r="390" spans="1:4" ht="12">
      <c r="A390" s="136"/>
      <c r="B390" s="136"/>
      <c r="C390" s="136"/>
      <c r="D390" s="136"/>
    </row>
    <row r="391" spans="1:4" ht="12">
      <c r="A391" s="136"/>
      <c r="B391" s="136"/>
      <c r="C391" s="136"/>
      <c r="D391" s="136"/>
    </row>
    <row r="392" spans="1:4" ht="12">
      <c r="A392" s="136"/>
      <c r="B392" s="136"/>
      <c r="C392" s="136"/>
      <c r="D392" s="136"/>
    </row>
    <row r="393" spans="1:4" ht="12">
      <c r="A393" s="136"/>
      <c r="B393" s="136"/>
      <c r="C393" s="136"/>
      <c r="D393" s="136"/>
    </row>
    <row r="394" spans="1:4" ht="12">
      <c r="A394" s="136"/>
      <c r="B394" s="136"/>
      <c r="C394" s="136"/>
      <c r="D394" s="136"/>
    </row>
    <row r="395" spans="1:4" ht="12">
      <c r="A395" s="136"/>
      <c r="B395" s="136"/>
      <c r="C395" s="136"/>
      <c r="D395" s="136"/>
    </row>
    <row r="396" spans="1:4" ht="12">
      <c r="A396" s="136"/>
      <c r="B396" s="136"/>
      <c r="C396" s="136"/>
      <c r="D396" s="136"/>
    </row>
    <row r="397" spans="1:4" ht="12">
      <c r="A397" s="136"/>
      <c r="B397" s="136"/>
      <c r="C397" s="136"/>
      <c r="D397" s="136"/>
    </row>
    <row r="398" spans="1:4" ht="12">
      <c r="A398" s="136"/>
      <c r="B398" s="136"/>
      <c r="C398" s="136"/>
      <c r="D398" s="136"/>
    </row>
    <row r="399" spans="1:4" ht="12">
      <c r="A399" s="136"/>
      <c r="B399" s="136"/>
      <c r="C399" s="136"/>
      <c r="D399" s="136"/>
    </row>
    <row r="400" spans="1:4" ht="12">
      <c r="A400" s="136"/>
      <c r="B400" s="136"/>
      <c r="C400" s="136"/>
      <c r="D400" s="136"/>
    </row>
    <row r="401" spans="1:4" ht="12">
      <c r="A401" s="136"/>
      <c r="B401" s="136"/>
      <c r="C401" s="136"/>
      <c r="D401" s="136"/>
    </row>
    <row r="402" spans="1:4" ht="12">
      <c r="A402" s="136"/>
      <c r="B402" s="136"/>
      <c r="C402" s="136"/>
      <c r="D402" s="136"/>
    </row>
    <row r="403" spans="1:4" ht="12">
      <c r="A403" s="136"/>
      <c r="B403" s="136"/>
      <c r="C403" s="136"/>
      <c r="D403" s="136"/>
    </row>
    <row r="404" spans="1:4" ht="12">
      <c r="A404" s="136"/>
      <c r="B404" s="136"/>
      <c r="C404" s="136"/>
      <c r="D404" s="136"/>
    </row>
    <row r="405" spans="1:4" ht="12">
      <c r="A405" s="136"/>
      <c r="B405" s="136"/>
      <c r="C405" s="136"/>
      <c r="D405" s="136"/>
    </row>
    <row r="406" spans="1:4" ht="12">
      <c r="A406" s="136"/>
      <c r="B406" s="136"/>
      <c r="C406" s="136"/>
      <c r="D406" s="136"/>
    </row>
    <row r="407" spans="1:4" ht="12">
      <c r="A407" s="136"/>
      <c r="B407" s="136"/>
      <c r="C407" s="136"/>
      <c r="D407" s="136"/>
    </row>
    <row r="408" spans="1:4" ht="12">
      <c r="A408" s="136"/>
      <c r="B408" s="136"/>
      <c r="C408" s="136"/>
      <c r="D408" s="136"/>
    </row>
    <row r="409" spans="1:4" ht="12">
      <c r="A409" s="136"/>
      <c r="B409" s="136"/>
      <c r="C409" s="136"/>
      <c r="D409" s="136"/>
    </row>
    <row r="410" spans="1:4" ht="12">
      <c r="A410" s="136"/>
      <c r="B410" s="136"/>
      <c r="C410" s="136"/>
      <c r="D410" s="136"/>
    </row>
    <row r="411" spans="1:4" ht="12">
      <c r="A411" s="136"/>
      <c r="B411" s="136"/>
      <c r="C411" s="136"/>
      <c r="D411" s="136"/>
    </row>
    <row r="412" spans="1:4" ht="12">
      <c r="A412" s="136"/>
      <c r="B412" s="136"/>
      <c r="C412" s="136"/>
      <c r="D412" s="136"/>
    </row>
    <row r="413" spans="1:4" ht="12">
      <c r="A413" s="136"/>
      <c r="B413" s="136"/>
      <c r="C413" s="136"/>
      <c r="D413" s="136"/>
    </row>
    <row r="414" spans="1:4" ht="12">
      <c r="A414" s="136"/>
      <c r="B414" s="136"/>
      <c r="C414" s="136"/>
      <c r="D414" s="136"/>
    </row>
    <row r="415" spans="1:4" ht="12">
      <c r="A415" s="136"/>
      <c r="B415" s="136"/>
      <c r="C415" s="136"/>
      <c r="D415" s="136"/>
    </row>
    <row r="416" spans="1:4" ht="12">
      <c r="A416" s="136"/>
      <c r="B416" s="136"/>
      <c r="C416" s="136"/>
      <c r="D416" s="136"/>
    </row>
    <row r="417" spans="1:4" ht="12">
      <c r="A417" s="136"/>
      <c r="B417" s="136"/>
      <c r="C417" s="136"/>
      <c r="D417" s="136"/>
    </row>
    <row r="418" spans="1:4" ht="12">
      <c r="A418" s="136"/>
      <c r="B418" s="136"/>
      <c r="C418" s="136"/>
      <c r="D418" s="136"/>
    </row>
    <row r="419" spans="1:4" ht="12">
      <c r="A419" s="136"/>
      <c r="B419" s="136"/>
      <c r="C419" s="136"/>
      <c r="D419" s="136"/>
    </row>
    <row r="420" spans="1:4" ht="12">
      <c r="A420" s="136"/>
      <c r="B420" s="136"/>
      <c r="C420" s="136"/>
      <c r="D420" s="136"/>
    </row>
    <row r="421" spans="1:4" ht="12">
      <c r="A421" s="136"/>
      <c r="B421" s="136"/>
      <c r="C421" s="136"/>
      <c r="D421" s="136"/>
    </row>
    <row r="422" spans="1:4" ht="12">
      <c r="A422" s="136"/>
      <c r="B422" s="136"/>
      <c r="C422" s="136"/>
      <c r="D422" s="136"/>
    </row>
    <row r="423" spans="1:4" ht="12">
      <c r="A423" s="136"/>
      <c r="B423" s="136"/>
      <c r="C423" s="136"/>
      <c r="D423" s="136"/>
    </row>
    <row r="424" spans="1:4" ht="12">
      <c r="A424" s="136"/>
      <c r="B424" s="136"/>
      <c r="C424" s="136"/>
      <c r="D424" s="136"/>
    </row>
    <row r="425" spans="1:4" ht="12">
      <c r="A425" s="136"/>
      <c r="B425" s="136"/>
      <c r="C425" s="136"/>
      <c r="D425" s="136"/>
    </row>
    <row r="426" spans="1:4" ht="12">
      <c r="A426" s="136"/>
      <c r="B426" s="136"/>
      <c r="C426" s="136"/>
      <c r="D426" s="136"/>
    </row>
    <row r="427" spans="1:4" ht="12">
      <c r="A427" s="136"/>
      <c r="B427" s="136"/>
      <c r="C427" s="136"/>
      <c r="D427" s="136"/>
    </row>
    <row r="428" spans="1:4" ht="12">
      <c r="A428" s="136"/>
      <c r="B428" s="136"/>
      <c r="C428" s="136"/>
      <c r="D428" s="136"/>
    </row>
    <row r="429" spans="1:4" ht="12">
      <c r="A429" s="136"/>
      <c r="B429" s="136"/>
      <c r="C429" s="136"/>
      <c r="D429" s="136"/>
    </row>
    <row r="430" spans="1:4" ht="12">
      <c r="A430" s="136"/>
      <c r="B430" s="136"/>
      <c r="C430" s="136"/>
      <c r="D430" s="136"/>
    </row>
    <row r="431" spans="1:4" ht="12">
      <c r="A431" s="136"/>
      <c r="B431" s="136"/>
      <c r="C431" s="136"/>
      <c r="D431" s="136"/>
    </row>
    <row r="432" spans="1:4" ht="12">
      <c r="A432" s="136"/>
      <c r="B432" s="136"/>
      <c r="C432" s="136"/>
      <c r="D432" s="136"/>
    </row>
    <row r="433" spans="1:4" ht="12">
      <c r="A433" s="136"/>
      <c r="B433" s="136"/>
      <c r="C433" s="136"/>
      <c r="D433" s="136"/>
    </row>
    <row r="434" spans="1:4" ht="12">
      <c r="A434" s="136"/>
      <c r="B434" s="136"/>
      <c r="C434" s="136"/>
      <c r="D434" s="136"/>
    </row>
    <row r="435" spans="1:4" ht="12">
      <c r="A435" s="136"/>
      <c r="B435" s="136"/>
      <c r="C435" s="136"/>
      <c r="D435" s="136"/>
    </row>
    <row r="436" spans="1:4" ht="12">
      <c r="A436" s="136"/>
      <c r="B436" s="136"/>
      <c r="C436" s="136"/>
      <c r="D436" s="136"/>
    </row>
    <row r="437" spans="1:4" ht="12">
      <c r="A437" s="136"/>
      <c r="B437" s="136"/>
      <c r="C437" s="136"/>
      <c r="D437" s="136"/>
    </row>
    <row r="438" spans="1:4" ht="12">
      <c r="A438" s="136"/>
      <c r="B438" s="136"/>
      <c r="C438" s="136"/>
      <c r="D438" s="136"/>
    </row>
    <row r="439" spans="1:4" ht="12">
      <c r="A439" s="136"/>
      <c r="B439" s="136"/>
      <c r="C439" s="136"/>
      <c r="D439" s="136"/>
    </row>
    <row r="440" spans="1:4" ht="12">
      <c r="A440" s="136"/>
      <c r="B440" s="136"/>
      <c r="C440" s="136"/>
      <c r="D440" s="136"/>
    </row>
    <row r="441" spans="1:4" ht="12">
      <c r="A441" s="136"/>
      <c r="B441" s="136"/>
      <c r="C441" s="136"/>
      <c r="D441" s="136"/>
    </row>
    <row r="442" spans="1:4" ht="12">
      <c r="A442" s="136"/>
      <c r="B442" s="136"/>
      <c r="C442" s="136"/>
      <c r="D442" s="136"/>
    </row>
    <row r="443" spans="1:4" ht="12">
      <c r="A443" s="136"/>
      <c r="B443" s="136"/>
      <c r="C443" s="136"/>
      <c r="D443" s="136"/>
    </row>
    <row r="444" spans="1:4" ht="12">
      <c r="A444" s="136"/>
      <c r="B444" s="136"/>
      <c r="C444" s="136"/>
      <c r="D444" s="136"/>
    </row>
    <row r="445" spans="1:4" ht="12">
      <c r="A445" s="136"/>
      <c r="B445" s="136"/>
      <c r="C445" s="136"/>
      <c r="D445" s="136"/>
    </row>
    <row r="446" spans="1:4" ht="12">
      <c r="A446" s="136"/>
      <c r="B446" s="136"/>
      <c r="C446" s="136"/>
      <c r="D446" s="136"/>
    </row>
    <row r="447" spans="1:4" ht="12">
      <c r="A447" s="136"/>
      <c r="B447" s="136"/>
      <c r="C447" s="136"/>
      <c r="D447" s="136"/>
    </row>
    <row r="448" spans="1:4" ht="12">
      <c r="A448" s="136"/>
      <c r="B448" s="136"/>
      <c r="C448" s="136"/>
      <c r="D448" s="136"/>
    </row>
    <row r="449" spans="1:4" ht="12">
      <c r="A449" s="136"/>
      <c r="B449" s="136"/>
      <c r="C449" s="136"/>
      <c r="D449" s="136"/>
    </row>
    <row r="450" spans="1:4" ht="12">
      <c r="A450" s="136"/>
      <c r="B450" s="136"/>
      <c r="C450" s="136"/>
      <c r="D450" s="136"/>
    </row>
    <row r="451" spans="1:4" ht="12">
      <c r="A451" s="136"/>
      <c r="B451" s="136"/>
      <c r="C451" s="136"/>
      <c r="D451" s="136"/>
    </row>
    <row r="452" spans="1:4" ht="12">
      <c r="A452" s="136"/>
      <c r="B452" s="136"/>
      <c r="C452" s="136"/>
      <c r="D452" s="136"/>
    </row>
    <row r="453" spans="1:4" ht="12">
      <c r="A453" s="136"/>
      <c r="B453" s="136"/>
      <c r="C453" s="136"/>
      <c r="D453" s="136"/>
    </row>
    <row r="454" spans="1:4" ht="12">
      <c r="A454" s="136"/>
      <c r="B454" s="136"/>
      <c r="C454" s="136"/>
      <c r="D454" s="136"/>
    </row>
    <row r="455" spans="1:4" ht="12">
      <c r="A455" s="136"/>
      <c r="B455" s="136"/>
      <c r="C455" s="136"/>
      <c r="D455" s="136"/>
    </row>
    <row r="456" spans="1:4" ht="12">
      <c r="A456" s="136"/>
      <c r="B456" s="136"/>
      <c r="C456" s="136"/>
      <c r="D456" s="136"/>
    </row>
    <row r="457" spans="1:4" ht="12">
      <c r="A457" s="136"/>
      <c r="B457" s="136"/>
      <c r="C457" s="136"/>
      <c r="D457" s="136"/>
    </row>
    <row r="458" spans="1:4" ht="12">
      <c r="A458" s="136"/>
      <c r="B458" s="136"/>
      <c r="C458" s="136"/>
      <c r="D458" s="136"/>
    </row>
    <row r="459" spans="1:4" ht="12">
      <c r="A459" s="136"/>
      <c r="B459" s="136"/>
      <c r="C459" s="136"/>
      <c r="D459" s="136"/>
    </row>
    <row r="460" spans="1:4" ht="12">
      <c r="A460" s="136"/>
      <c r="B460" s="136"/>
      <c r="C460" s="136"/>
      <c r="D460" s="136"/>
    </row>
    <row r="461" spans="1:4" ht="12">
      <c r="A461" s="136"/>
      <c r="B461" s="136"/>
      <c r="C461" s="136"/>
      <c r="D461" s="136"/>
    </row>
    <row r="462" spans="1:4" ht="12">
      <c r="A462" s="136"/>
      <c r="B462" s="136"/>
      <c r="C462" s="136"/>
      <c r="D462" s="136"/>
    </row>
    <row r="463" spans="1:4" ht="12">
      <c r="A463" s="136"/>
      <c r="B463" s="136"/>
      <c r="C463" s="136"/>
      <c r="D463" s="136"/>
    </row>
    <row r="464" spans="1:4" ht="12">
      <c r="A464" s="136"/>
      <c r="B464" s="136"/>
      <c r="C464" s="136"/>
      <c r="D464" s="136"/>
    </row>
    <row r="465" spans="1:4" ht="12">
      <c r="A465" s="136"/>
      <c r="B465" s="136"/>
      <c r="C465" s="136"/>
      <c r="D465" s="136"/>
    </row>
    <row r="466" spans="1:4" ht="12">
      <c r="A466" s="136"/>
      <c r="B466" s="136"/>
      <c r="C466" s="136"/>
      <c r="D466" s="136"/>
    </row>
    <row r="467" spans="1:4" ht="12">
      <c r="A467" s="136"/>
      <c r="B467" s="136"/>
      <c r="C467" s="136"/>
      <c r="D467" s="136"/>
    </row>
    <row r="468" spans="1:4" ht="12">
      <c r="A468" s="136"/>
      <c r="B468" s="136"/>
      <c r="C468" s="136"/>
      <c r="D468" s="136"/>
    </row>
    <row r="469" spans="1:4" ht="12">
      <c r="A469" s="136"/>
      <c r="B469" s="136"/>
      <c r="C469" s="136"/>
      <c r="D469" s="136"/>
    </row>
    <row r="470" spans="1:4" ht="12">
      <c r="A470" s="136"/>
      <c r="B470" s="136"/>
      <c r="C470" s="136"/>
      <c r="D470" s="136"/>
    </row>
    <row r="471" spans="1:4" ht="12">
      <c r="A471" s="136"/>
      <c r="B471" s="136"/>
      <c r="C471" s="136"/>
      <c r="D471" s="136"/>
    </row>
    <row r="472" spans="1:4" ht="12">
      <c r="A472" s="136"/>
      <c r="B472" s="136"/>
      <c r="C472" s="136"/>
      <c r="D472" s="136"/>
    </row>
    <row r="473" spans="1:4" ht="12">
      <c r="A473" s="136"/>
      <c r="B473" s="136"/>
      <c r="C473" s="136"/>
      <c r="D473" s="136"/>
    </row>
    <row r="474" spans="1:4" ht="12">
      <c r="A474" s="136"/>
      <c r="B474" s="136"/>
      <c r="C474" s="136"/>
      <c r="D474" s="136"/>
    </row>
    <row r="475" spans="1:4" ht="12">
      <c r="A475" s="136"/>
      <c r="B475" s="136"/>
      <c r="C475" s="136"/>
      <c r="D475" s="136"/>
    </row>
    <row r="476" spans="1:4" ht="12">
      <c r="A476" s="136"/>
      <c r="B476" s="136"/>
      <c r="C476" s="136"/>
      <c r="D476" s="136"/>
    </row>
    <row r="477" spans="1:4" ht="12">
      <c r="A477" s="136"/>
      <c r="B477" s="136"/>
      <c r="C477" s="136"/>
      <c r="D477" s="136"/>
    </row>
    <row r="478" spans="1:4" ht="12">
      <c r="A478" s="136"/>
      <c r="B478" s="136"/>
      <c r="C478" s="136"/>
      <c r="D478" s="136"/>
    </row>
    <row r="479" spans="1:4" ht="12">
      <c r="A479" s="136"/>
      <c r="B479" s="136"/>
      <c r="C479" s="136"/>
      <c r="D479" s="136"/>
    </row>
    <row r="480" spans="1:4" ht="12">
      <c r="A480" s="136"/>
      <c r="B480" s="136"/>
      <c r="C480" s="136"/>
      <c r="D480" s="136"/>
    </row>
    <row r="481" spans="1:4" ht="12">
      <c r="A481" s="136"/>
      <c r="B481" s="136"/>
      <c r="C481" s="136"/>
      <c r="D481" s="136"/>
    </row>
    <row r="482" spans="1:4" ht="12">
      <c r="A482" s="136"/>
      <c r="B482" s="136"/>
      <c r="C482" s="136"/>
      <c r="D482" s="136"/>
    </row>
    <row r="483" spans="1:4" ht="12">
      <c r="A483" s="136"/>
      <c r="B483" s="136"/>
      <c r="C483" s="136"/>
      <c r="D483" s="136"/>
    </row>
    <row r="484" spans="1:4" ht="12">
      <c r="A484" s="136"/>
      <c r="B484" s="136"/>
      <c r="C484" s="136"/>
      <c r="D484" s="136"/>
    </row>
    <row r="485" spans="1:4" ht="12">
      <c r="A485" s="136"/>
      <c r="B485" s="136"/>
      <c r="C485" s="136"/>
      <c r="D485" s="136"/>
    </row>
    <row r="486" spans="1:4" ht="12">
      <c r="A486" s="136"/>
      <c r="B486" s="136"/>
      <c r="C486" s="136"/>
      <c r="D486" s="136"/>
    </row>
    <row r="487" spans="1:4" ht="12">
      <c r="A487" s="136"/>
      <c r="B487" s="136"/>
      <c r="C487" s="136"/>
      <c r="D487" s="136"/>
    </row>
    <row r="488" spans="1:4" ht="12">
      <c r="A488" s="136"/>
      <c r="B488" s="136"/>
      <c r="C488" s="136"/>
      <c r="D488" s="136"/>
    </row>
    <row r="489" spans="1:4" ht="12">
      <c r="A489" s="136"/>
      <c r="B489" s="136"/>
      <c r="C489" s="136"/>
      <c r="D489" s="136"/>
    </row>
    <row r="490" spans="1:4" ht="12">
      <c r="A490" s="136"/>
      <c r="B490" s="136"/>
      <c r="C490" s="136"/>
      <c r="D490" s="136"/>
    </row>
    <row r="491" spans="1:4" ht="12">
      <c r="A491" s="136"/>
      <c r="B491" s="136"/>
      <c r="C491" s="136"/>
      <c r="D491" s="136"/>
    </row>
    <row r="492" spans="1:4" ht="12">
      <c r="A492" s="136"/>
      <c r="B492" s="136"/>
      <c r="C492" s="136"/>
      <c r="D492" s="136"/>
    </row>
    <row r="493" spans="1:4" ht="12">
      <c r="A493" s="136"/>
      <c r="B493" s="136"/>
      <c r="C493" s="136"/>
      <c r="D493" s="136"/>
    </row>
    <row r="494" spans="1:4" ht="12">
      <c r="A494" s="136"/>
      <c r="B494" s="136"/>
      <c r="C494" s="136"/>
      <c r="D494" s="136"/>
    </row>
    <row r="495" spans="1:4" ht="12">
      <c r="A495" s="136"/>
      <c r="B495" s="136"/>
      <c r="C495" s="136"/>
      <c r="D495" s="136"/>
    </row>
    <row r="496" spans="1:4" ht="12">
      <c r="A496" s="136"/>
      <c r="B496" s="136"/>
      <c r="C496" s="136"/>
      <c r="D496" s="136"/>
    </row>
    <row r="497" spans="1:4" ht="12">
      <c r="A497" s="136"/>
      <c r="B497" s="136"/>
      <c r="C497" s="136"/>
      <c r="D497" s="136"/>
    </row>
    <row r="498" spans="1:4" ht="12">
      <c r="A498" s="136"/>
      <c r="B498" s="136"/>
      <c r="C498" s="136"/>
      <c r="D498" s="136"/>
    </row>
    <row r="499" spans="1:4" ht="12">
      <c r="A499" s="136"/>
      <c r="B499" s="136"/>
      <c r="C499" s="136"/>
      <c r="D499" s="136"/>
    </row>
    <row r="500" spans="1:4" ht="12">
      <c r="A500" s="136"/>
      <c r="B500" s="136"/>
      <c r="C500" s="136"/>
      <c r="D500" s="136"/>
    </row>
    <row r="501" spans="1:4" ht="12">
      <c r="A501" s="136"/>
      <c r="B501" s="136"/>
      <c r="C501" s="136"/>
      <c r="D501" s="136"/>
    </row>
    <row r="502" spans="1:4" ht="12">
      <c r="A502" s="136"/>
      <c r="B502" s="136"/>
      <c r="C502" s="136"/>
      <c r="D502" s="136"/>
    </row>
    <row r="503" spans="1:4" ht="12">
      <c r="A503" s="136"/>
      <c r="B503" s="136"/>
      <c r="C503" s="136"/>
      <c r="D503" s="136"/>
    </row>
    <row r="504" spans="1:4" ht="12">
      <c r="A504" s="136"/>
      <c r="B504" s="136"/>
      <c r="C504" s="136"/>
      <c r="D504" s="136"/>
    </row>
    <row r="505" spans="1:4" ht="12">
      <c r="A505" s="136"/>
      <c r="B505" s="136"/>
      <c r="C505" s="136"/>
      <c r="D505" s="136"/>
    </row>
    <row r="506" spans="1:4" ht="12">
      <c r="A506" s="136"/>
      <c r="B506" s="136"/>
      <c r="C506" s="136"/>
      <c r="D506" s="136"/>
    </row>
    <row r="507" spans="1:4" ht="12">
      <c r="A507" s="136"/>
      <c r="B507" s="136"/>
      <c r="C507" s="136"/>
      <c r="D507" s="136"/>
    </row>
    <row r="508" spans="1:4" ht="12">
      <c r="A508" s="136"/>
      <c r="B508" s="136"/>
      <c r="C508" s="136"/>
      <c r="D508" s="136"/>
    </row>
    <row r="509" spans="1:4" ht="12">
      <c r="A509" s="136"/>
      <c r="B509" s="136"/>
      <c r="C509" s="136"/>
      <c r="D509" s="136"/>
    </row>
    <row r="510" spans="1:4" ht="12">
      <c r="A510" s="136"/>
      <c r="B510" s="136"/>
      <c r="C510" s="136"/>
      <c r="D510" s="136"/>
    </row>
    <row r="511" spans="1:4" ht="12">
      <c r="A511" s="136"/>
      <c r="B511" s="136"/>
      <c r="C511" s="136"/>
      <c r="D511" s="136"/>
    </row>
    <row r="512" spans="1:4" ht="12">
      <c r="A512" s="136"/>
      <c r="B512" s="136"/>
      <c r="C512" s="136"/>
      <c r="D512" s="136"/>
    </row>
    <row r="513" spans="1:4" ht="12">
      <c r="A513" s="136"/>
      <c r="B513" s="136"/>
      <c r="C513" s="136"/>
      <c r="D513" s="136"/>
    </row>
    <row r="514" spans="1:4" ht="12">
      <c r="A514" s="136"/>
      <c r="B514" s="136"/>
      <c r="C514" s="136"/>
      <c r="D514" s="136"/>
    </row>
    <row r="515" spans="1:4" ht="12">
      <c r="A515" s="136"/>
      <c r="B515" s="136"/>
      <c r="C515" s="136"/>
      <c r="D515" s="136"/>
    </row>
    <row r="516" spans="1:4" ht="12">
      <c r="A516" s="136"/>
      <c r="B516" s="136"/>
      <c r="C516" s="136"/>
      <c r="D516" s="136"/>
    </row>
    <row r="517" spans="1:4" ht="12">
      <c r="A517" s="136"/>
      <c r="B517" s="136"/>
      <c r="C517" s="136"/>
      <c r="D517" s="136"/>
    </row>
    <row r="518" spans="1:4" ht="12">
      <c r="A518" s="136"/>
      <c r="B518" s="136"/>
      <c r="C518" s="136"/>
      <c r="D518" s="136"/>
    </row>
    <row r="519" spans="1:4" ht="12">
      <c r="A519" s="136"/>
      <c r="B519" s="136"/>
      <c r="C519" s="136"/>
      <c r="D519" s="136"/>
    </row>
    <row r="520" spans="1:4" ht="12">
      <c r="A520" s="136"/>
      <c r="B520" s="136"/>
      <c r="C520" s="136"/>
      <c r="D520" s="136"/>
    </row>
    <row r="521" spans="1:4" ht="12">
      <c r="A521" s="136"/>
      <c r="B521" s="136"/>
      <c r="C521" s="136"/>
      <c r="D521" s="136"/>
    </row>
    <row r="522" spans="1:4" ht="12">
      <c r="A522" s="136"/>
      <c r="B522" s="136"/>
      <c r="C522" s="136"/>
      <c r="D522" s="136"/>
    </row>
    <row r="523" spans="1:4" ht="12">
      <c r="A523" s="136"/>
      <c r="B523" s="136"/>
      <c r="C523" s="136"/>
      <c r="D523" s="136"/>
    </row>
    <row r="524" spans="1:4" ht="12">
      <c r="A524" s="136"/>
      <c r="B524" s="136"/>
      <c r="C524" s="136"/>
      <c r="D524" s="136"/>
    </row>
    <row r="525" spans="1:4" ht="12">
      <c r="A525" s="136"/>
      <c r="B525" s="136"/>
      <c r="C525" s="136"/>
      <c r="D525" s="136"/>
    </row>
    <row r="526" spans="1:4" ht="12">
      <c r="A526" s="136"/>
      <c r="B526" s="136"/>
      <c r="C526" s="136"/>
      <c r="D526" s="136"/>
    </row>
    <row r="527" spans="1:4" ht="12">
      <c r="A527" s="136"/>
      <c r="B527" s="136"/>
      <c r="C527" s="136"/>
      <c r="D527" s="136"/>
    </row>
    <row r="528" spans="1:4" ht="12">
      <c r="A528" s="136"/>
      <c r="B528" s="136"/>
      <c r="C528" s="136"/>
      <c r="D528" s="136"/>
    </row>
    <row r="529" spans="1:4" ht="12">
      <c r="A529" s="136"/>
      <c r="B529" s="136"/>
      <c r="C529" s="136"/>
      <c r="D529" s="136"/>
    </row>
    <row r="530" spans="1:4" ht="12">
      <c r="A530" s="136"/>
      <c r="B530" s="136"/>
      <c r="C530" s="136"/>
      <c r="D530" s="136"/>
    </row>
    <row r="531" spans="1:4" ht="12">
      <c r="A531" s="136"/>
      <c r="B531" s="136"/>
      <c r="C531" s="136"/>
      <c r="D531" s="136"/>
    </row>
    <row r="532" spans="1:4" ht="12">
      <c r="A532" s="136"/>
      <c r="B532" s="136"/>
      <c r="C532" s="136"/>
      <c r="D532" s="136"/>
    </row>
    <row r="533" spans="1:4" ht="12">
      <c r="A533" s="136"/>
      <c r="B533" s="136"/>
      <c r="C533" s="136"/>
      <c r="D533" s="136"/>
    </row>
    <row r="534" spans="1:4" ht="12">
      <c r="A534" s="136"/>
      <c r="B534" s="136"/>
      <c r="C534" s="136"/>
      <c r="D534" s="136"/>
    </row>
    <row r="535" spans="1:4" ht="12">
      <c r="A535" s="136"/>
      <c r="B535" s="136"/>
      <c r="C535" s="136"/>
      <c r="D535" s="136"/>
    </row>
    <row r="536" spans="1:4" ht="12">
      <c r="A536" s="136"/>
      <c r="B536" s="136"/>
      <c r="C536" s="136"/>
      <c r="D536" s="136"/>
    </row>
    <row r="537" spans="1:4" ht="12">
      <c r="A537" s="136"/>
      <c r="B537" s="136"/>
      <c r="C537" s="136"/>
      <c r="D537" s="136"/>
    </row>
    <row r="538" spans="1:4" ht="12">
      <c r="A538" s="136"/>
      <c r="B538" s="136"/>
      <c r="C538" s="136"/>
      <c r="D538" s="136"/>
    </row>
    <row r="539" spans="1:4" ht="12">
      <c r="A539" s="136"/>
      <c r="B539" s="136"/>
      <c r="C539" s="136"/>
      <c r="D539" s="136"/>
    </row>
    <row r="540" spans="1:4" ht="12">
      <c r="A540" s="136"/>
      <c r="B540" s="136"/>
      <c r="C540" s="136"/>
      <c r="D540" s="136"/>
    </row>
    <row r="541" spans="1:4" ht="12">
      <c r="A541" s="136"/>
      <c r="B541" s="136"/>
      <c r="C541" s="136"/>
      <c r="D541" s="136"/>
    </row>
    <row r="542" spans="1:4" ht="12">
      <c r="A542" s="136"/>
      <c r="B542" s="136"/>
      <c r="C542" s="136"/>
      <c r="D542" s="136"/>
    </row>
    <row r="543" spans="1:4" ht="12">
      <c r="A543" s="136"/>
      <c r="B543" s="136"/>
      <c r="C543" s="136"/>
      <c r="D543" s="136"/>
    </row>
    <row r="544" spans="1:4" ht="12">
      <c r="A544" s="136"/>
      <c r="B544" s="136"/>
      <c r="C544" s="136"/>
      <c r="D544" s="136"/>
    </row>
    <row r="545" spans="1:4" ht="12">
      <c r="A545" s="136"/>
      <c r="B545" s="136"/>
      <c r="C545" s="136"/>
      <c r="D545" s="136"/>
    </row>
    <row r="546" spans="1:4" ht="12">
      <c r="A546" s="136"/>
      <c r="B546" s="136"/>
      <c r="C546" s="136"/>
      <c r="D546" s="136"/>
    </row>
    <row r="547" spans="1:4" ht="12">
      <c r="A547" s="136"/>
      <c r="B547" s="136"/>
      <c r="C547" s="136"/>
      <c r="D547" s="136"/>
    </row>
    <row r="548" spans="1:4" ht="12">
      <c r="A548" s="136"/>
      <c r="B548" s="136"/>
      <c r="C548" s="136"/>
      <c r="D548" s="136"/>
    </row>
    <row r="549" spans="1:4" ht="12">
      <c r="A549" s="136"/>
      <c r="B549" s="136"/>
      <c r="C549" s="136"/>
      <c r="D549" s="136"/>
    </row>
    <row r="550" spans="1:4" ht="12">
      <c r="A550" s="136"/>
      <c r="B550" s="136"/>
      <c r="C550" s="136"/>
      <c r="D550" s="136"/>
    </row>
    <row r="551" spans="1:4" ht="12">
      <c r="A551" s="136"/>
      <c r="B551" s="136"/>
      <c r="C551" s="136"/>
      <c r="D551" s="136"/>
    </row>
    <row r="552" spans="1:4" ht="12">
      <c r="A552" s="136"/>
      <c r="B552" s="136"/>
      <c r="C552" s="136"/>
      <c r="D552" s="136"/>
    </row>
    <row r="553" spans="1:4" ht="12">
      <c r="A553" s="136"/>
      <c r="B553" s="136"/>
      <c r="C553" s="136"/>
      <c r="D553" s="136"/>
    </row>
    <row r="554" spans="1:4" ht="12">
      <c r="A554" s="136"/>
      <c r="B554" s="136"/>
      <c r="C554" s="136"/>
      <c r="D554" s="136"/>
    </row>
    <row r="555" spans="1:4" ht="12">
      <c r="A555" s="136"/>
      <c r="B555" s="136"/>
      <c r="C555" s="136"/>
      <c r="D555" s="136"/>
    </row>
    <row r="556" spans="1:4" ht="12">
      <c r="A556" s="136"/>
      <c r="B556" s="136"/>
      <c r="C556" s="136"/>
      <c r="D556" s="136"/>
    </row>
    <row r="557" spans="1:4" ht="12">
      <c r="A557" s="136"/>
      <c r="B557" s="136"/>
      <c r="C557" s="136"/>
      <c r="D557" s="136"/>
    </row>
    <row r="558" spans="1:4" ht="12">
      <c r="A558" s="136"/>
      <c r="B558" s="136"/>
      <c r="C558" s="136"/>
      <c r="D558" s="136"/>
    </row>
    <row r="559" spans="1:4" ht="12">
      <c r="A559" s="136"/>
      <c r="B559" s="136"/>
      <c r="C559" s="136"/>
      <c r="D559" s="136"/>
    </row>
    <row r="560" spans="1:4" ht="12">
      <c r="A560" s="136"/>
      <c r="B560" s="136"/>
      <c r="C560" s="136"/>
      <c r="D560" s="136"/>
    </row>
    <row r="561" spans="1:4" ht="12">
      <c r="A561" s="136"/>
      <c r="B561" s="136"/>
      <c r="C561" s="136"/>
      <c r="D561" s="136"/>
    </row>
    <row r="562" spans="1:4" ht="12">
      <c r="A562" s="136"/>
      <c r="B562" s="136"/>
      <c r="C562" s="136"/>
      <c r="D562" s="136"/>
    </row>
    <row r="563" spans="1:4" ht="12">
      <c r="A563" s="136"/>
      <c r="B563" s="136"/>
      <c r="C563" s="136"/>
      <c r="D563" s="136"/>
    </row>
    <row r="564" spans="1:4" ht="12">
      <c r="A564" s="136"/>
      <c r="B564" s="136"/>
      <c r="C564" s="136"/>
      <c r="D564" s="136"/>
    </row>
    <row r="565" spans="1:4" ht="12">
      <c r="A565" s="136"/>
      <c r="B565" s="136"/>
      <c r="C565" s="136"/>
      <c r="D565" s="136"/>
    </row>
    <row r="566" spans="1:4" ht="12">
      <c r="A566" s="136"/>
      <c r="B566" s="136"/>
      <c r="C566" s="136"/>
      <c r="D566" s="136"/>
    </row>
    <row r="567" spans="1:4" ht="12">
      <c r="A567" s="136"/>
      <c r="B567" s="136"/>
      <c r="C567" s="136"/>
      <c r="D567" s="136"/>
    </row>
    <row r="568" spans="1:4" ht="12">
      <c r="A568" s="136"/>
      <c r="B568" s="136"/>
      <c r="C568" s="136"/>
      <c r="D568" s="136"/>
    </row>
    <row r="569" spans="1:4" ht="12">
      <c r="A569" s="136"/>
      <c r="B569" s="136"/>
      <c r="C569" s="136"/>
      <c r="D569" s="136"/>
    </row>
    <row r="570" spans="1:4" ht="12">
      <c r="A570" s="136"/>
      <c r="B570" s="136"/>
      <c r="C570" s="136"/>
      <c r="D570" s="136"/>
    </row>
    <row r="571" spans="1:4" ht="12">
      <c r="A571" s="136"/>
      <c r="B571" s="136"/>
      <c r="C571" s="136"/>
      <c r="D571" s="136"/>
    </row>
    <row r="572" spans="1:4" ht="12">
      <c r="A572" s="136"/>
      <c r="B572" s="136"/>
      <c r="C572" s="136"/>
      <c r="D572" s="136"/>
    </row>
    <row r="573" spans="1:4" ht="12">
      <c r="A573" s="136"/>
      <c r="B573" s="136"/>
      <c r="C573" s="136"/>
      <c r="D573" s="136"/>
    </row>
    <row r="574" spans="1:4" ht="12">
      <c r="A574" s="136"/>
      <c r="B574" s="136"/>
      <c r="C574" s="136"/>
      <c r="D574" s="136"/>
    </row>
    <row r="575" spans="1:4" ht="12">
      <c r="A575" s="136"/>
      <c r="B575" s="136"/>
      <c r="C575" s="136"/>
      <c r="D575" s="136"/>
    </row>
    <row r="576" spans="1:4" ht="12">
      <c r="A576" s="136"/>
      <c r="B576" s="136"/>
      <c r="C576" s="136"/>
      <c r="D576" s="136"/>
    </row>
    <row r="577" spans="1:4" ht="12">
      <c r="A577" s="136"/>
      <c r="B577" s="136"/>
      <c r="C577" s="136"/>
      <c r="D577" s="136"/>
    </row>
    <row r="578" spans="1:4" ht="12">
      <c r="A578" s="136"/>
      <c r="B578" s="136"/>
      <c r="C578" s="136"/>
      <c r="D578" s="136"/>
    </row>
    <row r="579" spans="1:4" ht="12">
      <c r="A579" s="136"/>
      <c r="B579" s="136"/>
      <c r="C579" s="136"/>
      <c r="D579" s="136"/>
    </row>
    <row r="580" spans="1:4" ht="12">
      <c r="A580" s="136"/>
      <c r="B580" s="136"/>
      <c r="C580" s="136"/>
      <c r="D580" s="136"/>
    </row>
    <row r="581" spans="1:4" ht="12">
      <c r="A581" s="136"/>
      <c r="B581" s="136"/>
      <c r="C581" s="136"/>
      <c r="D581" s="136"/>
    </row>
    <row r="582" spans="1:4" ht="12">
      <c r="A582" s="136"/>
      <c r="B582" s="136"/>
      <c r="C582" s="136"/>
      <c r="D582" s="136"/>
    </row>
    <row r="583" spans="1:4" ht="12">
      <c r="A583" s="136"/>
      <c r="B583" s="136"/>
      <c r="C583" s="136"/>
      <c r="D583" s="136"/>
    </row>
    <row r="584" spans="1:4" ht="12">
      <c r="A584" s="136"/>
      <c r="B584" s="136"/>
      <c r="C584" s="136"/>
      <c r="D584" s="136"/>
    </row>
    <row r="585" spans="1:4" ht="12">
      <c r="A585" s="136"/>
      <c r="B585" s="136"/>
      <c r="C585" s="136"/>
      <c r="D585" s="136"/>
    </row>
    <row r="586" spans="1:4" ht="12">
      <c r="A586" s="136"/>
      <c r="B586" s="136"/>
      <c r="C586" s="136"/>
      <c r="D586" s="136"/>
    </row>
    <row r="587" spans="1:4" ht="12">
      <c r="A587" s="136"/>
      <c r="B587" s="136"/>
      <c r="C587" s="136"/>
      <c r="D587" s="136"/>
    </row>
    <row r="588" spans="1:4" ht="12">
      <c r="A588" s="136"/>
      <c r="B588" s="136"/>
      <c r="C588" s="136"/>
      <c r="D588" s="136"/>
    </row>
    <row r="589" spans="1:4" ht="12">
      <c r="A589" s="136"/>
      <c r="B589" s="136"/>
      <c r="C589" s="136"/>
      <c r="D589" s="136"/>
    </row>
    <row r="590" spans="1:4" ht="12">
      <c r="A590" s="136"/>
      <c r="B590" s="136"/>
      <c r="C590" s="136"/>
      <c r="D590" s="136"/>
    </row>
    <row r="591" spans="1:4" ht="12">
      <c r="A591" s="136"/>
      <c r="B591" s="136"/>
      <c r="C591" s="136"/>
      <c r="D591" s="136"/>
    </row>
    <row r="592" spans="1:4" ht="12">
      <c r="A592" s="136"/>
      <c r="B592" s="136"/>
      <c r="C592" s="136"/>
      <c r="D592" s="136"/>
    </row>
    <row r="593" spans="1:4" ht="12">
      <c r="A593" s="136"/>
      <c r="B593" s="136"/>
      <c r="C593" s="136"/>
      <c r="D593" s="136"/>
    </row>
    <row r="594" spans="1:4" ht="12">
      <c r="A594" s="136"/>
      <c r="B594" s="136"/>
      <c r="C594" s="136"/>
      <c r="D594" s="136"/>
    </row>
    <row r="595" spans="1:4" ht="12">
      <c r="A595" s="136"/>
      <c r="B595" s="136"/>
      <c r="C595" s="136"/>
      <c r="D595" s="136"/>
    </row>
    <row r="596" spans="1:4" ht="12">
      <c r="A596" s="136"/>
      <c r="B596" s="136"/>
      <c r="C596" s="136"/>
      <c r="D596" s="136"/>
    </row>
    <row r="597" spans="1:4" ht="12">
      <c r="A597" s="136"/>
      <c r="B597" s="136"/>
      <c r="C597" s="136"/>
      <c r="D597" s="136"/>
    </row>
    <row r="598" spans="1:4" ht="12">
      <c r="A598" s="136"/>
      <c r="B598" s="136"/>
      <c r="C598" s="136"/>
      <c r="D598" s="136"/>
    </row>
    <row r="599" spans="1:4" ht="12">
      <c r="A599" s="136"/>
      <c r="B599" s="136"/>
      <c r="C599" s="136"/>
      <c r="D599" s="136"/>
    </row>
    <row r="600" spans="1:4" ht="12">
      <c r="A600" s="136"/>
      <c r="B600" s="136"/>
      <c r="C600" s="136"/>
      <c r="D600" s="136"/>
    </row>
    <row r="601" spans="1:4" ht="12">
      <c r="A601" s="136"/>
      <c r="B601" s="136"/>
      <c r="C601" s="136"/>
      <c r="D601" s="136"/>
    </row>
    <row r="602" spans="1:4" ht="12">
      <c r="A602" s="136"/>
      <c r="B602" s="136"/>
      <c r="C602" s="136"/>
      <c r="D602" s="136"/>
    </row>
    <row r="603" spans="1:4" ht="12">
      <c r="A603" s="136"/>
      <c r="B603" s="136"/>
      <c r="C603" s="136"/>
      <c r="D603" s="136"/>
    </row>
    <row r="604" spans="1:4" ht="12">
      <c r="A604" s="136"/>
      <c r="B604" s="136"/>
      <c r="C604" s="136"/>
      <c r="D604" s="136"/>
    </row>
    <row r="605" spans="1:4" ht="12">
      <c r="A605" s="136"/>
      <c r="B605" s="136"/>
      <c r="C605" s="136"/>
      <c r="D605" s="136"/>
    </row>
    <row r="606" spans="1:4" ht="12">
      <c r="A606" s="136"/>
      <c r="B606" s="136"/>
      <c r="C606" s="136"/>
      <c r="D606" s="136"/>
    </row>
    <row r="607" spans="1:4" ht="12">
      <c r="A607" s="136"/>
      <c r="B607" s="136"/>
      <c r="C607" s="136"/>
      <c r="D607" s="136"/>
    </row>
    <row r="608" spans="1:4" ht="12">
      <c r="A608" s="136"/>
      <c r="B608" s="136"/>
      <c r="C608" s="136"/>
      <c r="D608" s="136"/>
    </row>
    <row r="609" spans="1:4" ht="12">
      <c r="A609" s="136"/>
      <c r="B609" s="136"/>
      <c r="C609" s="136"/>
      <c r="D609" s="136"/>
    </row>
    <row r="610" spans="1:4" ht="12">
      <c r="A610" s="136"/>
      <c r="B610" s="136"/>
      <c r="C610" s="136"/>
      <c r="D610" s="136"/>
    </row>
    <row r="611" spans="1:4" ht="12">
      <c r="A611" s="136"/>
      <c r="B611" s="136"/>
      <c r="C611" s="136"/>
      <c r="D611" s="136"/>
    </row>
    <row r="612" spans="1:4" ht="12">
      <c r="A612" s="136"/>
      <c r="B612" s="136"/>
      <c r="C612" s="136"/>
      <c r="D612" s="136"/>
    </row>
    <row r="613" spans="1:4" ht="12">
      <c r="A613" s="136"/>
      <c r="B613" s="136"/>
      <c r="C613" s="136"/>
      <c r="D613" s="136"/>
    </row>
    <row r="614" spans="1:4" ht="12">
      <c r="A614" s="136"/>
      <c r="B614" s="136"/>
      <c r="C614" s="136"/>
      <c r="D614" s="136"/>
    </row>
    <row r="615" spans="1:4" ht="12">
      <c r="A615" s="136"/>
      <c r="B615" s="136"/>
      <c r="C615" s="136"/>
      <c r="D615" s="136"/>
    </row>
    <row r="616" spans="1:4" ht="12">
      <c r="A616" s="136"/>
      <c r="B616" s="136"/>
      <c r="C616" s="136"/>
      <c r="D616" s="136"/>
    </row>
    <row r="617" spans="1:4" ht="12">
      <c r="A617" s="136"/>
      <c r="B617" s="136"/>
      <c r="C617" s="136"/>
      <c r="D617" s="136"/>
    </row>
    <row r="618" spans="1:4" ht="12">
      <c r="A618" s="136"/>
      <c r="B618" s="136"/>
      <c r="C618" s="136"/>
      <c r="D618" s="136"/>
    </row>
    <row r="619" spans="1:4" ht="12">
      <c r="A619" s="136"/>
      <c r="B619" s="136"/>
      <c r="C619" s="136"/>
      <c r="D619" s="136"/>
    </row>
    <row r="620" spans="1:4" ht="12">
      <c r="A620" s="136"/>
      <c r="B620" s="136"/>
      <c r="C620" s="136"/>
      <c r="D620" s="136"/>
    </row>
    <row r="621" spans="1:4" ht="12">
      <c r="A621" s="136"/>
      <c r="B621" s="136"/>
      <c r="C621" s="136"/>
      <c r="D621" s="136"/>
    </row>
    <row r="622" spans="1:4" ht="12">
      <c r="A622" s="136"/>
      <c r="B622" s="136"/>
      <c r="C622" s="136"/>
      <c r="D622" s="136"/>
    </row>
    <row r="623" spans="1:4" ht="12">
      <c r="A623" s="136"/>
      <c r="B623" s="136"/>
      <c r="C623" s="136"/>
      <c r="D623" s="136"/>
    </row>
    <row r="624" spans="1:4" ht="12">
      <c r="A624" s="136"/>
      <c r="B624" s="136"/>
      <c r="C624" s="136"/>
      <c r="D624" s="136"/>
    </row>
    <row r="625" spans="1:4" ht="12">
      <c r="A625" s="136"/>
      <c r="B625" s="136"/>
      <c r="C625" s="136"/>
      <c r="D625" s="136"/>
    </row>
    <row r="626" spans="1:4" ht="12">
      <c r="A626" s="136"/>
      <c r="B626" s="136"/>
      <c r="C626" s="136"/>
      <c r="D626" s="136"/>
    </row>
    <row r="627" spans="1:4" ht="12">
      <c r="A627" s="136"/>
      <c r="B627" s="136"/>
      <c r="C627" s="136"/>
      <c r="D627" s="136"/>
    </row>
    <row r="628" spans="1:4" ht="12">
      <c r="A628" s="136"/>
      <c r="B628" s="136"/>
      <c r="C628" s="136"/>
      <c r="D628" s="136"/>
    </row>
    <row r="629" spans="1:4" ht="12">
      <c r="A629" s="136"/>
      <c r="B629" s="136"/>
      <c r="C629" s="136"/>
      <c r="D629" s="136"/>
    </row>
    <row r="630" spans="1:4" ht="12">
      <c r="A630" s="136"/>
      <c r="B630" s="136"/>
      <c r="C630" s="136"/>
      <c r="D630" s="136"/>
    </row>
    <row r="631" spans="1:4" ht="12">
      <c r="A631" s="136"/>
      <c r="B631" s="136"/>
      <c r="C631" s="136"/>
      <c r="D631" s="136"/>
    </row>
    <row r="632" spans="1:4" ht="12">
      <c r="A632" s="136"/>
      <c r="B632" s="136"/>
      <c r="C632" s="136"/>
      <c r="D632" s="136"/>
    </row>
    <row r="633" spans="1:4" ht="12">
      <c r="A633" s="136"/>
      <c r="B633" s="136"/>
      <c r="C633" s="136"/>
      <c r="D633" s="136"/>
    </row>
    <row r="634" spans="1:4" ht="12">
      <c r="A634" s="136"/>
      <c r="B634" s="136"/>
      <c r="C634" s="136"/>
      <c r="D634" s="136"/>
    </row>
    <row r="635" spans="1:4" ht="12">
      <c r="A635" s="136"/>
      <c r="B635" s="136"/>
      <c r="C635" s="136"/>
      <c r="D635" s="136"/>
    </row>
    <row r="636" spans="1:4" ht="12">
      <c r="A636" s="136"/>
      <c r="B636" s="136"/>
      <c r="C636" s="136"/>
      <c r="D636" s="136"/>
    </row>
    <row r="637" spans="1:4" ht="12">
      <c r="A637" s="136"/>
      <c r="B637" s="136"/>
      <c r="C637" s="136"/>
      <c r="D637" s="136"/>
    </row>
    <row r="638" spans="1:4" ht="12">
      <c r="A638" s="136"/>
      <c r="B638" s="136"/>
      <c r="C638" s="136"/>
      <c r="D638" s="136"/>
    </row>
    <row r="639" spans="1:4" ht="12">
      <c r="A639" s="136"/>
      <c r="B639" s="136"/>
      <c r="C639" s="136"/>
      <c r="D639" s="136"/>
    </row>
    <row r="640" spans="1:4" ht="12">
      <c r="A640" s="136"/>
      <c r="B640" s="136"/>
      <c r="C640" s="136"/>
      <c r="D640" s="136"/>
    </row>
    <row r="641" spans="1:4" ht="12">
      <c r="A641" s="136"/>
      <c r="B641" s="136"/>
      <c r="C641" s="136"/>
      <c r="D641" s="136"/>
    </row>
    <row r="642" spans="1:4" ht="12">
      <c r="A642" s="136"/>
      <c r="B642" s="136"/>
      <c r="C642" s="136"/>
      <c r="D642" s="136"/>
    </row>
    <row r="643" spans="1:4" ht="12">
      <c r="A643" s="136"/>
      <c r="B643" s="136"/>
      <c r="C643" s="136"/>
      <c r="D643" s="136"/>
    </row>
    <row r="644" spans="1:4" ht="12">
      <c r="A644" s="136"/>
      <c r="B644" s="136"/>
      <c r="C644" s="136"/>
      <c r="D644" s="136"/>
    </row>
    <row r="645" spans="1:4" ht="12">
      <c r="A645" s="136"/>
      <c r="B645" s="136"/>
      <c r="C645" s="136"/>
      <c r="D645" s="136"/>
    </row>
    <row r="646" spans="1:4" ht="12">
      <c r="A646" s="136"/>
      <c r="B646" s="136"/>
      <c r="C646" s="136"/>
      <c r="D646" s="136"/>
    </row>
    <row r="647" spans="1:4" ht="12">
      <c r="A647" s="136"/>
      <c r="B647" s="136"/>
      <c r="C647" s="136"/>
      <c r="D647" s="136"/>
    </row>
    <row r="648" spans="1:4" ht="12">
      <c r="A648" s="136"/>
      <c r="B648" s="136"/>
      <c r="C648" s="136"/>
      <c r="D648" s="136"/>
    </row>
    <row r="649" spans="1:4" ht="12">
      <c r="A649" s="136"/>
      <c r="B649" s="136"/>
      <c r="C649" s="136"/>
      <c r="D649" s="136"/>
    </row>
    <row r="650" spans="1:4" ht="12">
      <c r="A650" s="136"/>
      <c r="B650" s="136"/>
      <c r="C650" s="136"/>
      <c r="D650" s="136"/>
    </row>
    <row r="651" spans="1:4" ht="12">
      <c r="A651" s="136"/>
      <c r="B651" s="136"/>
      <c r="C651" s="136"/>
      <c r="D651" s="136"/>
    </row>
    <row r="652" spans="1:4" ht="12">
      <c r="A652" s="136"/>
      <c r="B652" s="136"/>
      <c r="C652" s="136"/>
      <c r="D652" s="136"/>
    </row>
    <row r="653" spans="1:4" ht="12">
      <c r="A653" s="136"/>
      <c r="B653" s="136"/>
      <c r="C653" s="136"/>
      <c r="D653" s="136"/>
    </row>
    <row r="654" spans="1:4" ht="12">
      <c r="A654" s="136"/>
      <c r="B654" s="136"/>
      <c r="C654" s="136"/>
      <c r="D654" s="136"/>
    </row>
    <row r="655" spans="1:4" ht="12">
      <c r="A655" s="136"/>
      <c r="B655" s="136"/>
      <c r="C655" s="136"/>
      <c r="D655" s="136"/>
    </row>
    <row r="656" spans="1:4" ht="12">
      <c r="A656" s="136"/>
      <c r="B656" s="136"/>
      <c r="C656" s="136"/>
      <c r="D656" s="136"/>
    </row>
    <row r="657" spans="1:4" ht="12">
      <c r="A657" s="136"/>
      <c r="B657" s="136"/>
      <c r="C657" s="136"/>
      <c r="D657" s="136"/>
    </row>
    <row r="658" spans="1:4" ht="12">
      <c r="A658" s="136"/>
      <c r="B658" s="136"/>
      <c r="C658" s="136"/>
      <c r="D658" s="136"/>
    </row>
    <row r="659" spans="1:4" ht="12">
      <c r="A659" s="136"/>
      <c r="B659" s="136"/>
      <c r="C659" s="136"/>
      <c r="D659" s="136"/>
    </row>
    <row r="660" spans="1:4" ht="12">
      <c r="A660" s="136"/>
      <c r="B660" s="136"/>
      <c r="C660" s="136"/>
      <c r="D660" s="136"/>
    </row>
    <row r="661" spans="1:4" ht="12">
      <c r="A661" s="136"/>
      <c r="B661" s="136"/>
      <c r="C661" s="136"/>
      <c r="D661" s="136"/>
    </row>
    <row r="662" spans="1:4" ht="12">
      <c r="A662" s="136"/>
      <c r="B662" s="136"/>
      <c r="C662" s="136"/>
      <c r="D662" s="136"/>
    </row>
    <row r="663" spans="1:4" ht="12">
      <c r="A663" s="136"/>
      <c r="B663" s="136"/>
      <c r="C663" s="136"/>
      <c r="D663" s="136"/>
    </row>
    <row r="664" spans="1:4" ht="12">
      <c r="A664" s="136"/>
      <c r="B664" s="136"/>
      <c r="C664" s="136"/>
      <c r="D664" s="136"/>
    </row>
    <row r="665" spans="1:4" ht="12">
      <c r="A665" s="136"/>
      <c r="B665" s="136"/>
      <c r="C665" s="136"/>
      <c r="D665" s="136"/>
    </row>
    <row r="666" spans="1:4" ht="12">
      <c r="A666" s="136"/>
      <c r="B666" s="136"/>
      <c r="C666" s="136"/>
      <c r="D666" s="136"/>
    </row>
    <row r="667" spans="1:4" ht="12">
      <c r="A667" s="136"/>
      <c r="B667" s="136"/>
      <c r="C667" s="136"/>
      <c r="D667" s="136"/>
    </row>
    <row r="668" spans="1:4" ht="12">
      <c r="A668" s="136"/>
      <c r="B668" s="136"/>
      <c r="C668" s="136"/>
      <c r="D668" s="136"/>
    </row>
    <row r="669" spans="1:4" ht="12">
      <c r="A669" s="136"/>
      <c r="B669" s="136"/>
      <c r="C669" s="136"/>
      <c r="D669" s="136"/>
    </row>
    <row r="670" spans="1:4" ht="12">
      <c r="A670" s="136"/>
      <c r="B670" s="136"/>
      <c r="C670" s="136"/>
      <c r="D670" s="136"/>
    </row>
    <row r="671" spans="1:4" ht="12">
      <c r="A671" s="136"/>
      <c r="B671" s="136"/>
      <c r="C671" s="136"/>
      <c r="D671" s="136"/>
    </row>
    <row r="672" spans="1:4" ht="12">
      <c r="A672" s="136"/>
      <c r="B672" s="136"/>
      <c r="C672" s="136"/>
      <c r="D672" s="136"/>
    </row>
    <row r="673" spans="1:4" ht="12">
      <c r="A673" s="136"/>
      <c r="B673" s="136"/>
      <c r="C673" s="136"/>
      <c r="D673" s="136"/>
    </row>
    <row r="674" spans="1:4" ht="12">
      <c r="A674" s="136"/>
      <c r="B674" s="136"/>
      <c r="C674" s="136"/>
      <c r="D674" s="136"/>
    </row>
    <row r="675" spans="1:4" ht="12">
      <c r="A675" s="136"/>
      <c r="B675" s="136"/>
      <c r="C675" s="136"/>
      <c r="D675" s="136"/>
    </row>
    <row r="676" spans="1:4" ht="12">
      <c r="A676" s="136"/>
      <c r="B676" s="136"/>
      <c r="C676" s="136"/>
      <c r="D676" s="136"/>
    </row>
    <row r="677" spans="1:4" ht="12">
      <c r="A677" s="136"/>
      <c r="B677" s="136"/>
      <c r="C677" s="136"/>
      <c r="D677" s="136"/>
    </row>
    <row r="678" spans="1:4" ht="12">
      <c r="A678" s="136"/>
      <c r="B678" s="136"/>
      <c r="C678" s="136"/>
      <c r="D678" s="136"/>
    </row>
    <row r="679" spans="1:4" ht="12">
      <c r="A679" s="136"/>
      <c r="B679" s="136"/>
      <c r="C679" s="136"/>
      <c r="D679" s="136"/>
    </row>
    <row r="680" spans="1:4" ht="12">
      <c r="A680" s="136"/>
      <c r="B680" s="136"/>
      <c r="C680" s="136"/>
      <c r="D680" s="136"/>
    </row>
    <row r="681" spans="1:4" ht="12">
      <c r="A681" s="136"/>
      <c r="B681" s="136"/>
      <c r="C681" s="136"/>
      <c r="D681" s="136"/>
    </row>
    <row r="682" spans="1:4" ht="12">
      <c r="A682" s="136"/>
      <c r="B682" s="136"/>
      <c r="C682" s="136"/>
      <c r="D682" s="136"/>
    </row>
    <row r="683" spans="1:4" ht="12">
      <c r="A683" s="136"/>
      <c r="B683" s="136"/>
      <c r="C683" s="136"/>
      <c r="D683" s="136"/>
    </row>
    <row r="684" spans="1:4" ht="12">
      <c r="A684" s="136"/>
      <c r="B684" s="136"/>
      <c r="C684" s="136"/>
      <c r="D684" s="136"/>
    </row>
    <row r="685" spans="1:4" ht="12">
      <c r="A685" s="136"/>
      <c r="B685" s="136"/>
      <c r="C685" s="136"/>
      <c r="D685" s="136"/>
    </row>
    <row r="686" spans="1:4" ht="12">
      <c r="A686" s="136"/>
      <c r="B686" s="136"/>
      <c r="C686" s="136"/>
      <c r="D686" s="136"/>
    </row>
    <row r="687" spans="1:4" ht="12">
      <c r="A687" s="136"/>
      <c r="B687" s="136"/>
      <c r="C687" s="136"/>
      <c r="D687" s="136"/>
    </row>
    <row r="688" spans="1:4" ht="12">
      <c r="A688" s="136"/>
      <c r="B688" s="136"/>
      <c r="C688" s="136"/>
      <c r="D688" s="136"/>
    </row>
    <row r="689" spans="1:4" ht="12">
      <c r="A689" s="136"/>
      <c r="B689" s="136"/>
      <c r="C689" s="136"/>
      <c r="D689" s="136"/>
    </row>
    <row r="690" spans="1:4" ht="12">
      <c r="A690" s="136"/>
      <c r="B690" s="136"/>
      <c r="C690" s="136"/>
      <c r="D690" s="136"/>
    </row>
    <row r="691" spans="1:4" ht="12">
      <c r="A691" s="136"/>
      <c r="B691" s="136"/>
      <c r="C691" s="136"/>
      <c r="D691" s="136"/>
    </row>
    <row r="692" spans="1:4" ht="12">
      <c r="A692" s="136"/>
      <c r="B692" s="136"/>
      <c r="C692" s="136"/>
      <c r="D692" s="136"/>
    </row>
    <row r="693" spans="1:4" ht="12">
      <c r="A693" s="136"/>
      <c r="B693" s="136"/>
      <c r="C693" s="136"/>
      <c r="D693" s="136"/>
    </row>
    <row r="694" spans="1:4" ht="12">
      <c r="A694" s="136"/>
      <c r="B694" s="136"/>
      <c r="C694" s="136"/>
      <c r="D694" s="136"/>
    </row>
    <row r="695" spans="1:4" ht="12">
      <c r="A695" s="136"/>
      <c r="B695" s="136"/>
      <c r="C695" s="136"/>
      <c r="D695" s="136"/>
    </row>
    <row r="696" spans="1:4" ht="12">
      <c r="A696" s="136"/>
      <c r="B696" s="136"/>
      <c r="C696" s="136"/>
      <c r="D696" s="136"/>
    </row>
    <row r="697" spans="1:4" ht="12">
      <c r="A697" s="136"/>
      <c r="B697" s="136"/>
      <c r="C697" s="136"/>
      <c r="D697" s="136"/>
    </row>
    <row r="698" spans="1:4" ht="12">
      <c r="A698" s="136"/>
      <c r="B698" s="136"/>
      <c r="C698" s="136"/>
      <c r="D698" s="136"/>
    </row>
    <row r="699" spans="1:4" ht="12">
      <c r="A699" s="136"/>
      <c r="B699" s="136"/>
      <c r="C699" s="136"/>
      <c r="D699" s="136"/>
    </row>
    <row r="700" spans="1:4" ht="12">
      <c r="A700" s="136"/>
      <c r="B700" s="136"/>
      <c r="C700" s="136"/>
      <c r="D700" s="136"/>
    </row>
    <row r="701" spans="1:4" ht="12">
      <c r="A701" s="136"/>
      <c r="B701" s="136"/>
      <c r="C701" s="136"/>
      <c r="D701" s="136"/>
    </row>
    <row r="702" spans="1:4" ht="12">
      <c r="A702" s="136"/>
      <c r="B702" s="136"/>
      <c r="C702" s="136"/>
      <c r="D702" s="136"/>
    </row>
    <row r="703" spans="1:4" ht="12">
      <c r="A703" s="136"/>
      <c r="B703" s="136"/>
      <c r="C703" s="136"/>
      <c r="D703" s="136"/>
    </row>
    <row r="704" spans="1:4" ht="12">
      <c r="A704" s="136"/>
      <c r="B704" s="136"/>
      <c r="C704" s="136"/>
      <c r="D704" s="136"/>
    </row>
    <row r="705" spans="1:4" ht="12">
      <c r="A705" s="136"/>
      <c r="B705" s="136"/>
      <c r="C705" s="136"/>
      <c r="D705" s="136"/>
    </row>
    <row r="706" spans="1:4" ht="12">
      <c r="A706" s="136"/>
      <c r="B706" s="136"/>
      <c r="C706" s="136"/>
      <c r="D706" s="136"/>
    </row>
    <row r="707" spans="1:4" ht="12">
      <c r="A707" s="136"/>
      <c r="B707" s="136"/>
      <c r="C707" s="136"/>
      <c r="D707" s="136"/>
    </row>
    <row r="708" spans="1:4" ht="12">
      <c r="A708" s="136"/>
      <c r="B708" s="136"/>
      <c r="C708" s="136"/>
      <c r="D708" s="136"/>
    </row>
    <row r="709" spans="1:4" ht="12">
      <c r="A709" s="136"/>
      <c r="B709" s="136"/>
      <c r="C709" s="136"/>
      <c r="D709" s="136"/>
    </row>
    <row r="710" spans="1:4" ht="12">
      <c r="A710" s="136"/>
      <c r="B710" s="136"/>
      <c r="C710" s="136"/>
      <c r="D710" s="136"/>
    </row>
    <row r="711" spans="1:4" ht="12">
      <c r="A711" s="136"/>
      <c r="B711" s="136"/>
      <c r="C711" s="136"/>
      <c r="D711" s="136"/>
    </row>
    <row r="712" spans="1:4" ht="12">
      <c r="A712" s="136"/>
      <c r="B712" s="136"/>
      <c r="C712" s="136"/>
      <c r="D712" s="136"/>
    </row>
    <row r="713" spans="1:4" ht="12">
      <c r="A713" s="136"/>
      <c r="B713" s="136"/>
      <c r="C713" s="136"/>
      <c r="D713" s="136"/>
    </row>
    <row r="714" spans="1:4" ht="12">
      <c r="A714" s="136"/>
      <c r="B714" s="136"/>
      <c r="C714" s="136"/>
      <c r="D714" s="136"/>
    </row>
    <row r="715" spans="1:4" ht="12">
      <c r="A715" s="136"/>
      <c r="B715" s="136"/>
      <c r="C715" s="136"/>
      <c r="D715" s="136"/>
    </row>
    <row r="716" spans="1:4" ht="12">
      <c r="A716" s="136"/>
      <c r="B716" s="136"/>
      <c r="C716" s="136"/>
      <c r="D716" s="136"/>
    </row>
    <row r="717" spans="1:4" ht="12">
      <c r="A717" s="136"/>
      <c r="B717" s="136"/>
      <c r="C717" s="136"/>
      <c r="D717" s="136"/>
    </row>
    <row r="718" spans="1:4" ht="12">
      <c r="A718" s="136"/>
      <c r="B718" s="136"/>
      <c r="C718" s="136"/>
      <c r="D718" s="136"/>
    </row>
    <row r="719" spans="1:4" ht="12">
      <c r="A719" s="136"/>
      <c r="B719" s="136"/>
      <c r="C719" s="136"/>
      <c r="D719" s="136"/>
    </row>
    <row r="720" spans="1:4" ht="12">
      <c r="A720" s="136"/>
      <c r="B720" s="136"/>
      <c r="C720" s="136"/>
      <c r="D720" s="136"/>
    </row>
    <row r="721" spans="1:4" ht="12">
      <c r="A721" s="136"/>
      <c r="B721" s="136"/>
      <c r="C721" s="136"/>
      <c r="D721" s="136"/>
    </row>
    <row r="722" spans="1:4" ht="12">
      <c r="A722" s="136"/>
      <c r="B722" s="136"/>
      <c r="C722" s="136"/>
      <c r="D722" s="136"/>
    </row>
    <row r="723" spans="1:4" ht="12">
      <c r="A723" s="136"/>
      <c r="B723" s="136"/>
      <c r="C723" s="136"/>
      <c r="D723" s="136"/>
    </row>
    <row r="724" spans="1:4" ht="12">
      <c r="A724" s="136"/>
      <c r="B724" s="136"/>
      <c r="C724" s="136"/>
      <c r="D724" s="136"/>
    </row>
    <row r="725" spans="1:4" ht="12">
      <c r="A725" s="136"/>
      <c r="B725" s="136"/>
      <c r="C725" s="136"/>
      <c r="D725" s="136"/>
    </row>
    <row r="726" spans="1:4" ht="12">
      <c r="A726" s="136"/>
      <c r="B726" s="136"/>
      <c r="C726" s="136"/>
      <c r="D726" s="136"/>
    </row>
    <row r="727" spans="1:4" ht="12">
      <c r="A727" s="136"/>
      <c r="B727" s="136"/>
      <c r="C727" s="136"/>
      <c r="D727" s="136"/>
    </row>
    <row r="728" spans="1:4" ht="12">
      <c r="A728" s="136"/>
      <c r="B728" s="136"/>
      <c r="C728" s="136"/>
      <c r="D728" s="136"/>
    </row>
    <row r="729" spans="1:4" ht="12">
      <c r="A729" s="136"/>
      <c r="B729" s="136"/>
      <c r="C729" s="136"/>
      <c r="D729" s="136"/>
    </row>
    <row r="730" spans="1:4" ht="12">
      <c r="A730" s="136"/>
      <c r="B730" s="136"/>
      <c r="C730" s="136"/>
      <c r="D730" s="136"/>
    </row>
    <row r="731" spans="1:4" ht="12">
      <c r="A731" s="136"/>
      <c r="B731" s="136"/>
      <c r="C731" s="136"/>
      <c r="D731" s="136"/>
    </row>
    <row r="732" spans="1:4" ht="12">
      <c r="A732" s="136"/>
      <c r="B732" s="136"/>
      <c r="C732" s="136"/>
      <c r="D732" s="136"/>
    </row>
    <row r="733" spans="1:4" ht="12">
      <c r="A733" s="136"/>
      <c r="B733" s="136"/>
      <c r="C733" s="136"/>
      <c r="D733" s="136"/>
    </row>
    <row r="734" spans="1:4" ht="12">
      <c r="A734" s="136"/>
      <c r="B734" s="136"/>
      <c r="C734" s="136"/>
      <c r="D734" s="136"/>
    </row>
    <row r="735" spans="1:4" ht="12">
      <c r="A735" s="136"/>
      <c r="B735" s="136"/>
      <c r="C735" s="136"/>
      <c r="D735" s="136"/>
    </row>
    <row r="736" spans="1:4" ht="12">
      <c r="A736" s="136"/>
      <c r="B736" s="136"/>
      <c r="C736" s="136"/>
      <c r="D736" s="136"/>
    </row>
    <row r="737" spans="1:4" ht="12">
      <c r="A737" s="136"/>
      <c r="B737" s="136"/>
      <c r="C737" s="136"/>
      <c r="D737" s="136"/>
    </row>
    <row r="738" spans="1:4" ht="12">
      <c r="A738" s="136"/>
      <c r="B738" s="136"/>
      <c r="C738" s="136"/>
      <c r="D738" s="136"/>
    </row>
    <row r="739" spans="1:4" ht="12">
      <c r="A739" s="136"/>
      <c r="B739" s="136"/>
      <c r="C739" s="136"/>
      <c r="D739" s="136"/>
    </row>
    <row r="740" spans="1:4" ht="12">
      <c r="A740" s="136"/>
      <c r="B740" s="136"/>
      <c r="C740" s="136"/>
      <c r="D740" s="136"/>
    </row>
    <row r="741" spans="1:4" ht="12">
      <c r="A741" s="136"/>
      <c r="B741" s="136"/>
      <c r="C741" s="136"/>
      <c r="D741" s="136"/>
    </row>
    <row r="742" spans="1:4" ht="12">
      <c r="A742" s="136"/>
      <c r="B742" s="136"/>
      <c r="C742" s="136"/>
      <c r="D742" s="136"/>
    </row>
    <row r="743" spans="1:4" ht="12">
      <c r="A743" s="136"/>
      <c r="B743" s="136"/>
      <c r="C743" s="136"/>
      <c r="D743" s="136"/>
    </row>
    <row r="744" spans="1:4" ht="12">
      <c r="A744" s="136"/>
      <c r="B744" s="136"/>
      <c r="C744" s="136"/>
      <c r="D744" s="136"/>
    </row>
    <row r="745" spans="1:4" ht="12">
      <c r="A745" s="136"/>
      <c r="B745" s="136"/>
      <c r="C745" s="136"/>
      <c r="D745" s="136"/>
    </row>
    <row r="746" spans="1:4" ht="12">
      <c r="A746" s="136"/>
      <c r="B746" s="136"/>
      <c r="C746" s="136"/>
      <c r="D746" s="136"/>
    </row>
    <row r="747" spans="1:4" ht="12">
      <c r="A747" s="136"/>
      <c r="B747" s="136"/>
      <c r="C747" s="136"/>
      <c r="D747" s="136"/>
    </row>
    <row r="748" spans="1:4" ht="12">
      <c r="A748" s="136"/>
      <c r="B748" s="136"/>
      <c r="C748" s="136"/>
      <c r="D748" s="136"/>
    </row>
    <row r="749" spans="1:4" ht="12">
      <c r="A749" s="136"/>
      <c r="B749" s="136"/>
      <c r="C749" s="136"/>
      <c r="D749" s="136"/>
    </row>
    <row r="750" spans="1:4" ht="12">
      <c r="A750" s="136"/>
      <c r="B750" s="136"/>
      <c r="C750" s="136"/>
      <c r="D750" s="136"/>
    </row>
    <row r="751" spans="1:4" ht="12">
      <c r="A751" s="136"/>
      <c r="B751" s="136"/>
      <c r="C751" s="136"/>
      <c r="D751" s="136"/>
    </row>
    <row r="752" spans="1:4" ht="12">
      <c r="A752" s="136"/>
      <c r="B752" s="136"/>
      <c r="C752" s="136"/>
      <c r="D752" s="136"/>
    </row>
    <row r="753" spans="1:4" ht="12">
      <c r="A753" s="136"/>
      <c r="B753" s="136"/>
      <c r="C753" s="136"/>
      <c r="D753" s="136"/>
    </row>
    <row r="754" spans="1:4" ht="12">
      <c r="A754" s="136"/>
      <c r="B754" s="136"/>
      <c r="C754" s="136"/>
      <c r="D754" s="136"/>
    </row>
    <row r="755" spans="1:4" ht="12">
      <c r="A755" s="136"/>
      <c r="B755" s="136"/>
      <c r="C755" s="136"/>
      <c r="D755" s="136"/>
    </row>
    <row r="756" spans="1:4" ht="12">
      <c r="A756" s="136"/>
      <c r="B756" s="136"/>
      <c r="C756" s="136"/>
      <c r="D756" s="136"/>
    </row>
    <row r="757" spans="1:4" ht="12">
      <c r="A757" s="136"/>
      <c r="B757" s="136"/>
      <c r="C757" s="136"/>
      <c r="D757" s="136"/>
    </row>
    <row r="758" spans="1:4" ht="12">
      <c r="A758" s="136"/>
      <c r="B758" s="136"/>
      <c r="C758" s="136"/>
      <c r="D758" s="136"/>
    </row>
    <row r="759" spans="1:4" ht="12">
      <c r="A759" s="136"/>
      <c r="B759" s="136"/>
      <c r="C759" s="136"/>
      <c r="D759" s="136"/>
    </row>
    <row r="760" spans="1:4" ht="12">
      <c r="A760" s="136"/>
      <c r="B760" s="136"/>
      <c r="C760" s="136"/>
      <c r="D760" s="136"/>
    </row>
    <row r="761" spans="1:4" ht="12">
      <c r="A761" s="136"/>
      <c r="B761" s="136"/>
      <c r="C761" s="136"/>
      <c r="D761" s="136"/>
    </row>
    <row r="762" spans="1:4" ht="12">
      <c r="A762" s="136"/>
      <c r="B762" s="136"/>
      <c r="C762" s="136"/>
      <c r="D762" s="136"/>
    </row>
    <row r="763" spans="1:4" ht="12">
      <c r="A763" s="136"/>
      <c r="B763" s="136"/>
      <c r="C763" s="136"/>
      <c r="D763" s="136"/>
    </row>
    <row r="764" spans="1:4" ht="12">
      <c r="A764" s="136"/>
      <c r="B764" s="136"/>
      <c r="C764" s="136"/>
      <c r="D764" s="136"/>
    </row>
    <row r="765" spans="1:4" ht="12">
      <c r="A765" s="136"/>
      <c r="B765" s="136"/>
      <c r="C765" s="136"/>
      <c r="D765" s="136"/>
    </row>
    <row r="766" spans="1:4" ht="12">
      <c r="A766" s="136"/>
      <c r="B766" s="136"/>
      <c r="C766" s="136"/>
      <c r="D766" s="136"/>
    </row>
    <row r="767" spans="1:4" ht="12">
      <c r="A767" s="136"/>
      <c r="B767" s="136"/>
      <c r="C767" s="136"/>
      <c r="D767" s="136"/>
    </row>
    <row r="768" spans="1:4" ht="12">
      <c r="A768" s="136"/>
      <c r="B768" s="136"/>
      <c r="C768" s="136"/>
      <c r="D768" s="136"/>
    </row>
    <row r="769" spans="1:4" ht="12">
      <c r="A769" s="136"/>
      <c r="B769" s="136"/>
      <c r="C769" s="136"/>
      <c r="D769" s="136"/>
    </row>
    <row r="770" spans="1:4" ht="12">
      <c r="A770" s="136"/>
      <c r="B770" s="136"/>
      <c r="C770" s="136"/>
      <c r="D770" s="136"/>
    </row>
    <row r="771" spans="1:4" ht="12">
      <c r="A771" s="136"/>
      <c r="B771" s="136"/>
      <c r="C771" s="136"/>
      <c r="D771" s="136"/>
    </row>
    <row r="772" spans="1:4" ht="12">
      <c r="A772" s="136"/>
      <c r="B772" s="136"/>
      <c r="C772" s="136"/>
      <c r="D772" s="136"/>
    </row>
    <row r="773" spans="1:4" ht="12">
      <c r="A773" s="136"/>
      <c r="B773" s="136"/>
      <c r="C773" s="136"/>
      <c r="D773" s="136"/>
    </row>
    <row r="774" spans="1:4" ht="12">
      <c r="A774" s="136"/>
      <c r="B774" s="136"/>
      <c r="C774" s="136"/>
      <c r="D774" s="136"/>
    </row>
    <row r="775" spans="1:4" ht="12">
      <c r="A775" s="136"/>
      <c r="B775" s="136"/>
      <c r="C775" s="136"/>
      <c r="D775" s="136"/>
    </row>
    <row r="776" spans="1:4" ht="12">
      <c r="A776" s="136"/>
      <c r="B776" s="136"/>
      <c r="C776" s="136"/>
      <c r="D776" s="136"/>
    </row>
    <row r="777" spans="1:4" ht="12">
      <c r="A777" s="136"/>
      <c r="B777" s="136"/>
      <c r="C777" s="136"/>
      <c r="D777" s="136"/>
    </row>
    <row r="778" spans="1:4" ht="12">
      <c r="A778" s="136"/>
      <c r="B778" s="136"/>
      <c r="C778" s="136"/>
      <c r="D778" s="136"/>
    </row>
    <row r="779" spans="1:4" ht="12">
      <c r="A779" s="136"/>
      <c r="B779" s="136"/>
      <c r="C779" s="136"/>
      <c r="D779" s="136"/>
    </row>
    <row r="780" spans="1:4" ht="12">
      <c r="A780" s="136"/>
      <c r="B780" s="136"/>
      <c r="C780" s="136"/>
      <c r="D780" s="136"/>
    </row>
    <row r="781" spans="1:4" ht="12">
      <c r="A781" s="136"/>
      <c r="B781" s="136"/>
      <c r="C781" s="136"/>
      <c r="D781" s="136"/>
    </row>
    <row r="782" spans="1:4" ht="12">
      <c r="A782" s="136"/>
      <c r="B782" s="136"/>
      <c r="C782" s="136"/>
      <c r="D782" s="136"/>
    </row>
    <row r="783" spans="1:4" ht="12">
      <c r="A783" s="136"/>
      <c r="B783" s="136"/>
      <c r="C783" s="136"/>
      <c r="D783" s="136"/>
    </row>
    <row r="784" spans="1:4" ht="12">
      <c r="A784" s="136"/>
      <c r="B784" s="136"/>
      <c r="C784" s="136"/>
      <c r="D784" s="136"/>
    </row>
    <row r="785" spans="1:4" ht="12">
      <c r="A785" s="136"/>
      <c r="B785" s="136"/>
      <c r="C785" s="136"/>
      <c r="D785" s="136"/>
    </row>
    <row r="786" spans="1:4" ht="12">
      <c r="A786" s="136"/>
      <c r="B786" s="136"/>
      <c r="C786" s="136"/>
      <c r="D786" s="136"/>
    </row>
    <row r="787" spans="1:4" ht="12">
      <c r="A787" s="136"/>
      <c r="B787" s="136"/>
      <c r="C787" s="136"/>
      <c r="D787" s="136"/>
    </row>
    <row r="788" spans="1:4" ht="12">
      <c r="A788" s="136"/>
      <c r="B788" s="136"/>
      <c r="C788" s="136"/>
      <c r="D788" s="136"/>
    </row>
    <row r="789" spans="1:4" ht="12">
      <c r="A789" s="136"/>
      <c r="B789" s="136"/>
      <c r="C789" s="136"/>
      <c r="D789" s="136"/>
    </row>
    <row r="790" spans="1:4" ht="12">
      <c r="A790" s="136"/>
      <c r="B790" s="136"/>
      <c r="C790" s="136"/>
      <c r="D790" s="136"/>
    </row>
    <row r="791" spans="1:4" ht="12">
      <c r="A791" s="136"/>
      <c r="B791" s="136"/>
      <c r="C791" s="136"/>
      <c r="D791" s="136"/>
    </row>
    <row r="792" spans="1:4" ht="12">
      <c r="A792" s="136"/>
      <c r="B792" s="136"/>
      <c r="C792" s="136"/>
      <c r="D792" s="136"/>
    </row>
    <row r="793" spans="1:4" ht="12">
      <c r="A793" s="136"/>
      <c r="B793" s="136"/>
      <c r="C793" s="136"/>
      <c r="D793" s="136"/>
    </row>
    <row r="794" spans="1:4" ht="12">
      <c r="A794" s="136"/>
      <c r="B794" s="136"/>
      <c r="C794" s="136"/>
      <c r="D794" s="136"/>
    </row>
    <row r="795" spans="1:4" ht="12">
      <c r="A795" s="136"/>
      <c r="B795" s="136"/>
      <c r="C795" s="136"/>
      <c r="D795" s="136"/>
    </row>
    <row r="796" spans="1:4" ht="12">
      <c r="A796" s="136"/>
      <c r="B796" s="136"/>
      <c r="C796" s="136"/>
      <c r="D796" s="136"/>
    </row>
    <row r="797" spans="1:4" ht="12">
      <c r="A797" s="136"/>
      <c r="B797" s="136"/>
      <c r="C797" s="136"/>
      <c r="D797" s="136"/>
    </row>
    <row r="798" spans="1:4" ht="12">
      <c r="A798" s="136"/>
      <c r="B798" s="136"/>
      <c r="C798" s="136"/>
      <c r="D798" s="136"/>
    </row>
    <row r="799" spans="1:4" ht="12">
      <c r="A799" s="136"/>
      <c r="B799" s="136"/>
      <c r="C799" s="136"/>
      <c r="D799" s="136"/>
    </row>
    <row r="800" spans="1:4" ht="12">
      <c r="A800" s="136"/>
      <c r="B800" s="136"/>
      <c r="C800" s="136"/>
      <c r="D800" s="136"/>
    </row>
    <row r="801" spans="1:4" ht="12">
      <c r="A801" s="136"/>
      <c r="B801" s="136"/>
      <c r="C801" s="136"/>
      <c r="D801" s="136"/>
    </row>
    <row r="802" spans="1:4" ht="12">
      <c r="A802" s="136"/>
      <c r="B802" s="136"/>
      <c r="C802" s="136"/>
      <c r="D802" s="136"/>
    </row>
    <row r="803" spans="1:4" ht="12">
      <c r="A803" s="136"/>
      <c r="B803" s="136"/>
      <c r="C803" s="136"/>
      <c r="D803" s="136"/>
    </row>
    <row r="804" spans="1:4" ht="12">
      <c r="A804" s="136"/>
      <c r="B804" s="136"/>
      <c r="C804" s="136"/>
      <c r="D804" s="136"/>
    </row>
    <row r="805" spans="1:4" ht="12">
      <c r="A805" s="136"/>
      <c r="B805" s="136"/>
      <c r="C805" s="136"/>
      <c r="D805" s="136"/>
    </row>
    <row r="806" spans="1:4" ht="12">
      <c r="A806" s="136"/>
      <c r="B806" s="136"/>
      <c r="C806" s="136"/>
      <c r="D806" s="136"/>
    </row>
    <row r="807" spans="1:4" ht="12">
      <c r="A807" s="136"/>
      <c r="B807" s="136"/>
      <c r="C807" s="136"/>
      <c r="D807" s="136"/>
    </row>
    <row r="808" spans="1:4" ht="12">
      <c r="A808" s="136"/>
      <c r="B808" s="136"/>
      <c r="C808" s="136"/>
      <c r="D808" s="136"/>
    </row>
    <row r="809" spans="1:4" ht="12">
      <c r="A809" s="136"/>
      <c r="B809" s="136"/>
      <c r="C809" s="136"/>
      <c r="D809" s="136"/>
    </row>
    <row r="810" spans="1:4" ht="12">
      <c r="A810" s="136"/>
      <c r="B810" s="136"/>
      <c r="C810" s="136"/>
      <c r="D810" s="136"/>
    </row>
    <row r="811" spans="1:4" ht="12">
      <c r="A811" s="136"/>
      <c r="B811" s="136"/>
      <c r="C811" s="136"/>
      <c r="D811" s="136"/>
    </row>
    <row r="812" spans="1:4" ht="12">
      <c r="A812" s="136"/>
      <c r="B812" s="136"/>
      <c r="C812" s="136"/>
      <c r="D812" s="136"/>
    </row>
    <row r="813" spans="1:4" ht="12">
      <c r="A813" s="136"/>
      <c r="B813" s="136"/>
      <c r="C813" s="136"/>
      <c r="D813" s="136"/>
    </row>
    <row r="814" spans="1:4" ht="12">
      <c r="A814" s="136"/>
      <c r="B814" s="136"/>
      <c r="C814" s="136"/>
      <c r="D814" s="136"/>
    </row>
    <row r="815" spans="1:4" ht="12">
      <c r="A815" s="136"/>
      <c r="B815" s="136"/>
      <c r="C815" s="136"/>
      <c r="D815" s="136"/>
    </row>
    <row r="816" spans="1:4" ht="12">
      <c r="A816" s="136"/>
      <c r="B816" s="136"/>
      <c r="C816" s="136"/>
      <c r="D816" s="136"/>
    </row>
    <row r="817" spans="1:4" ht="12">
      <c r="A817" s="136"/>
      <c r="B817" s="136"/>
      <c r="C817" s="136"/>
      <c r="D817" s="136"/>
    </row>
    <row r="818" spans="1:4" ht="12">
      <c r="A818" s="136"/>
      <c r="B818" s="136"/>
      <c r="C818" s="136"/>
      <c r="D818" s="136"/>
    </row>
    <row r="819" spans="1:4" ht="12">
      <c r="A819" s="136"/>
      <c r="B819" s="136"/>
      <c r="C819" s="136"/>
      <c r="D819" s="136"/>
    </row>
    <row r="820" spans="1:4" ht="12">
      <c r="A820" s="136"/>
      <c r="B820" s="136"/>
      <c r="C820" s="136"/>
      <c r="D820" s="136"/>
    </row>
    <row r="821" spans="1:4" ht="12">
      <c r="A821" s="136"/>
      <c r="B821" s="136"/>
      <c r="C821" s="136"/>
      <c r="D821" s="136"/>
    </row>
    <row r="822" spans="1:4" ht="12">
      <c r="A822" s="136"/>
      <c r="B822" s="136"/>
      <c r="C822" s="136"/>
      <c r="D822" s="136"/>
    </row>
    <row r="823" spans="1:4" ht="12">
      <c r="A823" s="136"/>
      <c r="B823" s="136"/>
      <c r="C823" s="136"/>
      <c r="D823" s="136"/>
    </row>
    <row r="824" spans="1:4" ht="12">
      <c r="A824" s="136"/>
      <c r="B824" s="136"/>
      <c r="C824" s="136"/>
      <c r="D824" s="136"/>
    </row>
    <row r="825" spans="1:4" ht="12">
      <c r="A825" s="136"/>
      <c r="B825" s="136"/>
      <c r="C825" s="136"/>
      <c r="D825" s="136"/>
    </row>
    <row r="826" spans="1:4" ht="12">
      <c r="A826" s="136"/>
      <c r="B826" s="136"/>
      <c r="C826" s="136"/>
      <c r="D826" s="136"/>
    </row>
    <row r="827" spans="1:4" ht="12">
      <c r="A827" s="136"/>
      <c r="B827" s="136"/>
      <c r="C827" s="136"/>
      <c r="D827" s="136"/>
    </row>
    <row r="828" spans="1:4" ht="12">
      <c r="A828" s="136"/>
      <c r="B828" s="136"/>
      <c r="C828" s="136"/>
      <c r="D828" s="136"/>
    </row>
    <row r="829" spans="1:4" ht="12">
      <c r="A829" s="136"/>
      <c r="B829" s="136"/>
      <c r="C829" s="136"/>
      <c r="D829" s="136"/>
    </row>
    <row r="830" spans="1:4" ht="12">
      <c r="A830" s="136"/>
      <c r="B830" s="136"/>
      <c r="C830" s="136"/>
      <c r="D830" s="136"/>
    </row>
    <row r="831" spans="1:4" ht="12">
      <c r="A831" s="136"/>
      <c r="B831" s="136"/>
      <c r="C831" s="136"/>
      <c r="D831" s="136"/>
    </row>
    <row r="832" spans="1:4" ht="12">
      <c r="A832" s="136"/>
      <c r="B832" s="136"/>
      <c r="C832" s="136"/>
      <c r="D832" s="136"/>
    </row>
    <row r="833" spans="1:4" ht="12">
      <c r="A833" s="136"/>
      <c r="B833" s="136"/>
      <c r="C833" s="136"/>
      <c r="D833" s="136"/>
    </row>
    <row r="834" spans="1:4" ht="12">
      <c r="A834" s="136"/>
      <c r="B834" s="136"/>
      <c r="C834" s="136"/>
      <c r="D834" s="136"/>
    </row>
    <row r="835" spans="1:4" ht="12">
      <c r="A835" s="136"/>
      <c r="B835" s="136"/>
      <c r="C835" s="136"/>
      <c r="D835" s="136"/>
    </row>
    <row r="836" spans="1:4" ht="12">
      <c r="A836" s="136"/>
      <c r="B836" s="136"/>
      <c r="C836" s="136"/>
      <c r="D836" s="136"/>
    </row>
    <row r="837" spans="1:4" ht="12">
      <c r="A837" s="136"/>
      <c r="B837" s="136"/>
      <c r="C837" s="136"/>
      <c r="D837" s="136"/>
    </row>
    <row r="838" spans="1:4" ht="12">
      <c r="A838" s="136"/>
      <c r="B838" s="136"/>
      <c r="C838" s="136"/>
      <c r="D838" s="136"/>
    </row>
    <row r="839" spans="1:4" ht="12">
      <c r="A839" s="136"/>
      <c r="B839" s="136"/>
      <c r="C839" s="136"/>
      <c r="D839" s="136"/>
    </row>
    <row r="840" spans="1:4" ht="12">
      <c r="A840" s="136"/>
      <c r="B840" s="136"/>
      <c r="C840" s="136"/>
      <c r="D840" s="136"/>
    </row>
    <row r="841" spans="1:4" ht="12">
      <c r="A841" s="136"/>
      <c r="B841" s="136"/>
      <c r="C841" s="136"/>
      <c r="D841" s="136"/>
    </row>
    <row r="842" spans="1:4" ht="12">
      <c r="A842" s="136"/>
      <c r="B842" s="136"/>
      <c r="C842" s="136"/>
      <c r="D842" s="136"/>
    </row>
    <row r="843" spans="1:4" ht="12">
      <c r="A843" s="136"/>
      <c r="B843" s="136"/>
      <c r="C843" s="136"/>
      <c r="D843" s="136"/>
    </row>
    <row r="844" spans="1:4" ht="12">
      <c r="A844" s="136"/>
      <c r="B844" s="136"/>
      <c r="C844" s="136"/>
      <c r="D844" s="136"/>
    </row>
    <row r="845" spans="1:4" ht="12">
      <c r="A845" s="136"/>
      <c r="B845" s="136"/>
      <c r="C845" s="136"/>
      <c r="D845" s="136"/>
    </row>
    <row r="846" spans="1:4" ht="12">
      <c r="A846" s="136"/>
      <c r="B846" s="136"/>
      <c r="C846" s="136"/>
      <c r="D846" s="136"/>
    </row>
    <row r="847" spans="1:4" ht="12">
      <c r="A847" s="136"/>
      <c r="B847" s="136"/>
      <c r="C847" s="136"/>
      <c r="D847" s="136"/>
    </row>
    <row r="848" spans="1:4" ht="12">
      <c r="A848" s="136"/>
      <c r="B848" s="136"/>
      <c r="C848" s="136"/>
      <c r="D848" s="136"/>
    </row>
    <row r="849" spans="1:4" ht="12">
      <c r="A849" s="136"/>
      <c r="B849" s="136"/>
      <c r="C849" s="136"/>
      <c r="D849" s="136"/>
    </row>
    <row r="850" spans="1:4" ht="12">
      <c r="A850" s="136"/>
      <c r="B850" s="136"/>
      <c r="C850" s="136"/>
      <c r="D850" s="136"/>
    </row>
    <row r="851" spans="1:4" ht="12">
      <c r="A851" s="136"/>
      <c r="B851" s="136"/>
      <c r="C851" s="136"/>
      <c r="D851" s="136"/>
    </row>
    <row r="852" spans="1:4" ht="12">
      <c r="A852" s="136"/>
      <c r="B852" s="136"/>
      <c r="C852" s="136"/>
      <c r="D852" s="136"/>
    </row>
    <row r="853" spans="1:4" ht="12">
      <c r="A853" s="136"/>
      <c r="B853" s="136"/>
      <c r="C853" s="136"/>
      <c r="D853" s="136"/>
    </row>
    <row r="854" spans="1:4" ht="12">
      <c r="A854" s="136"/>
      <c r="B854" s="136"/>
      <c r="C854" s="136"/>
      <c r="D854" s="136"/>
    </row>
    <row r="855" spans="1:4" ht="12">
      <c r="A855" s="136"/>
      <c r="B855" s="136"/>
      <c r="C855" s="136"/>
      <c r="D855" s="136"/>
    </row>
    <row r="856" spans="1:4" ht="12">
      <c r="A856" s="136"/>
      <c r="B856" s="136"/>
      <c r="C856" s="136"/>
      <c r="D856" s="136"/>
    </row>
    <row r="857" spans="1:4" ht="12">
      <c r="A857" s="136"/>
      <c r="B857" s="136"/>
      <c r="C857" s="136"/>
      <c r="D857" s="136"/>
    </row>
    <row r="858" spans="1:4" ht="12">
      <c r="A858" s="136"/>
      <c r="B858" s="136"/>
      <c r="C858" s="136"/>
      <c r="D858" s="136"/>
    </row>
    <row r="859" spans="1:4" ht="12">
      <c r="A859" s="136"/>
      <c r="B859" s="136"/>
      <c r="C859" s="136"/>
      <c r="D859" s="136"/>
    </row>
    <row r="860" spans="1:4" ht="12">
      <c r="A860" s="136"/>
      <c r="B860" s="136"/>
      <c r="C860" s="136"/>
      <c r="D860" s="136"/>
    </row>
    <row r="861" spans="1:4" ht="12">
      <c r="A861" s="136"/>
      <c r="B861" s="136"/>
      <c r="C861" s="136"/>
      <c r="D861" s="136"/>
    </row>
    <row r="862" spans="1:4" ht="12">
      <c r="A862" s="136"/>
      <c r="B862" s="136"/>
      <c r="C862" s="136"/>
      <c r="D862" s="136"/>
    </row>
    <row r="863" spans="1:4" ht="12">
      <c r="A863" s="136"/>
      <c r="B863" s="136"/>
      <c r="C863" s="136"/>
      <c r="D863" s="136"/>
    </row>
    <row r="864" spans="1:4" ht="12">
      <c r="A864" s="136"/>
      <c r="B864" s="136"/>
      <c r="C864" s="136"/>
      <c r="D864" s="136"/>
    </row>
    <row r="865" spans="1:4" ht="12">
      <c r="A865" s="136"/>
      <c r="B865" s="136"/>
      <c r="C865" s="136"/>
      <c r="D865" s="136"/>
    </row>
    <row r="866" spans="1:4" ht="12">
      <c r="A866" s="136"/>
      <c r="B866" s="136"/>
      <c r="C866" s="136"/>
      <c r="D866" s="136"/>
    </row>
    <row r="867" spans="1:4" ht="12">
      <c r="A867" s="136"/>
      <c r="B867" s="136"/>
      <c r="C867" s="136"/>
      <c r="D867" s="136"/>
    </row>
    <row r="868" spans="1:4" ht="12">
      <c r="A868" s="136"/>
      <c r="B868" s="136"/>
      <c r="C868" s="136"/>
      <c r="D868" s="136"/>
    </row>
    <row r="869" spans="1:4" ht="12">
      <c r="A869" s="136"/>
      <c r="B869" s="136"/>
      <c r="C869" s="136"/>
      <c r="D869" s="136"/>
    </row>
    <row r="870" spans="1:4" ht="12">
      <c r="A870" s="136"/>
      <c r="B870" s="136"/>
      <c r="C870" s="136"/>
      <c r="D870" s="136"/>
    </row>
    <row r="871" spans="1:4" ht="12">
      <c r="A871" s="136"/>
      <c r="B871" s="136"/>
      <c r="C871" s="136"/>
      <c r="D871" s="136"/>
    </row>
    <row r="872" spans="1:4" ht="12">
      <c r="A872" s="136"/>
      <c r="B872" s="136"/>
      <c r="C872" s="136"/>
      <c r="D872" s="136"/>
    </row>
    <row r="873" spans="1:4" ht="12">
      <c r="A873" s="136"/>
      <c r="B873" s="136"/>
      <c r="C873" s="136"/>
      <c r="D873" s="136"/>
    </row>
    <row r="874" spans="1:4" ht="12">
      <c r="A874" s="136"/>
      <c r="B874" s="136"/>
      <c r="C874" s="136"/>
      <c r="D874" s="136"/>
    </row>
    <row r="875" spans="1:4" ht="12">
      <c r="A875" s="136"/>
      <c r="B875" s="136"/>
      <c r="C875" s="136"/>
      <c r="D875" s="136"/>
    </row>
    <row r="876" spans="1:4" ht="12">
      <c r="A876" s="136"/>
      <c r="B876" s="136"/>
      <c r="C876" s="136"/>
      <c r="D876" s="136"/>
    </row>
    <row r="877" spans="1:4" ht="12">
      <c r="A877" s="136"/>
      <c r="B877" s="136"/>
      <c r="C877" s="136"/>
      <c r="D877" s="136"/>
    </row>
    <row r="878" spans="1:4" ht="12">
      <c r="A878" s="136"/>
      <c r="B878" s="136"/>
      <c r="C878" s="136"/>
      <c r="D878" s="136"/>
    </row>
    <row r="879" spans="1:4" ht="12">
      <c r="A879" s="136"/>
      <c r="B879" s="136"/>
      <c r="C879" s="136"/>
      <c r="D879" s="136"/>
    </row>
    <row r="880" spans="1:4" ht="12">
      <c r="A880" s="136"/>
      <c r="B880" s="136"/>
      <c r="C880" s="136"/>
      <c r="D880" s="136"/>
    </row>
    <row r="881" spans="1:4" ht="12">
      <c r="A881" s="136"/>
      <c r="B881" s="136"/>
      <c r="C881" s="136"/>
      <c r="D881" s="136"/>
    </row>
    <row r="882" spans="1:4" ht="12">
      <c r="A882" s="136"/>
      <c r="B882" s="136"/>
      <c r="C882" s="136"/>
      <c r="D882" s="136"/>
    </row>
    <row r="883" spans="1:4" ht="12">
      <c r="A883" s="136"/>
      <c r="B883" s="136"/>
      <c r="C883" s="136"/>
      <c r="D883" s="136"/>
    </row>
    <row r="884" spans="1:4" ht="12">
      <c r="A884" s="136"/>
      <c r="B884" s="136"/>
      <c r="C884" s="136"/>
      <c r="D884" s="136"/>
    </row>
    <row r="885" spans="1:4" ht="12">
      <c r="A885" s="136"/>
      <c r="B885" s="136"/>
      <c r="C885" s="136"/>
      <c r="D885" s="136"/>
    </row>
    <row r="886" spans="1:4" ht="12">
      <c r="A886" s="136"/>
      <c r="B886" s="136"/>
      <c r="C886" s="136"/>
      <c r="D886" s="136"/>
    </row>
    <row r="887" spans="1:4" ht="12">
      <c r="A887" s="136"/>
      <c r="B887" s="136"/>
      <c r="C887" s="136"/>
      <c r="D887" s="136"/>
    </row>
    <row r="888" spans="1:4" ht="12">
      <c r="A888" s="136"/>
      <c r="B888" s="136"/>
      <c r="C888" s="136"/>
      <c r="D888" s="136"/>
    </row>
    <row r="889" spans="1:4" ht="12">
      <c r="A889" s="136"/>
      <c r="B889" s="136"/>
      <c r="C889" s="136"/>
      <c r="D889" s="136"/>
    </row>
    <row r="890" spans="1:4" ht="12">
      <c r="A890" s="136"/>
      <c r="B890" s="136"/>
      <c r="C890" s="136"/>
      <c r="D890" s="136"/>
    </row>
    <row r="891" spans="1:4" ht="12">
      <c r="A891" s="136"/>
      <c r="B891" s="136"/>
      <c r="C891" s="136"/>
      <c r="D891" s="136"/>
    </row>
    <row r="892" spans="1:4" ht="12">
      <c r="A892" s="136"/>
      <c r="B892" s="136"/>
      <c r="C892" s="136"/>
      <c r="D892" s="136"/>
    </row>
    <row r="893" spans="1:4" ht="12">
      <c r="A893" s="136"/>
      <c r="B893" s="136"/>
      <c r="C893" s="136"/>
      <c r="D893" s="136"/>
    </row>
    <row r="894" spans="1:4" ht="12">
      <c r="A894" s="136"/>
      <c r="B894" s="136"/>
      <c r="C894" s="136"/>
      <c r="D894" s="136"/>
    </row>
    <row r="895" spans="1:4" ht="12">
      <c r="A895" s="136"/>
      <c r="B895" s="136"/>
      <c r="C895" s="136"/>
      <c r="D895" s="136"/>
    </row>
    <row r="896" spans="1:4" ht="12">
      <c r="A896" s="136"/>
      <c r="B896" s="136"/>
      <c r="C896" s="136"/>
      <c r="D896" s="136"/>
    </row>
    <row r="897" spans="1:4" ht="12">
      <c r="A897" s="136"/>
      <c r="B897" s="136"/>
      <c r="C897" s="136"/>
      <c r="D897" s="136"/>
    </row>
    <row r="898" spans="1:4" ht="12">
      <c r="A898" s="136"/>
      <c r="B898" s="136"/>
      <c r="C898" s="136"/>
      <c r="D898" s="136"/>
    </row>
    <row r="899" spans="1:4" ht="12">
      <c r="A899" s="136"/>
      <c r="B899" s="136"/>
      <c r="C899" s="136"/>
      <c r="D899" s="136"/>
    </row>
    <row r="900" spans="1:4" ht="12">
      <c r="A900" s="136"/>
      <c r="B900" s="136"/>
      <c r="C900" s="136"/>
      <c r="D900" s="136"/>
    </row>
    <row r="901" spans="1:4" ht="12">
      <c r="A901" s="136"/>
      <c r="B901" s="136"/>
      <c r="C901" s="136"/>
      <c r="D901" s="136"/>
    </row>
    <row r="902" spans="1:4" ht="12">
      <c r="A902" s="136"/>
      <c r="B902" s="136"/>
      <c r="C902" s="136"/>
      <c r="D902" s="136"/>
    </row>
    <row r="903" spans="1:4" ht="12">
      <c r="A903" s="136"/>
      <c r="B903" s="136"/>
      <c r="C903" s="136"/>
      <c r="D903" s="136"/>
    </row>
    <row r="904" spans="1:4" ht="12">
      <c r="A904" s="136"/>
      <c r="B904" s="136"/>
      <c r="C904" s="136"/>
      <c r="D904" s="136"/>
    </row>
    <row r="905" spans="1:4" ht="12">
      <c r="A905" s="136"/>
      <c r="B905" s="136"/>
      <c r="C905" s="136"/>
      <c r="D905" s="136"/>
    </row>
    <row r="906" spans="1:4" ht="12">
      <c r="A906" s="136"/>
      <c r="B906" s="136"/>
      <c r="C906" s="136"/>
      <c r="D906" s="136"/>
    </row>
    <row r="907" spans="1:4" ht="12">
      <c r="A907" s="136"/>
      <c r="B907" s="136"/>
      <c r="C907" s="136"/>
      <c r="D907" s="136"/>
    </row>
    <row r="908" spans="1:4" ht="12">
      <c r="A908" s="136"/>
      <c r="B908" s="136"/>
      <c r="C908" s="136"/>
      <c r="D908" s="136"/>
    </row>
    <row r="909" spans="1:4" ht="12">
      <c r="A909" s="136"/>
      <c r="B909" s="136"/>
      <c r="C909" s="136"/>
      <c r="D909" s="136"/>
    </row>
    <row r="910" spans="1:4" ht="12">
      <c r="A910" s="136"/>
      <c r="B910" s="136"/>
      <c r="C910" s="136"/>
      <c r="D910" s="136"/>
    </row>
    <row r="911" spans="1:4" ht="12">
      <c r="A911" s="136"/>
      <c r="B911" s="136"/>
      <c r="C911" s="136"/>
      <c r="D911" s="136"/>
    </row>
    <row r="912" spans="1:4" ht="12">
      <c r="A912" s="136"/>
      <c r="B912" s="136"/>
      <c r="C912" s="136"/>
      <c r="D912" s="136"/>
    </row>
    <row r="913" spans="1:4" ht="12">
      <c r="A913" s="136"/>
      <c r="B913" s="136"/>
      <c r="C913" s="136"/>
      <c r="D913" s="136"/>
    </row>
    <row r="914" spans="1:4" ht="12">
      <c r="A914" s="136"/>
      <c r="B914" s="136"/>
      <c r="C914" s="136"/>
      <c r="D914" s="136"/>
    </row>
    <row r="915" spans="1:4" ht="12">
      <c r="A915" s="136"/>
      <c r="B915" s="136"/>
      <c r="C915" s="136"/>
      <c r="D915" s="136"/>
    </row>
    <row r="916" spans="1:4" ht="12">
      <c r="A916" s="136"/>
      <c r="B916" s="136"/>
      <c r="C916" s="136"/>
      <c r="D916" s="136"/>
    </row>
    <row r="917" spans="1:4" ht="12">
      <c r="A917" s="136"/>
      <c r="B917" s="136"/>
      <c r="C917" s="136"/>
      <c r="D917" s="136"/>
    </row>
    <row r="918" spans="1:4" ht="12">
      <c r="A918" s="136"/>
      <c r="B918" s="136"/>
      <c r="C918" s="136"/>
      <c r="D918" s="136"/>
    </row>
    <row r="919" spans="1:4" ht="12">
      <c r="A919" s="136"/>
      <c r="B919" s="136"/>
      <c r="C919" s="136"/>
      <c r="D919" s="136"/>
    </row>
    <row r="920" spans="1:4" ht="12">
      <c r="A920" s="136"/>
      <c r="B920" s="136"/>
      <c r="C920" s="136"/>
      <c r="D920" s="136"/>
    </row>
    <row r="921" spans="1:4" ht="12">
      <c r="A921" s="136"/>
      <c r="B921" s="136"/>
      <c r="C921" s="136"/>
      <c r="D921" s="136"/>
    </row>
    <row r="922" spans="1:4" ht="12">
      <c r="A922" s="136"/>
      <c r="B922" s="136"/>
      <c r="C922" s="136"/>
      <c r="D922" s="136"/>
    </row>
    <row r="923" spans="1:4" ht="12">
      <c r="A923" s="136"/>
      <c r="B923" s="136"/>
      <c r="C923" s="136"/>
      <c r="D923" s="136"/>
    </row>
    <row r="924" spans="1:4" ht="12">
      <c r="A924" s="136"/>
      <c r="B924" s="136"/>
      <c r="C924" s="136"/>
      <c r="D924" s="136"/>
    </row>
    <row r="925" spans="1:4" ht="12">
      <c r="A925" s="136"/>
      <c r="B925" s="136"/>
      <c r="C925" s="136"/>
      <c r="D925" s="136"/>
    </row>
    <row r="926" spans="1:4" ht="12">
      <c r="A926" s="136"/>
      <c r="B926" s="136"/>
      <c r="C926" s="136"/>
      <c r="D926" s="136"/>
    </row>
    <row r="927" spans="1:4" ht="12">
      <c r="A927" s="136"/>
      <c r="B927" s="136"/>
      <c r="C927" s="136"/>
      <c r="D927" s="136"/>
    </row>
    <row r="928" spans="1:4" ht="12">
      <c r="A928" s="136"/>
      <c r="B928" s="136"/>
      <c r="C928" s="136"/>
      <c r="D928" s="136"/>
    </row>
    <row r="929" spans="1:4" ht="12">
      <c r="A929" s="136"/>
      <c r="B929" s="136"/>
      <c r="C929" s="136"/>
      <c r="D929" s="136"/>
    </row>
    <row r="930" spans="1:4" ht="12">
      <c r="A930" s="136"/>
      <c r="B930" s="136"/>
      <c r="C930" s="136"/>
      <c r="D930" s="136"/>
    </row>
    <row r="931" spans="1:4" ht="12">
      <c r="A931" s="136"/>
      <c r="B931" s="136"/>
      <c r="C931" s="136"/>
      <c r="D931" s="136"/>
    </row>
    <row r="932" spans="1:4" ht="12">
      <c r="A932" s="136"/>
      <c r="B932" s="136"/>
      <c r="C932" s="136"/>
      <c r="D932" s="136"/>
    </row>
    <row r="933" spans="1:4" ht="12">
      <c r="A933" s="136"/>
      <c r="B933" s="136"/>
      <c r="C933" s="136"/>
      <c r="D933" s="136"/>
    </row>
    <row r="934" spans="1:4" ht="12">
      <c r="A934" s="136"/>
      <c r="B934" s="136"/>
      <c r="C934" s="136"/>
      <c r="D934" s="136"/>
    </row>
    <row r="935" spans="1:4" ht="12">
      <c r="A935" s="136"/>
      <c r="B935" s="136"/>
      <c r="C935" s="136"/>
      <c r="D935" s="136"/>
    </row>
    <row r="936" spans="1:4" ht="12">
      <c r="A936" s="136"/>
      <c r="B936" s="136"/>
      <c r="C936" s="136"/>
      <c r="D936" s="136"/>
    </row>
    <row r="937" spans="1:4" ht="12">
      <c r="A937" s="136"/>
      <c r="B937" s="136"/>
      <c r="C937" s="136"/>
      <c r="D937" s="136"/>
    </row>
    <row r="938" spans="1:4" ht="12">
      <c r="A938" s="136"/>
      <c r="B938" s="136"/>
      <c r="C938" s="136"/>
      <c r="D938" s="136"/>
    </row>
    <row r="939" spans="1:4" ht="12">
      <c r="A939" s="136"/>
      <c r="B939" s="136"/>
      <c r="C939" s="136"/>
      <c r="D939" s="136"/>
    </row>
    <row r="940" spans="1:4" ht="12">
      <c r="A940" s="136"/>
      <c r="B940" s="136"/>
      <c r="C940" s="136"/>
      <c r="D940" s="136"/>
    </row>
    <row r="941" spans="1:4" ht="12">
      <c r="A941" s="136"/>
      <c r="B941" s="136"/>
      <c r="C941" s="136"/>
      <c r="D941" s="136"/>
    </row>
    <row r="942" spans="1:4" ht="12">
      <c r="A942" s="136"/>
      <c r="B942" s="136"/>
      <c r="C942" s="136"/>
      <c r="D942" s="136"/>
    </row>
    <row r="943" spans="1:4" ht="12">
      <c r="A943" s="136"/>
      <c r="B943" s="136"/>
      <c r="C943" s="136"/>
      <c r="D943" s="136"/>
    </row>
    <row r="944" spans="1:4" ht="12">
      <c r="A944" s="136"/>
      <c r="B944" s="136"/>
      <c r="C944" s="136"/>
      <c r="D944" s="136"/>
    </row>
    <row r="945" spans="1:4" ht="12">
      <c r="A945" s="136"/>
      <c r="B945" s="136"/>
      <c r="C945" s="136"/>
      <c r="D945" s="136"/>
    </row>
    <row r="946" spans="1:4" ht="12">
      <c r="A946" s="136"/>
      <c r="B946" s="136"/>
      <c r="C946" s="136"/>
      <c r="D946" s="136"/>
    </row>
    <row r="947" spans="1:4" ht="12">
      <c r="A947" s="136"/>
      <c r="B947" s="136"/>
      <c r="C947" s="136"/>
      <c r="D947" s="136"/>
    </row>
    <row r="948" spans="1:4" ht="12">
      <c r="A948" s="136"/>
      <c r="B948" s="136"/>
      <c r="C948" s="136"/>
      <c r="D948" s="136"/>
    </row>
    <row r="949" spans="1:4" ht="12">
      <c r="A949" s="136"/>
      <c r="B949" s="136"/>
      <c r="C949" s="136"/>
      <c r="D949" s="136"/>
    </row>
    <row r="950" spans="1:4" ht="12">
      <c r="A950" s="136"/>
      <c r="B950" s="136"/>
      <c r="C950" s="136"/>
      <c r="D950" s="136"/>
    </row>
    <row r="951" spans="1:4" ht="12">
      <c r="A951" s="136"/>
      <c r="B951" s="136"/>
      <c r="C951" s="136"/>
      <c r="D951" s="136"/>
    </row>
    <row r="952" spans="1:4" ht="12">
      <c r="A952" s="136"/>
      <c r="B952" s="136"/>
      <c r="C952" s="136"/>
      <c r="D952" s="136"/>
    </row>
    <row r="953" spans="1:4" ht="12">
      <c r="A953" s="136"/>
      <c r="B953" s="136"/>
      <c r="C953" s="136"/>
      <c r="D953" s="136"/>
    </row>
    <row r="954" spans="1:4" ht="12">
      <c r="A954" s="136"/>
      <c r="B954" s="136"/>
      <c r="C954" s="136"/>
      <c r="D954" s="136"/>
    </row>
    <row r="955" spans="1:4" ht="12">
      <c r="A955" s="136"/>
      <c r="B955" s="136"/>
      <c r="C955" s="136"/>
      <c r="D955" s="136"/>
    </row>
    <row r="956" spans="1:4" ht="12">
      <c r="A956" s="136"/>
      <c r="B956" s="136"/>
      <c r="C956" s="136"/>
      <c r="D956" s="136"/>
    </row>
    <row r="957" spans="1:4" ht="12">
      <c r="A957" s="136"/>
      <c r="B957" s="136"/>
      <c r="C957" s="136"/>
      <c r="D957" s="136"/>
    </row>
    <row r="958" spans="1:4" ht="12">
      <c r="A958" s="136"/>
      <c r="B958" s="136"/>
      <c r="C958" s="136"/>
      <c r="D958" s="136"/>
    </row>
    <row r="959" spans="1:4" ht="12">
      <c r="A959" s="136"/>
      <c r="B959" s="136"/>
      <c r="C959" s="136"/>
      <c r="D959" s="136"/>
    </row>
    <row r="960" spans="1:4" ht="12">
      <c r="A960" s="136"/>
      <c r="B960" s="136"/>
      <c r="C960" s="136"/>
      <c r="D960" s="136"/>
    </row>
    <row r="961" spans="1:4" ht="12">
      <c r="A961" s="136"/>
      <c r="B961" s="136"/>
      <c r="C961" s="136"/>
      <c r="D961" s="136"/>
    </row>
    <row r="962" spans="1:4" ht="12">
      <c r="A962" s="136"/>
      <c r="B962" s="136"/>
      <c r="C962" s="136"/>
      <c r="D962" s="136"/>
    </row>
    <row r="963" spans="1:4" ht="12">
      <c r="A963" s="136"/>
      <c r="B963" s="136"/>
      <c r="C963" s="136"/>
      <c r="D963" s="136"/>
    </row>
    <row r="964" spans="1:4" ht="12">
      <c r="A964" s="136"/>
      <c r="B964" s="136"/>
      <c r="C964" s="136"/>
      <c r="D964" s="136"/>
    </row>
    <row r="965" spans="1:4" ht="12">
      <c r="A965" s="136"/>
      <c r="B965" s="136"/>
      <c r="C965" s="136"/>
      <c r="D965" s="136"/>
    </row>
    <row r="966" spans="1:4" ht="12">
      <c r="A966" s="136"/>
      <c r="B966" s="136"/>
      <c r="C966" s="136"/>
      <c r="D966" s="136"/>
    </row>
    <row r="967" spans="1:4" ht="12">
      <c r="A967" s="136"/>
      <c r="B967" s="136"/>
      <c r="C967" s="136"/>
      <c r="D967" s="136"/>
    </row>
    <row r="968" spans="1:4" ht="12">
      <c r="A968" s="136"/>
      <c r="B968" s="136"/>
      <c r="C968" s="136"/>
      <c r="D968" s="136"/>
    </row>
    <row r="969" spans="1:4" ht="12">
      <c r="A969" s="136"/>
      <c r="B969" s="136"/>
      <c r="C969" s="136"/>
      <c r="D969" s="136"/>
    </row>
    <row r="970" spans="1:4" ht="12">
      <c r="A970" s="136"/>
      <c r="B970" s="136"/>
      <c r="C970" s="136"/>
      <c r="D970" s="136"/>
    </row>
    <row r="971" spans="1:4" ht="12">
      <c r="A971" s="136"/>
      <c r="B971" s="136"/>
      <c r="C971" s="136"/>
      <c r="D971" s="136"/>
    </row>
    <row r="972" spans="1:4" ht="12">
      <c r="A972" s="136"/>
      <c r="B972" s="136"/>
      <c r="C972" s="136"/>
      <c r="D972" s="136"/>
    </row>
    <row r="973" spans="1:4" ht="12">
      <c r="A973" s="136"/>
      <c r="B973" s="136"/>
      <c r="C973" s="136"/>
      <c r="D973" s="136"/>
    </row>
    <row r="974" spans="1:4" ht="12">
      <c r="A974" s="136"/>
      <c r="B974" s="136"/>
      <c r="C974" s="136"/>
      <c r="D974" s="136"/>
    </row>
    <row r="975" spans="1:4" ht="12">
      <c r="A975" s="136"/>
      <c r="B975" s="136"/>
      <c r="C975" s="136"/>
      <c r="D975" s="136"/>
    </row>
    <row r="976" spans="1:4" ht="12">
      <c r="A976" s="136"/>
      <c r="B976" s="136"/>
      <c r="C976" s="136"/>
      <c r="D976" s="136"/>
    </row>
    <row r="977" spans="1:4" ht="12">
      <c r="A977" s="136"/>
      <c r="B977" s="136"/>
      <c r="C977" s="136"/>
      <c r="D977" s="136"/>
    </row>
    <row r="978" spans="1:4" ht="12">
      <c r="A978" s="136"/>
      <c r="B978" s="136"/>
      <c r="C978" s="136"/>
      <c r="D978" s="136"/>
    </row>
    <row r="979" spans="1:4" ht="12">
      <c r="A979" s="136"/>
      <c r="B979" s="136"/>
      <c r="C979" s="136"/>
      <c r="D979" s="136"/>
    </row>
    <row r="980" spans="1:4" ht="12">
      <c r="A980" s="136"/>
      <c r="B980" s="136"/>
      <c r="C980" s="136"/>
      <c r="D980" s="136"/>
    </row>
    <row r="981" spans="1:4" ht="12">
      <c r="A981" s="136"/>
      <c r="B981" s="136"/>
      <c r="C981" s="136"/>
      <c r="D981" s="136"/>
    </row>
    <row r="982" spans="1:4" ht="12">
      <c r="A982" s="136"/>
      <c r="B982" s="136"/>
      <c r="C982" s="136"/>
      <c r="D982" s="136"/>
    </row>
    <row r="983" spans="1:4" ht="12">
      <c r="A983" s="136"/>
      <c r="B983" s="136"/>
      <c r="C983" s="136"/>
      <c r="D983" s="136"/>
    </row>
    <row r="984" spans="1:4" ht="12">
      <c r="A984" s="136"/>
      <c r="B984" s="136"/>
      <c r="C984" s="136"/>
      <c r="D984" s="136"/>
    </row>
    <row r="985" spans="1:4" ht="12">
      <c r="A985" s="136"/>
      <c r="B985" s="136"/>
      <c r="C985" s="136"/>
      <c r="D985" s="136"/>
    </row>
    <row r="986" spans="1:4" ht="12">
      <c r="A986" s="136"/>
      <c r="B986" s="136"/>
      <c r="C986" s="136"/>
      <c r="D986" s="136"/>
    </row>
    <row r="987" spans="1:4" ht="12">
      <c r="A987" s="136"/>
      <c r="B987" s="136"/>
      <c r="C987" s="136"/>
      <c r="D987" s="136"/>
    </row>
    <row r="988" spans="1:4" ht="12">
      <c r="A988" s="136"/>
      <c r="B988" s="136"/>
      <c r="C988" s="136"/>
      <c r="D988" s="136"/>
    </row>
    <row r="989" spans="1:4" ht="12">
      <c r="A989" s="136"/>
      <c r="B989" s="136"/>
      <c r="C989" s="136"/>
      <c r="D989" s="136"/>
    </row>
    <row r="990" spans="1:4" ht="12">
      <c r="A990" s="136"/>
      <c r="B990" s="136"/>
      <c r="C990" s="136"/>
      <c r="D990" s="136"/>
    </row>
    <row r="991" spans="1:4" ht="12">
      <c r="A991" s="136"/>
      <c r="B991" s="136"/>
      <c r="C991" s="136"/>
      <c r="D991" s="136"/>
    </row>
    <row r="992" spans="1:4" ht="12">
      <c r="A992" s="136"/>
      <c r="B992" s="136"/>
      <c r="C992" s="136"/>
      <c r="D992" s="136"/>
    </row>
    <row r="993" spans="1:4" ht="12">
      <c r="A993" s="136"/>
      <c r="B993" s="136"/>
      <c r="C993" s="136"/>
      <c r="D993" s="136"/>
    </row>
    <row r="994" spans="1:4" ht="12">
      <c r="A994" s="136"/>
      <c r="B994" s="136"/>
      <c r="C994" s="136"/>
      <c r="D994" s="136"/>
    </row>
    <row r="995" spans="1:4" ht="12">
      <c r="A995" s="136"/>
      <c r="B995" s="136"/>
      <c r="C995" s="136"/>
      <c r="D995" s="136"/>
    </row>
    <row r="996" spans="1:4" ht="12">
      <c r="A996" s="136"/>
      <c r="B996" s="136"/>
      <c r="C996" s="136"/>
      <c r="D996" s="136"/>
    </row>
    <row r="997" spans="1:4" ht="12">
      <c r="A997" s="136"/>
      <c r="B997" s="136"/>
      <c r="C997" s="136"/>
      <c r="D997" s="136"/>
    </row>
    <row r="998" spans="1:4" ht="12">
      <c r="A998" s="136"/>
      <c r="B998" s="136"/>
      <c r="C998" s="136"/>
      <c r="D998" s="136"/>
    </row>
    <row r="999" spans="1:4" ht="12">
      <c r="A999" s="136"/>
      <c r="B999" s="136"/>
      <c r="C999" s="136"/>
      <c r="D999" s="136"/>
    </row>
    <row r="1000" spans="1:4" ht="12">
      <c r="A1000" s="136"/>
      <c r="B1000" s="136"/>
      <c r="C1000" s="136"/>
      <c r="D1000" s="136"/>
    </row>
    <row r="1001" spans="1:4" ht="12">
      <c r="A1001" s="136"/>
      <c r="B1001" s="136"/>
      <c r="C1001" s="136"/>
      <c r="D1001" s="136"/>
    </row>
    <row r="1002" spans="1:4" ht="12">
      <c r="A1002" s="136"/>
      <c r="B1002" s="136"/>
      <c r="C1002" s="136"/>
      <c r="D1002" s="136"/>
    </row>
    <row r="1003" spans="1:4" ht="12">
      <c r="A1003" s="136"/>
      <c r="B1003" s="136"/>
      <c r="C1003" s="136"/>
      <c r="D1003" s="136"/>
    </row>
    <row r="1004" spans="1:4" ht="12">
      <c r="A1004" s="136"/>
      <c r="B1004" s="136"/>
      <c r="C1004" s="136"/>
      <c r="D1004" s="136"/>
    </row>
    <row r="1005" spans="1:4" ht="12">
      <c r="A1005" s="136"/>
      <c r="B1005" s="136"/>
      <c r="C1005" s="136"/>
      <c r="D1005" s="136"/>
    </row>
    <row r="1006" spans="1:4" ht="12">
      <c r="A1006" s="136"/>
      <c r="B1006" s="136"/>
      <c r="C1006" s="136"/>
      <c r="D1006" s="136"/>
    </row>
    <row r="1007" spans="1:4" ht="12">
      <c r="A1007" s="136"/>
      <c r="B1007" s="136"/>
      <c r="C1007" s="136"/>
      <c r="D1007" s="136"/>
    </row>
    <row r="1008" spans="1:4" ht="12">
      <c r="A1008" s="136"/>
      <c r="B1008" s="136"/>
      <c r="C1008" s="136"/>
      <c r="D1008" s="136"/>
    </row>
    <row r="1009" spans="1:4" ht="12">
      <c r="A1009" s="136"/>
      <c r="B1009" s="136"/>
      <c r="C1009" s="136"/>
      <c r="D1009" s="136"/>
    </row>
    <row r="1010" spans="1:4" ht="12">
      <c r="A1010" s="136"/>
      <c r="B1010" s="136"/>
      <c r="C1010" s="136"/>
      <c r="D1010" s="136"/>
    </row>
    <row r="1011" spans="1:4" ht="12">
      <c r="A1011" s="136"/>
      <c r="B1011" s="136"/>
      <c r="C1011" s="136"/>
      <c r="D1011" s="136"/>
    </row>
    <row r="1012" spans="1:4" ht="12">
      <c r="A1012" s="136"/>
      <c r="B1012" s="136"/>
      <c r="C1012" s="136"/>
      <c r="D1012" s="136"/>
    </row>
    <row r="1013" spans="1:4" ht="12">
      <c r="A1013" s="136"/>
      <c r="B1013" s="136"/>
      <c r="C1013" s="136"/>
      <c r="D1013" s="136"/>
    </row>
    <row r="1014" spans="1:4" ht="12">
      <c r="A1014" s="136"/>
      <c r="B1014" s="136"/>
      <c r="C1014" s="136"/>
      <c r="D1014" s="136"/>
    </row>
    <row r="1015" spans="1:4" ht="12">
      <c r="A1015" s="136"/>
      <c r="B1015" s="136"/>
      <c r="C1015" s="136"/>
      <c r="D1015" s="136"/>
    </row>
    <row r="1016" spans="1:4" ht="12">
      <c r="A1016" s="136"/>
      <c r="B1016" s="136"/>
      <c r="C1016" s="136"/>
      <c r="D1016" s="136"/>
    </row>
    <row r="1017" spans="1:4" ht="12">
      <c r="A1017" s="136"/>
      <c r="B1017" s="136"/>
      <c r="C1017" s="136"/>
      <c r="D1017" s="136"/>
    </row>
    <row r="1018" spans="1:4" ht="12">
      <c r="A1018" s="136"/>
      <c r="B1018" s="136"/>
      <c r="C1018" s="136"/>
      <c r="D1018" s="136"/>
    </row>
    <row r="1019" spans="1:4" ht="12">
      <c r="A1019" s="136"/>
      <c r="B1019" s="136"/>
      <c r="C1019" s="136"/>
      <c r="D1019" s="136"/>
    </row>
    <row r="1020" spans="1:4" ht="12">
      <c r="A1020" s="136"/>
      <c r="B1020" s="136"/>
      <c r="C1020" s="136"/>
      <c r="D1020" s="136"/>
    </row>
    <row r="1021" spans="1:4" ht="12">
      <c r="A1021" s="136"/>
      <c r="B1021" s="136"/>
      <c r="C1021" s="136"/>
      <c r="D1021" s="136"/>
    </row>
    <row r="1022" spans="1:4" ht="12">
      <c r="A1022" s="136"/>
      <c r="B1022" s="136"/>
      <c r="C1022" s="136"/>
      <c r="D1022" s="136"/>
    </row>
    <row r="1023" spans="1:4" ht="12">
      <c r="A1023" s="136"/>
      <c r="B1023" s="136"/>
      <c r="C1023" s="136"/>
      <c r="D1023" s="136"/>
    </row>
    <row r="1024" spans="1:4" ht="12">
      <c r="A1024" s="136"/>
      <c r="B1024" s="136"/>
      <c r="C1024" s="136"/>
      <c r="D1024" s="136"/>
    </row>
    <row r="1025" spans="1:4" ht="12">
      <c r="A1025" s="136"/>
      <c r="B1025" s="136"/>
      <c r="C1025" s="136"/>
      <c r="D1025" s="136"/>
    </row>
    <row r="1026" spans="1:4" ht="12">
      <c r="A1026" s="136"/>
      <c r="B1026" s="136"/>
      <c r="C1026" s="136"/>
      <c r="D1026" s="136"/>
    </row>
    <row r="1027" spans="1:4" ht="12">
      <c r="A1027" s="136"/>
      <c r="B1027" s="136"/>
      <c r="C1027" s="136"/>
      <c r="D1027" s="136"/>
    </row>
    <row r="1028" spans="1:4" ht="12">
      <c r="A1028" s="136"/>
      <c r="B1028" s="136"/>
      <c r="C1028" s="136"/>
      <c r="D1028" s="136"/>
    </row>
    <row r="1029" spans="1:4" ht="12">
      <c r="A1029" s="136"/>
      <c r="B1029" s="136"/>
      <c r="C1029" s="136"/>
      <c r="D1029" s="136"/>
    </row>
    <row r="1030" spans="1:4" ht="12">
      <c r="A1030" s="136"/>
      <c r="B1030" s="136"/>
      <c r="C1030" s="136"/>
      <c r="D1030" s="136"/>
    </row>
    <row r="1031" spans="1:4" ht="12">
      <c r="A1031" s="136"/>
      <c r="B1031" s="136"/>
      <c r="C1031" s="136"/>
      <c r="D1031" s="136"/>
    </row>
    <row r="1032" spans="1:4" ht="12">
      <c r="A1032" s="136"/>
      <c r="B1032" s="136"/>
      <c r="C1032" s="136"/>
      <c r="D1032" s="136"/>
    </row>
    <row r="1033" spans="1:4" ht="12">
      <c r="A1033" s="136"/>
      <c r="B1033" s="136"/>
      <c r="C1033" s="136"/>
      <c r="D1033" s="136"/>
    </row>
    <row r="1034" spans="1:4" ht="12">
      <c r="A1034" s="136"/>
      <c r="B1034" s="136"/>
      <c r="C1034" s="136"/>
      <c r="D1034" s="136"/>
    </row>
    <row r="1035" spans="1:4" ht="12">
      <c r="A1035" s="136"/>
      <c r="B1035" s="136"/>
      <c r="C1035" s="136"/>
      <c r="D1035" s="136"/>
    </row>
    <row r="1036" spans="1:4" ht="12">
      <c r="A1036" s="136"/>
      <c r="B1036" s="136"/>
      <c r="C1036" s="136"/>
      <c r="D1036" s="136"/>
    </row>
    <row r="1037" spans="1:4" ht="12">
      <c r="A1037" s="136"/>
      <c r="B1037" s="136"/>
      <c r="C1037" s="136"/>
      <c r="D1037" s="136"/>
    </row>
    <row r="1038" spans="1:4" ht="12">
      <c r="A1038" s="136"/>
      <c r="B1038" s="136"/>
      <c r="C1038" s="136"/>
      <c r="D1038" s="136"/>
    </row>
    <row r="1039" spans="1:4" ht="12">
      <c r="A1039" s="136"/>
      <c r="B1039" s="136"/>
      <c r="C1039" s="136"/>
      <c r="D1039" s="136"/>
    </row>
    <row r="1040" spans="1:4" ht="12">
      <c r="A1040" s="136"/>
      <c r="B1040" s="136"/>
      <c r="C1040" s="136"/>
      <c r="D1040" s="136"/>
    </row>
    <row r="1041" spans="1:4" ht="12">
      <c r="A1041" s="136"/>
      <c r="B1041" s="136"/>
      <c r="C1041" s="136"/>
      <c r="D1041" s="136"/>
    </row>
    <row r="1042" spans="1:4" ht="12">
      <c r="A1042" s="136"/>
      <c r="B1042" s="136"/>
      <c r="C1042" s="136"/>
      <c r="D1042" s="136"/>
    </row>
    <row r="1043" spans="1:4" ht="12">
      <c r="A1043" s="136"/>
      <c r="B1043" s="136"/>
      <c r="C1043" s="136"/>
      <c r="D1043" s="136"/>
    </row>
    <row r="1044" spans="1:4" ht="12">
      <c r="A1044" s="136"/>
      <c r="B1044" s="136"/>
      <c r="C1044" s="136"/>
      <c r="D1044" s="136"/>
    </row>
    <row r="1045" spans="1:4" ht="12">
      <c r="A1045" s="136"/>
      <c r="B1045" s="136"/>
      <c r="C1045" s="136"/>
      <c r="D1045" s="136"/>
    </row>
    <row r="1046" spans="1:4" ht="12">
      <c r="A1046" s="136"/>
      <c r="B1046" s="136"/>
      <c r="C1046" s="136"/>
      <c r="D1046" s="136"/>
    </row>
    <row r="1047" spans="1:4" ht="12">
      <c r="A1047" s="136"/>
      <c r="B1047" s="136"/>
      <c r="C1047" s="136"/>
      <c r="D1047" s="136"/>
    </row>
    <row r="1048" spans="1:4" ht="12">
      <c r="A1048" s="136"/>
      <c r="B1048" s="136"/>
      <c r="C1048" s="136"/>
      <c r="D1048" s="136"/>
    </row>
    <row r="1049" spans="1:4" ht="12">
      <c r="A1049" s="136"/>
      <c r="B1049" s="136"/>
      <c r="C1049" s="136"/>
      <c r="D1049" s="136"/>
    </row>
    <row r="1050" spans="1:4" ht="12">
      <c r="A1050" s="136"/>
      <c r="B1050" s="136"/>
      <c r="C1050" s="136"/>
      <c r="D1050" s="136"/>
    </row>
    <row r="1051" spans="1:4" ht="12">
      <c r="A1051" s="136"/>
      <c r="B1051" s="136"/>
      <c r="C1051" s="136"/>
      <c r="D1051" s="136"/>
    </row>
    <row r="1052" spans="1:4" ht="12">
      <c r="A1052" s="136"/>
      <c r="B1052" s="136"/>
      <c r="C1052" s="136"/>
      <c r="D1052" s="136"/>
    </row>
    <row r="1053" spans="1:4" ht="12">
      <c r="A1053" s="136"/>
      <c r="B1053" s="136"/>
      <c r="C1053" s="136"/>
      <c r="D1053" s="136"/>
    </row>
    <row r="1054" spans="1:4" ht="12">
      <c r="A1054" s="136"/>
      <c r="B1054" s="136"/>
      <c r="C1054" s="136"/>
      <c r="D1054" s="136"/>
    </row>
    <row r="1055" spans="1:4" ht="12">
      <c r="A1055" s="136"/>
      <c r="B1055" s="136"/>
      <c r="C1055" s="136"/>
      <c r="D1055" s="136"/>
    </row>
    <row r="1056" spans="1:4" ht="12">
      <c r="A1056" s="136"/>
      <c r="B1056" s="136"/>
      <c r="C1056" s="136"/>
      <c r="D1056" s="136"/>
    </row>
    <row r="1057" spans="1:4" ht="12">
      <c r="A1057" s="136"/>
      <c r="B1057" s="136"/>
      <c r="C1057" s="136"/>
      <c r="D1057" s="136"/>
    </row>
    <row r="1058" spans="1:4" ht="12">
      <c r="A1058" s="136"/>
      <c r="B1058" s="136"/>
      <c r="C1058" s="136"/>
      <c r="D1058" s="136"/>
    </row>
    <row r="1059" spans="1:4" ht="12">
      <c r="A1059" s="136"/>
      <c r="B1059" s="136"/>
      <c r="C1059" s="136"/>
      <c r="D1059" s="136"/>
    </row>
    <row r="1060" spans="1:4" ht="12">
      <c r="A1060" s="136"/>
      <c r="B1060" s="136"/>
      <c r="C1060" s="136"/>
      <c r="D1060" s="136"/>
    </row>
    <row r="1061" spans="1:4" ht="12">
      <c r="A1061" s="136"/>
      <c r="B1061" s="136"/>
      <c r="C1061" s="136"/>
      <c r="D1061" s="136"/>
    </row>
    <row r="1062" spans="1:4" ht="12">
      <c r="A1062" s="136"/>
      <c r="B1062" s="136"/>
      <c r="C1062" s="136"/>
      <c r="D1062" s="136"/>
    </row>
    <row r="1063" spans="1:4" ht="12">
      <c r="A1063" s="136"/>
      <c r="B1063" s="136"/>
      <c r="C1063" s="136"/>
      <c r="D1063" s="136"/>
    </row>
    <row r="1064" spans="1:4" ht="12">
      <c r="A1064" s="136"/>
      <c r="B1064" s="136"/>
      <c r="C1064" s="136"/>
      <c r="D1064" s="136"/>
    </row>
    <row r="1065" spans="1:4" ht="12">
      <c r="A1065" s="136"/>
      <c r="B1065" s="136"/>
      <c r="C1065" s="136"/>
      <c r="D1065" s="136"/>
    </row>
    <row r="1066" spans="1:4" ht="12">
      <c r="A1066" s="136"/>
      <c r="B1066" s="136"/>
      <c r="C1066" s="136"/>
      <c r="D1066" s="136"/>
    </row>
    <row r="1067" spans="1:4" ht="12">
      <c r="A1067" s="136"/>
      <c r="B1067" s="136"/>
      <c r="C1067" s="136"/>
      <c r="D1067" s="136"/>
    </row>
    <row r="1068" spans="1:4" ht="12">
      <c r="A1068" s="136"/>
      <c r="B1068" s="136"/>
      <c r="C1068" s="136"/>
      <c r="D1068" s="136"/>
    </row>
    <row r="1069" spans="1:4" ht="12">
      <c r="A1069" s="136"/>
      <c r="B1069" s="136"/>
      <c r="C1069" s="136"/>
      <c r="D1069" s="136"/>
    </row>
    <row r="1070" spans="1:4" ht="12">
      <c r="A1070" s="136"/>
      <c r="B1070" s="136"/>
      <c r="C1070" s="136"/>
      <c r="D1070" s="136"/>
    </row>
    <row r="1071" spans="1:4" ht="12">
      <c r="A1071" s="136"/>
      <c r="B1071" s="136"/>
      <c r="C1071" s="136"/>
      <c r="D1071" s="136"/>
    </row>
    <row r="1072" spans="1:4" ht="12">
      <c r="A1072" s="136"/>
      <c r="B1072" s="136"/>
      <c r="C1072" s="136"/>
      <c r="D1072" s="136"/>
    </row>
    <row r="1073" spans="1:4" ht="12">
      <c r="A1073" s="136"/>
      <c r="B1073" s="136"/>
      <c r="C1073" s="136"/>
      <c r="D1073" s="136"/>
    </row>
    <row r="1074" spans="1:4" ht="12">
      <c r="A1074" s="136"/>
      <c r="B1074" s="136"/>
      <c r="C1074" s="136"/>
      <c r="D1074" s="136"/>
    </row>
    <row r="1075" spans="1:4" ht="12">
      <c r="A1075" s="136"/>
      <c r="B1075" s="136"/>
      <c r="C1075" s="136"/>
      <c r="D1075" s="136"/>
    </row>
    <row r="1076" spans="1:4" ht="12">
      <c r="A1076" s="136"/>
      <c r="B1076" s="136"/>
      <c r="C1076" s="136"/>
      <c r="D1076" s="136"/>
    </row>
    <row r="1077" spans="1:4" ht="12">
      <c r="A1077" s="136"/>
      <c r="B1077" s="136"/>
      <c r="C1077" s="136"/>
      <c r="D1077" s="136"/>
    </row>
    <row r="1078" spans="1:4" ht="12">
      <c r="A1078" s="136"/>
      <c r="B1078" s="136"/>
      <c r="C1078" s="136"/>
      <c r="D1078" s="136"/>
    </row>
    <row r="1079" spans="1:4" ht="12">
      <c r="A1079" s="136"/>
      <c r="B1079" s="136"/>
      <c r="C1079" s="136"/>
      <c r="D1079" s="136"/>
    </row>
    <row r="1080" spans="1:4" ht="12">
      <c r="A1080" s="136"/>
      <c r="B1080" s="136"/>
      <c r="C1080" s="136"/>
      <c r="D1080" s="136"/>
    </row>
    <row r="1081" spans="1:4" ht="12">
      <c r="A1081" s="136"/>
      <c r="B1081" s="136"/>
      <c r="C1081" s="136"/>
      <c r="D1081" s="136"/>
    </row>
    <row r="1082" spans="1:4" ht="12">
      <c r="A1082" s="136"/>
      <c r="B1082" s="136"/>
      <c r="C1082" s="136"/>
      <c r="D1082" s="136"/>
    </row>
    <row r="1083" spans="1:4" ht="12">
      <c r="A1083" s="136"/>
      <c r="B1083" s="136"/>
      <c r="C1083" s="136"/>
      <c r="D1083" s="136"/>
    </row>
    <row r="1084" spans="1:4" ht="12">
      <c r="A1084" s="136"/>
      <c r="B1084" s="136"/>
      <c r="C1084" s="136"/>
      <c r="D1084" s="136"/>
    </row>
    <row r="1085" spans="1:4" ht="12">
      <c r="A1085" s="136"/>
      <c r="B1085" s="136"/>
      <c r="C1085" s="136"/>
      <c r="D1085" s="136"/>
    </row>
    <row r="1086" spans="1:4" ht="12">
      <c r="A1086" s="136"/>
      <c r="B1086" s="136"/>
      <c r="C1086" s="136"/>
      <c r="D1086" s="136"/>
    </row>
    <row r="1087" spans="1:4" ht="12">
      <c r="A1087" s="136"/>
      <c r="B1087" s="136"/>
      <c r="C1087" s="136"/>
      <c r="D1087" s="136"/>
    </row>
    <row r="1088" spans="1:4" ht="12">
      <c r="A1088" s="136"/>
      <c r="B1088" s="136"/>
      <c r="C1088" s="136"/>
      <c r="D1088" s="136"/>
    </row>
    <row r="1089" spans="1:4" ht="12">
      <c r="A1089" s="136"/>
      <c r="B1089" s="136"/>
      <c r="C1089" s="136"/>
      <c r="D1089" s="136"/>
    </row>
    <row r="1090" spans="1:4" ht="12">
      <c r="A1090" s="136"/>
      <c r="B1090" s="136"/>
      <c r="C1090" s="136"/>
      <c r="D1090" s="136"/>
    </row>
    <row r="1091" spans="1:4" ht="12">
      <c r="A1091" s="136"/>
      <c r="B1091" s="136"/>
      <c r="C1091" s="136"/>
      <c r="D1091" s="136"/>
    </row>
    <row r="1092" spans="1:4" ht="12">
      <c r="A1092" s="136"/>
      <c r="B1092" s="136"/>
      <c r="C1092" s="136"/>
      <c r="D1092" s="136"/>
    </row>
    <row r="1093" spans="1:4" ht="12">
      <c r="A1093" s="136"/>
      <c r="B1093" s="136"/>
      <c r="C1093" s="136"/>
      <c r="D1093" s="136"/>
    </row>
    <row r="1094" spans="1:4" ht="12">
      <c r="A1094" s="136"/>
      <c r="B1094" s="136"/>
      <c r="C1094" s="136"/>
      <c r="D1094" s="136"/>
    </row>
    <row r="1095" spans="1:4" ht="12">
      <c r="A1095" s="136"/>
      <c r="B1095" s="136"/>
      <c r="C1095" s="136"/>
      <c r="D1095" s="136"/>
    </row>
    <row r="1096" spans="1:4" ht="12">
      <c r="A1096" s="136"/>
      <c r="B1096" s="136"/>
      <c r="C1096" s="136"/>
      <c r="D1096" s="136"/>
    </row>
    <row r="1097" spans="1:4" ht="12">
      <c r="A1097" s="136"/>
      <c r="B1097" s="136"/>
      <c r="C1097" s="136"/>
      <c r="D1097" s="136"/>
    </row>
    <row r="1098" spans="1:4" ht="12">
      <c r="A1098" s="136"/>
      <c r="B1098" s="136"/>
      <c r="C1098" s="136"/>
      <c r="D1098" s="136"/>
    </row>
    <row r="1099" spans="1:4" ht="12">
      <c r="A1099" s="136"/>
      <c r="B1099" s="136"/>
      <c r="C1099" s="136"/>
      <c r="D1099" s="136"/>
    </row>
    <row r="1100" spans="1:4" ht="12">
      <c r="A1100" s="136"/>
      <c r="B1100" s="136"/>
      <c r="C1100" s="136"/>
      <c r="D1100" s="136"/>
    </row>
    <row r="1101" spans="1:4" ht="12">
      <c r="A1101" s="136"/>
      <c r="B1101" s="136"/>
      <c r="C1101" s="136"/>
      <c r="D1101" s="136"/>
    </row>
    <row r="1102" spans="1:4" ht="12">
      <c r="A1102" s="136"/>
      <c r="B1102" s="136"/>
      <c r="C1102" s="136"/>
      <c r="D1102" s="136"/>
    </row>
    <row r="1103" spans="1:4" ht="12">
      <c r="A1103" s="136"/>
      <c r="B1103" s="136"/>
      <c r="C1103" s="136"/>
      <c r="D1103" s="136"/>
    </row>
    <row r="1104" spans="1:4" ht="12">
      <c r="A1104" s="136"/>
      <c r="B1104" s="136"/>
      <c r="C1104" s="136"/>
      <c r="D1104" s="136"/>
    </row>
    <row r="1105" spans="1:4" ht="12">
      <c r="A1105" s="136"/>
      <c r="B1105" s="136"/>
      <c r="C1105" s="136"/>
      <c r="D1105" s="136"/>
    </row>
    <row r="1106" spans="1:4" ht="12">
      <c r="A1106" s="136"/>
      <c r="B1106" s="136"/>
      <c r="C1106" s="136"/>
      <c r="D1106" s="136"/>
    </row>
    <row r="1107" spans="1:4" ht="12">
      <c r="A1107" s="136"/>
      <c r="B1107" s="136"/>
      <c r="C1107" s="136"/>
      <c r="D1107" s="136"/>
    </row>
    <row r="1108" spans="1:4" ht="12">
      <c r="A1108" s="136"/>
      <c r="B1108" s="136"/>
      <c r="C1108" s="136"/>
      <c r="D1108" s="136"/>
    </row>
    <row r="1109" spans="1:4" ht="12">
      <c r="A1109" s="136"/>
      <c r="B1109" s="136"/>
      <c r="C1109" s="136"/>
      <c r="D1109" s="136"/>
    </row>
    <row r="1110" spans="1:4" ht="12">
      <c r="A1110" s="136"/>
      <c r="B1110" s="136"/>
      <c r="C1110" s="136"/>
      <c r="D1110" s="136"/>
    </row>
    <row r="1111" spans="1:4" ht="12">
      <c r="A1111" s="136"/>
      <c r="B1111" s="136"/>
      <c r="C1111" s="136"/>
      <c r="D1111" s="136"/>
    </row>
    <row r="1112" spans="1:4" ht="12">
      <c r="A1112" s="136"/>
      <c r="B1112" s="136"/>
      <c r="C1112" s="136"/>
      <c r="D1112" s="136"/>
    </row>
    <row r="1113" spans="1:4" ht="12">
      <c r="A1113" s="136"/>
      <c r="B1113" s="136"/>
      <c r="C1113" s="136"/>
      <c r="D1113" s="136"/>
    </row>
    <row r="1114" spans="1:4" ht="12">
      <c r="A1114" s="136"/>
      <c r="B1114" s="136"/>
      <c r="C1114" s="136"/>
      <c r="D1114" s="136"/>
    </row>
    <row r="1115" spans="1:4" ht="12">
      <c r="A1115" s="136"/>
      <c r="B1115" s="136"/>
      <c r="C1115" s="136"/>
      <c r="D1115" s="136"/>
    </row>
    <row r="1116" spans="1:4" ht="12">
      <c r="A1116" s="136"/>
      <c r="B1116" s="136"/>
      <c r="C1116" s="136"/>
      <c r="D1116" s="136"/>
    </row>
    <row r="1117" spans="1:4" ht="12">
      <c r="A1117" s="136"/>
      <c r="B1117" s="136"/>
      <c r="C1117" s="136"/>
      <c r="D1117" s="136"/>
    </row>
    <row r="1118" spans="1:4" ht="12">
      <c r="A1118" s="136"/>
      <c r="B1118" s="136"/>
      <c r="C1118" s="136"/>
      <c r="D1118" s="136"/>
    </row>
    <row r="1119" spans="1:4" ht="12">
      <c r="A1119" s="136"/>
      <c r="B1119" s="136"/>
      <c r="C1119" s="136"/>
      <c r="D1119" s="136"/>
    </row>
    <row r="1120" spans="1:4" ht="12">
      <c r="A1120" s="136"/>
      <c r="B1120" s="136"/>
      <c r="C1120" s="136"/>
      <c r="D1120" s="136"/>
    </row>
    <row r="1121" spans="1:4" ht="12">
      <c r="A1121" s="136"/>
      <c r="B1121" s="136"/>
      <c r="C1121" s="136"/>
      <c r="D1121" s="136"/>
    </row>
    <row r="1122" spans="1:4" ht="12">
      <c r="A1122" s="136"/>
      <c r="B1122" s="136"/>
      <c r="C1122" s="136"/>
      <c r="D1122" s="136"/>
    </row>
    <row r="1123" spans="1:4" ht="12">
      <c r="A1123" s="136"/>
      <c r="B1123" s="136"/>
      <c r="C1123" s="136"/>
      <c r="D1123" s="136"/>
    </row>
    <row r="1124" spans="1:4" ht="12">
      <c r="A1124" s="136"/>
      <c r="B1124" s="136"/>
      <c r="C1124" s="136"/>
      <c r="D1124" s="136"/>
    </row>
    <row r="1125" spans="1:4" ht="12">
      <c r="A1125" s="136"/>
      <c r="B1125" s="136"/>
      <c r="C1125" s="136"/>
      <c r="D1125" s="136"/>
    </row>
    <row r="1126" spans="1:4" ht="12">
      <c r="A1126" s="136"/>
      <c r="B1126" s="136"/>
      <c r="C1126" s="136"/>
      <c r="D1126" s="136"/>
    </row>
    <row r="1127" spans="1:4" ht="12">
      <c r="A1127" s="136"/>
      <c r="B1127" s="136"/>
      <c r="C1127" s="136"/>
      <c r="D1127" s="136"/>
    </row>
    <row r="1128" spans="1:4" ht="12">
      <c r="A1128" s="136"/>
      <c r="B1128" s="136"/>
      <c r="C1128" s="136"/>
      <c r="D1128" s="136"/>
    </row>
    <row r="1129" spans="1:4" ht="12">
      <c r="A1129" s="136"/>
      <c r="B1129" s="136"/>
      <c r="C1129" s="136"/>
      <c r="D1129" s="136"/>
    </row>
    <row r="1130" spans="1:4" ht="12">
      <c r="A1130" s="136"/>
      <c r="B1130" s="136"/>
      <c r="C1130" s="136"/>
      <c r="D1130" s="136"/>
    </row>
    <row r="1131" spans="1:4" ht="12">
      <c r="A1131" s="136"/>
      <c r="B1131" s="136"/>
      <c r="C1131" s="136"/>
      <c r="D1131" s="136"/>
    </row>
    <row r="1132" spans="1:4" ht="12">
      <c r="A1132" s="136"/>
      <c r="B1132" s="136"/>
      <c r="C1132" s="136"/>
      <c r="D1132" s="136"/>
    </row>
    <row r="1133" spans="1:4" ht="12">
      <c r="A1133" s="136"/>
      <c r="B1133" s="136"/>
      <c r="C1133" s="136"/>
      <c r="D1133" s="136"/>
    </row>
    <row r="1134" spans="1:4" ht="12">
      <c r="A1134" s="136"/>
      <c r="B1134" s="136"/>
      <c r="C1134" s="136"/>
      <c r="D1134" s="136"/>
    </row>
    <row r="1135" spans="1:4" ht="12">
      <c r="A1135" s="136"/>
      <c r="B1135" s="136"/>
      <c r="C1135" s="136"/>
      <c r="D1135" s="136"/>
    </row>
    <row r="1136" spans="1:4" ht="12">
      <c r="A1136" s="136"/>
      <c r="B1136" s="136"/>
      <c r="C1136" s="136"/>
      <c r="D1136" s="136"/>
    </row>
    <row r="1137" spans="1:4" ht="12">
      <c r="A1137" s="136"/>
      <c r="B1137" s="136"/>
      <c r="C1137" s="136"/>
      <c r="D1137" s="136"/>
    </row>
    <row r="1138" spans="1:4" ht="12">
      <c r="A1138" s="136"/>
      <c r="B1138" s="136"/>
      <c r="C1138" s="136"/>
      <c r="D1138" s="136"/>
    </row>
    <row r="1139" spans="1:4" ht="12">
      <c r="A1139" s="136"/>
      <c r="B1139" s="136"/>
      <c r="C1139" s="136"/>
      <c r="D1139" s="136"/>
    </row>
    <row r="1140" spans="1:4" ht="12">
      <c r="A1140" s="136"/>
      <c r="B1140" s="136"/>
      <c r="C1140" s="136"/>
      <c r="D1140" s="136"/>
    </row>
    <row r="1141" spans="1:4" ht="12">
      <c r="A1141" s="136"/>
      <c r="B1141" s="136"/>
      <c r="C1141" s="136"/>
      <c r="D1141" s="136"/>
    </row>
    <row r="1142" spans="1:4" ht="12">
      <c r="A1142" s="136"/>
      <c r="B1142" s="136"/>
      <c r="C1142" s="136"/>
      <c r="D1142" s="136"/>
    </row>
    <row r="1143" spans="1:4" ht="12">
      <c r="A1143" s="136"/>
      <c r="B1143" s="136"/>
      <c r="C1143" s="136"/>
      <c r="D1143" s="136"/>
    </row>
    <row r="1144" spans="1:4" ht="12">
      <c r="A1144" s="136"/>
      <c r="B1144" s="136"/>
      <c r="C1144" s="136"/>
      <c r="D1144" s="136"/>
    </row>
    <row r="1145" spans="1:4" ht="12">
      <c r="A1145" s="136"/>
      <c r="B1145" s="136"/>
      <c r="C1145" s="136"/>
      <c r="D1145" s="136"/>
    </row>
    <row r="1146" spans="1:4" ht="12">
      <c r="A1146" s="136"/>
      <c r="B1146" s="136"/>
      <c r="C1146" s="136"/>
      <c r="D1146" s="136"/>
    </row>
    <row r="1147" spans="1:4" ht="12">
      <c r="A1147" s="136"/>
      <c r="B1147" s="136"/>
      <c r="C1147" s="136"/>
      <c r="D1147" s="136"/>
    </row>
    <row r="1148" spans="1:4" ht="12">
      <c r="A1148" s="136"/>
      <c r="B1148" s="136"/>
      <c r="C1148" s="136"/>
      <c r="D1148" s="136"/>
    </row>
    <row r="1149" spans="1:4" ht="12">
      <c r="A1149" s="136"/>
      <c r="B1149" s="136"/>
      <c r="C1149" s="136"/>
      <c r="D1149" s="136"/>
    </row>
    <row r="1150" spans="1:4" ht="12">
      <c r="A1150" s="136"/>
      <c r="B1150" s="136"/>
      <c r="C1150" s="136"/>
      <c r="D1150" s="136"/>
    </row>
    <row r="1151" spans="1:4" ht="12">
      <c r="A1151" s="136"/>
      <c r="B1151" s="136"/>
      <c r="C1151" s="136"/>
      <c r="D1151" s="136"/>
    </row>
    <row r="1152" spans="1:4" ht="12">
      <c r="A1152" s="136"/>
      <c r="B1152" s="136"/>
      <c r="C1152" s="136"/>
      <c r="D1152" s="136"/>
    </row>
    <row r="1153" spans="1:4" ht="12">
      <c r="A1153" s="136"/>
      <c r="B1153" s="136"/>
      <c r="C1153" s="136"/>
      <c r="D1153" s="136"/>
    </row>
    <row r="1154" spans="1:4" ht="12">
      <c r="A1154" s="136"/>
      <c r="B1154" s="136"/>
      <c r="C1154" s="136"/>
      <c r="D1154" s="136"/>
    </row>
    <row r="1155" spans="1:4" ht="12">
      <c r="A1155" s="136"/>
      <c r="B1155" s="136"/>
      <c r="C1155" s="136"/>
      <c r="D1155" s="136"/>
    </row>
    <row r="1156" spans="1:4" ht="12">
      <c r="A1156" s="136"/>
      <c r="B1156" s="136"/>
      <c r="C1156" s="136"/>
      <c r="D1156" s="136"/>
    </row>
    <row r="1157" spans="1:4" ht="12">
      <c r="A1157" s="136"/>
      <c r="B1157" s="136"/>
      <c r="C1157" s="136"/>
      <c r="D1157" s="136"/>
    </row>
    <row r="1158" spans="1:4" ht="12">
      <c r="A1158" s="136"/>
      <c r="B1158" s="136"/>
      <c r="C1158" s="136"/>
      <c r="D1158" s="136"/>
    </row>
    <row r="1159" spans="1:4" ht="12">
      <c r="A1159" s="136"/>
      <c r="B1159" s="136"/>
      <c r="C1159" s="136"/>
      <c r="D1159" s="136"/>
    </row>
    <row r="1160" spans="1:4" ht="12">
      <c r="A1160" s="136"/>
      <c r="B1160" s="136"/>
      <c r="C1160" s="136"/>
      <c r="D1160" s="136"/>
    </row>
    <row r="1161" spans="1:4" ht="12">
      <c r="A1161" s="136"/>
      <c r="B1161" s="136"/>
      <c r="C1161" s="136"/>
      <c r="D1161" s="136"/>
    </row>
    <row r="1162" spans="1:4" ht="12">
      <c r="A1162" s="136"/>
      <c r="B1162" s="136"/>
      <c r="C1162" s="136"/>
      <c r="D1162" s="136"/>
    </row>
    <row r="1163" spans="1:4" ht="12">
      <c r="A1163" s="136"/>
      <c r="B1163" s="136"/>
      <c r="C1163" s="136"/>
      <c r="D1163" s="136"/>
    </row>
    <row r="1164" spans="1:4" ht="12">
      <c r="A1164" s="136"/>
      <c r="B1164" s="136"/>
      <c r="C1164" s="136"/>
      <c r="D1164" s="136"/>
    </row>
    <row r="1165" spans="1:4" ht="12">
      <c r="A1165" s="136"/>
      <c r="B1165" s="136"/>
      <c r="C1165" s="136"/>
      <c r="D1165" s="136"/>
    </row>
    <row r="1166" spans="1:4" ht="12">
      <c r="A1166" s="136"/>
      <c r="B1166" s="136"/>
      <c r="C1166" s="136"/>
      <c r="D1166" s="136"/>
    </row>
    <row r="1167" spans="1:4" ht="12">
      <c r="A1167" s="136"/>
      <c r="B1167" s="136"/>
      <c r="C1167" s="136"/>
      <c r="D1167" s="136"/>
    </row>
    <row r="1168" spans="1:4" ht="12">
      <c r="A1168" s="136"/>
      <c r="B1168" s="136"/>
      <c r="C1168" s="136"/>
      <c r="D1168" s="136"/>
    </row>
    <row r="1169" spans="1:4" ht="12">
      <c r="A1169" s="136"/>
      <c r="B1169" s="136"/>
      <c r="C1169" s="136"/>
      <c r="D1169" s="136"/>
    </row>
    <row r="1170" spans="1:4" ht="12">
      <c r="A1170" s="136"/>
      <c r="B1170" s="136"/>
      <c r="C1170" s="136"/>
      <c r="D1170" s="136"/>
    </row>
    <row r="1171" spans="1:4" ht="12">
      <c r="A1171" s="136"/>
      <c r="B1171" s="136"/>
      <c r="C1171" s="136"/>
      <c r="D1171" s="136"/>
    </row>
    <row r="1172" spans="1:4" ht="12">
      <c r="A1172" s="136"/>
      <c r="B1172" s="136"/>
      <c r="C1172" s="136"/>
      <c r="D1172" s="136"/>
    </row>
    <row r="1173" spans="1:4" ht="12">
      <c r="A1173" s="136"/>
      <c r="B1173" s="136"/>
      <c r="C1173" s="136"/>
      <c r="D1173" s="136"/>
    </row>
    <row r="1174" spans="1:4" ht="12">
      <c r="A1174" s="136"/>
      <c r="B1174" s="136"/>
      <c r="C1174" s="136"/>
      <c r="D1174" s="136"/>
    </row>
    <row r="1175" spans="1:4" ht="12">
      <c r="A1175" s="136"/>
      <c r="B1175" s="136"/>
      <c r="C1175" s="136"/>
      <c r="D1175" s="136"/>
    </row>
    <row r="1176" spans="1:4" ht="12">
      <c r="A1176" s="136"/>
      <c r="B1176" s="136"/>
      <c r="C1176" s="136"/>
      <c r="D1176" s="136"/>
    </row>
    <row r="1177" spans="1:4" ht="12">
      <c r="A1177" s="136"/>
      <c r="B1177" s="136"/>
      <c r="C1177" s="136"/>
      <c r="D1177" s="136"/>
    </row>
    <row r="1178" spans="1:4" ht="12">
      <c r="A1178" s="136"/>
      <c r="B1178" s="136"/>
      <c r="C1178" s="136"/>
      <c r="D1178" s="136"/>
    </row>
    <row r="1179" spans="1:4" ht="12">
      <c r="A1179" s="136"/>
      <c r="B1179" s="136"/>
      <c r="C1179" s="136"/>
      <c r="D1179" s="136"/>
    </row>
    <row r="1180" spans="1:4" ht="12">
      <c r="A1180" s="136"/>
      <c r="B1180" s="136"/>
      <c r="C1180" s="136"/>
      <c r="D1180" s="136"/>
    </row>
    <row r="1181" spans="1:4" ht="12">
      <c r="A1181" s="136"/>
      <c r="B1181" s="136"/>
      <c r="C1181" s="136"/>
      <c r="D1181" s="136"/>
    </row>
    <row r="1182" spans="1:4" ht="12">
      <c r="A1182" s="136"/>
      <c r="B1182" s="136"/>
      <c r="C1182" s="136"/>
      <c r="D1182" s="136"/>
    </row>
    <row r="1183" spans="1:4" ht="12">
      <c r="A1183" s="136"/>
      <c r="B1183" s="136"/>
      <c r="C1183" s="136"/>
      <c r="D1183" s="136"/>
    </row>
    <row r="1184" spans="1:4" ht="12">
      <c r="A1184" s="136"/>
      <c r="B1184" s="136"/>
      <c r="C1184" s="136"/>
      <c r="D1184" s="136"/>
    </row>
    <row r="1185" spans="1:4" ht="12">
      <c r="A1185" s="136"/>
      <c r="B1185" s="136"/>
      <c r="C1185" s="136"/>
      <c r="D1185" s="136"/>
    </row>
    <row r="1186" spans="1:4" ht="12">
      <c r="A1186" s="136"/>
      <c r="B1186" s="136"/>
      <c r="C1186" s="136"/>
      <c r="D1186" s="136"/>
    </row>
    <row r="1187" spans="1:4" ht="12">
      <c r="A1187" s="136"/>
      <c r="B1187" s="136"/>
      <c r="C1187" s="136"/>
      <c r="D1187" s="136"/>
    </row>
    <row r="1188" spans="1:4" ht="12">
      <c r="A1188" s="136"/>
      <c r="B1188" s="136"/>
      <c r="C1188" s="136"/>
      <c r="D1188" s="136"/>
    </row>
    <row r="1189" spans="1:4" ht="12">
      <c r="A1189" s="136"/>
      <c r="B1189" s="136"/>
      <c r="C1189" s="136"/>
      <c r="D1189" s="136"/>
    </row>
    <row r="1190" spans="1:4" ht="12">
      <c r="A1190" s="136"/>
      <c r="B1190" s="136"/>
      <c r="C1190" s="136"/>
      <c r="D1190" s="136"/>
    </row>
    <row r="1191" spans="1:4" ht="12">
      <c r="A1191" s="136"/>
      <c r="B1191" s="136"/>
      <c r="C1191" s="136"/>
      <c r="D1191" s="136"/>
    </row>
    <row r="1192" spans="1:4" ht="12">
      <c r="A1192" s="136"/>
      <c r="B1192" s="136"/>
      <c r="C1192" s="136"/>
      <c r="D1192" s="136"/>
    </row>
    <row r="1193" spans="1:4" ht="12">
      <c r="A1193" s="136"/>
      <c r="B1193" s="136"/>
      <c r="C1193" s="136"/>
      <c r="D1193" s="136"/>
    </row>
    <row r="1194" spans="1:4" ht="12">
      <c r="A1194" s="136"/>
      <c r="B1194" s="136"/>
      <c r="C1194" s="136"/>
      <c r="D1194" s="136"/>
    </row>
    <row r="1195" spans="1:4" ht="12">
      <c r="A1195" s="136"/>
      <c r="B1195" s="136"/>
      <c r="C1195" s="136"/>
      <c r="D1195" s="136"/>
    </row>
    <row r="1196" spans="1:4" ht="12">
      <c r="A1196" s="136"/>
      <c r="B1196" s="136"/>
      <c r="C1196" s="136"/>
      <c r="D1196" s="136"/>
    </row>
    <row r="1197" spans="1:4" ht="12">
      <c r="A1197" s="136"/>
      <c r="B1197" s="136"/>
      <c r="C1197" s="136"/>
      <c r="D1197" s="136"/>
    </row>
    <row r="1198" spans="1:4" ht="12">
      <c r="A1198" s="136"/>
      <c r="B1198" s="136"/>
      <c r="C1198" s="136"/>
      <c r="D1198" s="136"/>
    </row>
    <row r="1199" spans="1:4" ht="12">
      <c r="A1199" s="136"/>
      <c r="B1199" s="136"/>
      <c r="C1199" s="136"/>
      <c r="D1199" s="136"/>
    </row>
    <row r="1200" spans="1:4" ht="12">
      <c r="A1200" s="136"/>
      <c r="B1200" s="136"/>
      <c r="C1200" s="136"/>
      <c r="D1200" s="136"/>
    </row>
    <row r="1201" spans="1:4" ht="12">
      <c r="A1201" s="136"/>
      <c r="B1201" s="136"/>
      <c r="C1201" s="136"/>
      <c r="D1201" s="136"/>
    </row>
    <row r="1202" spans="1:4" ht="12">
      <c r="A1202" s="136"/>
      <c r="B1202" s="136"/>
      <c r="C1202" s="136"/>
      <c r="D1202" s="136"/>
    </row>
    <row r="1203" spans="1:4" ht="12">
      <c r="A1203" s="136"/>
      <c r="B1203" s="136"/>
      <c r="C1203" s="136"/>
      <c r="D1203" s="136"/>
    </row>
    <row r="1204" spans="1:4" ht="12">
      <c r="A1204" s="136"/>
      <c r="B1204" s="136"/>
      <c r="C1204" s="136"/>
      <c r="D1204" s="136"/>
    </row>
    <row r="1205" spans="1:4" ht="12">
      <c r="A1205" s="136"/>
      <c r="B1205" s="136"/>
      <c r="C1205" s="136"/>
      <c r="D1205" s="136"/>
    </row>
    <row r="1206" spans="1:4" ht="12">
      <c r="A1206" s="136"/>
      <c r="B1206" s="136"/>
      <c r="C1206" s="136"/>
      <c r="D1206" s="136"/>
    </row>
    <row r="1207" spans="1:4" ht="12">
      <c r="A1207" s="136"/>
      <c r="B1207" s="136"/>
      <c r="C1207" s="136"/>
      <c r="D1207" s="136"/>
    </row>
    <row r="1208" spans="1:4" ht="12">
      <c r="A1208" s="136"/>
      <c r="B1208" s="136"/>
      <c r="C1208" s="136"/>
      <c r="D1208" s="136"/>
    </row>
    <row r="1209" spans="1:4" ht="12">
      <c r="A1209" s="136"/>
      <c r="B1209" s="136"/>
      <c r="C1209" s="136"/>
      <c r="D1209" s="136"/>
    </row>
    <row r="1210" spans="1:4" ht="12">
      <c r="A1210" s="136"/>
      <c r="B1210" s="136"/>
      <c r="C1210" s="136"/>
      <c r="D1210" s="136"/>
    </row>
    <row r="1211" spans="1:4" ht="12">
      <c r="A1211" s="136"/>
      <c r="B1211" s="136"/>
      <c r="C1211" s="136"/>
      <c r="D1211" s="136"/>
    </row>
    <row r="1212" spans="1:4" ht="12">
      <c r="A1212" s="136"/>
      <c r="B1212" s="136"/>
      <c r="C1212" s="136"/>
      <c r="D1212" s="136"/>
    </row>
    <row r="1213" spans="1:4" ht="12">
      <c r="A1213" s="136"/>
      <c r="B1213" s="136"/>
      <c r="C1213" s="136"/>
      <c r="D1213" s="136"/>
    </row>
    <row r="1214" spans="1:4" ht="12">
      <c r="A1214" s="136"/>
      <c r="B1214" s="136"/>
      <c r="C1214" s="136"/>
      <c r="D1214" s="136"/>
    </row>
    <row r="1215" spans="1:4" ht="12">
      <c r="A1215" s="136"/>
      <c r="B1215" s="136"/>
      <c r="C1215" s="136"/>
      <c r="D1215" s="136"/>
    </row>
    <row r="1216" spans="1:4" ht="12">
      <c r="A1216" s="136"/>
      <c r="B1216" s="136"/>
      <c r="C1216" s="136"/>
      <c r="D1216" s="136"/>
    </row>
    <row r="1217" spans="1:4" ht="12">
      <c r="A1217" s="136"/>
      <c r="B1217" s="136"/>
      <c r="C1217" s="136"/>
      <c r="D1217" s="136"/>
    </row>
    <row r="1218" spans="1:4" ht="12">
      <c r="A1218" s="136"/>
      <c r="B1218" s="136"/>
      <c r="C1218" s="136"/>
      <c r="D1218" s="136"/>
    </row>
    <row r="1219" spans="1:4" ht="12">
      <c r="A1219" s="136"/>
      <c r="B1219" s="136"/>
      <c r="C1219" s="136"/>
      <c r="D1219" s="136"/>
    </row>
    <row r="1220" spans="1:4" ht="12">
      <c r="A1220" s="136"/>
      <c r="B1220" s="136"/>
      <c r="C1220" s="136"/>
      <c r="D1220" s="136"/>
    </row>
    <row r="1221" spans="1:4" ht="12">
      <c r="A1221" s="136"/>
      <c r="B1221" s="136"/>
      <c r="C1221" s="136"/>
      <c r="D1221" s="136"/>
    </row>
    <row r="1222" spans="1:4" ht="12">
      <c r="A1222" s="136"/>
      <c r="B1222" s="136"/>
      <c r="C1222" s="136"/>
      <c r="D1222" s="136"/>
    </row>
    <row r="1223" spans="1:4" ht="12">
      <c r="A1223" s="136"/>
      <c r="B1223" s="136"/>
      <c r="C1223" s="136"/>
      <c r="D1223" s="136"/>
    </row>
    <row r="1224" spans="1:4" ht="12">
      <c r="A1224" s="136"/>
      <c r="B1224" s="136"/>
      <c r="C1224" s="136"/>
      <c r="D1224" s="136"/>
    </row>
    <row r="1225" spans="1:4" ht="12">
      <c r="A1225" s="136"/>
      <c r="B1225" s="136"/>
      <c r="C1225" s="136"/>
      <c r="D1225" s="136"/>
    </row>
    <row r="1226" spans="1:4" ht="12">
      <c r="A1226" s="136"/>
      <c r="B1226" s="136"/>
      <c r="C1226" s="136"/>
      <c r="D1226" s="136"/>
    </row>
    <row r="1227" spans="1:4" ht="12">
      <c r="A1227" s="136"/>
      <c r="B1227" s="136"/>
      <c r="C1227" s="136"/>
      <c r="D1227" s="136"/>
    </row>
    <row r="1228" spans="1:4" ht="12">
      <c r="A1228" s="136"/>
      <c r="B1228" s="136"/>
      <c r="C1228" s="136"/>
      <c r="D1228" s="136"/>
    </row>
    <row r="1229" spans="1:4" ht="12">
      <c r="A1229" s="136"/>
      <c r="B1229" s="136"/>
      <c r="C1229" s="136"/>
      <c r="D1229" s="136"/>
    </row>
    <row r="1230" spans="1:4" ht="12">
      <c r="A1230" s="136"/>
      <c r="B1230" s="136"/>
      <c r="C1230" s="136"/>
      <c r="D1230" s="136"/>
    </row>
    <row r="1231" spans="1:4" ht="12">
      <c r="A1231" s="136"/>
      <c r="B1231" s="136"/>
      <c r="C1231" s="136"/>
      <c r="D1231" s="136"/>
    </row>
    <row r="1232" spans="1:4" ht="12">
      <c r="A1232" s="136"/>
      <c r="B1232" s="136"/>
      <c r="C1232" s="136"/>
      <c r="D1232" s="136"/>
    </row>
    <row r="1233" spans="1:4" ht="12">
      <c r="A1233" s="136"/>
      <c r="B1233" s="136"/>
      <c r="C1233" s="136"/>
      <c r="D1233" s="136"/>
    </row>
    <row r="1234" spans="1:4" ht="12">
      <c r="A1234" s="136"/>
      <c r="B1234" s="136"/>
      <c r="C1234" s="136"/>
      <c r="D1234" s="136"/>
    </row>
    <row r="1235" spans="1:4" ht="12">
      <c r="A1235" s="136"/>
      <c r="B1235" s="136"/>
      <c r="C1235" s="136"/>
      <c r="D1235" s="136"/>
    </row>
    <row r="1236" spans="1:4" ht="12">
      <c r="A1236" s="136"/>
      <c r="B1236" s="136"/>
      <c r="C1236" s="136"/>
      <c r="D1236" s="136"/>
    </row>
    <row r="1237" spans="1:4" ht="12">
      <c r="A1237" s="136"/>
      <c r="B1237" s="136"/>
      <c r="C1237" s="136"/>
      <c r="D1237" s="136"/>
    </row>
    <row r="1238" spans="1:4" ht="12">
      <c r="A1238" s="136"/>
      <c r="B1238" s="136"/>
      <c r="C1238" s="136"/>
      <c r="D1238" s="136"/>
    </row>
    <row r="1239" spans="1:4" ht="12">
      <c r="A1239" s="136"/>
      <c r="B1239" s="136"/>
      <c r="C1239" s="136"/>
      <c r="D1239" s="136"/>
    </row>
    <row r="1240" spans="1:4" ht="12">
      <c r="A1240" s="136"/>
      <c r="B1240" s="136"/>
      <c r="C1240" s="136"/>
      <c r="D1240" s="136"/>
    </row>
    <row r="1241" spans="1:4" ht="12">
      <c r="A1241" s="136"/>
      <c r="B1241" s="136"/>
      <c r="C1241" s="136"/>
      <c r="D1241" s="136"/>
    </row>
    <row r="1242" spans="1:4" ht="12">
      <c r="A1242" s="136"/>
      <c r="B1242" s="136"/>
      <c r="C1242" s="136"/>
      <c r="D1242" s="136"/>
    </row>
    <row r="1243" spans="1:4" ht="12">
      <c r="A1243" s="136"/>
      <c r="B1243" s="136"/>
      <c r="C1243" s="136"/>
      <c r="D1243" s="136"/>
    </row>
    <row r="1244" spans="1:4" ht="12">
      <c r="A1244" s="136"/>
      <c r="B1244" s="136"/>
      <c r="C1244" s="136"/>
      <c r="D1244" s="136"/>
    </row>
    <row r="1245" spans="1:4" ht="12">
      <c r="A1245" s="136"/>
      <c r="B1245" s="136"/>
      <c r="C1245" s="136"/>
      <c r="D1245" s="136"/>
    </row>
    <row r="1246" spans="1:4" ht="12">
      <c r="A1246" s="136"/>
      <c r="B1246" s="136"/>
      <c r="C1246" s="136"/>
      <c r="D1246" s="136"/>
    </row>
    <row r="1247" spans="1:4" ht="12">
      <c r="A1247" s="136"/>
      <c r="B1247" s="136"/>
      <c r="C1247" s="136"/>
      <c r="D1247" s="136"/>
    </row>
    <row r="1248" spans="1:4" ht="12">
      <c r="A1248" s="136"/>
      <c r="B1248" s="136"/>
      <c r="C1248" s="136"/>
      <c r="D1248" s="136"/>
    </row>
    <row r="1249" spans="1:4" ht="12">
      <c r="A1249" s="136"/>
      <c r="B1249" s="136"/>
      <c r="C1249" s="136"/>
      <c r="D1249" s="136"/>
    </row>
    <row r="1250" spans="1:4" ht="12">
      <c r="A1250" s="136"/>
      <c r="B1250" s="136"/>
      <c r="C1250" s="136"/>
      <c r="D1250" s="136"/>
    </row>
    <row r="1251" spans="1:4" ht="12">
      <c r="A1251" s="136"/>
      <c r="B1251" s="136"/>
      <c r="C1251" s="136"/>
      <c r="D1251" s="136"/>
    </row>
    <row r="1252" spans="1:4" ht="12">
      <c r="A1252" s="136"/>
      <c r="B1252" s="136"/>
      <c r="C1252" s="136"/>
      <c r="D1252" s="136"/>
    </row>
    <row r="1253" spans="1:4" ht="12">
      <c r="A1253" s="136"/>
      <c r="B1253" s="136"/>
      <c r="C1253" s="136"/>
      <c r="D1253" s="136"/>
    </row>
    <row r="1254" spans="1:4" ht="12">
      <c r="A1254" s="136"/>
      <c r="B1254" s="136"/>
      <c r="C1254" s="136"/>
      <c r="D1254" s="136"/>
    </row>
    <row r="1255" spans="1:4" ht="12">
      <c r="A1255" s="136"/>
      <c r="B1255" s="136"/>
      <c r="C1255" s="136"/>
      <c r="D1255" s="136"/>
    </row>
    <row r="1256" spans="1:4" ht="12">
      <c r="A1256" s="136"/>
      <c r="B1256" s="136"/>
      <c r="C1256" s="136"/>
      <c r="D1256" s="136"/>
    </row>
    <row r="1257" spans="1:4" ht="12">
      <c r="A1257" s="136"/>
      <c r="B1257" s="136"/>
      <c r="C1257" s="136"/>
      <c r="D1257" s="136"/>
    </row>
    <row r="1258" spans="1:4" ht="12">
      <c r="A1258" s="136"/>
      <c r="B1258" s="136"/>
      <c r="C1258" s="136"/>
      <c r="D1258" s="136"/>
    </row>
    <row r="1259" spans="1:4" ht="12">
      <c r="A1259" s="136"/>
      <c r="B1259" s="136"/>
      <c r="C1259" s="136"/>
      <c r="D1259" s="136"/>
    </row>
    <row r="1260" spans="1:4" ht="12">
      <c r="A1260" s="136"/>
      <c r="B1260" s="136"/>
      <c r="C1260" s="136"/>
      <c r="D1260" s="136"/>
    </row>
    <row r="1261" spans="1:4" ht="12">
      <c r="A1261" s="136"/>
      <c r="B1261" s="136"/>
      <c r="C1261" s="136"/>
      <c r="D1261" s="136"/>
    </row>
    <row r="1262" spans="1:4" ht="12">
      <c r="A1262" s="136"/>
      <c r="B1262" s="136"/>
      <c r="C1262" s="136"/>
      <c r="D1262" s="136"/>
    </row>
    <row r="1263" spans="1:4" ht="12">
      <c r="A1263" s="136"/>
      <c r="B1263" s="136"/>
      <c r="C1263" s="136"/>
      <c r="D1263" s="136"/>
    </row>
    <row r="1264" spans="1:4" ht="12">
      <c r="A1264" s="136"/>
      <c r="B1264" s="136"/>
      <c r="C1264" s="136"/>
      <c r="D1264" s="136"/>
    </row>
    <row r="1265" spans="1:4" ht="12">
      <c r="A1265" s="136"/>
      <c r="B1265" s="136"/>
      <c r="C1265" s="136"/>
      <c r="D1265" s="136"/>
    </row>
    <row r="1266" spans="1:4" ht="12">
      <c r="A1266" s="136"/>
      <c r="B1266" s="136"/>
      <c r="C1266" s="136"/>
      <c r="D1266" s="136"/>
    </row>
    <row r="1267" spans="1:4" ht="12">
      <c r="A1267" s="136"/>
      <c r="B1267" s="136"/>
      <c r="C1267" s="136"/>
      <c r="D1267" s="136"/>
    </row>
    <row r="1268" spans="1:4" ht="12">
      <c r="A1268" s="136"/>
      <c r="B1268" s="136"/>
      <c r="C1268" s="136"/>
      <c r="D1268" s="136"/>
    </row>
    <row r="1269" spans="1:4" ht="12">
      <c r="A1269" s="136"/>
      <c r="B1269" s="136"/>
      <c r="C1269" s="136"/>
      <c r="D1269" s="136"/>
    </row>
    <row r="1270" spans="1:4" ht="12">
      <c r="A1270" s="136"/>
      <c r="B1270" s="136"/>
      <c r="C1270" s="136"/>
      <c r="D1270" s="136"/>
    </row>
    <row r="1271" spans="1:4" ht="12">
      <c r="A1271" s="136"/>
      <c r="B1271" s="136"/>
      <c r="C1271" s="136"/>
      <c r="D1271" s="136"/>
    </row>
    <row r="1272" spans="1:4" ht="12">
      <c r="A1272" s="136"/>
      <c r="B1272" s="136"/>
      <c r="C1272" s="136"/>
      <c r="D1272" s="136"/>
    </row>
    <row r="1273" spans="1:4" ht="12">
      <c r="A1273" s="136"/>
      <c r="B1273" s="136"/>
      <c r="C1273" s="136"/>
      <c r="D1273" s="136"/>
    </row>
    <row r="1274" spans="1:4" ht="12">
      <c r="A1274" s="136"/>
      <c r="B1274" s="136"/>
      <c r="C1274" s="136"/>
      <c r="D1274" s="136"/>
    </row>
    <row r="1275" spans="1:4" ht="12">
      <c r="A1275" s="136"/>
      <c r="B1275" s="136"/>
      <c r="C1275" s="136"/>
      <c r="D1275" s="136"/>
    </row>
    <row r="1276" spans="1:4" ht="12">
      <c r="A1276" s="136"/>
      <c r="B1276" s="136"/>
      <c r="C1276" s="136"/>
      <c r="D1276" s="136"/>
    </row>
    <row r="1277" spans="1:4" ht="12">
      <c r="A1277" s="136"/>
      <c r="B1277" s="136"/>
      <c r="C1277" s="136"/>
      <c r="D1277" s="136"/>
    </row>
    <row r="1278" spans="1:4" ht="12">
      <c r="A1278" s="136"/>
      <c r="B1278" s="136"/>
      <c r="C1278" s="136"/>
      <c r="D1278" s="136"/>
    </row>
    <row r="1279" spans="1:4" ht="12">
      <c r="A1279" s="136"/>
      <c r="B1279" s="136"/>
      <c r="C1279" s="136"/>
      <c r="D1279" s="136"/>
    </row>
    <row r="1280" spans="1:4" ht="12">
      <c r="A1280" s="136"/>
      <c r="B1280" s="136"/>
      <c r="C1280" s="136"/>
      <c r="D1280" s="136"/>
    </row>
    <row r="1281" spans="1:4" ht="12">
      <c r="A1281" s="136"/>
      <c r="B1281" s="136"/>
      <c r="C1281" s="136"/>
      <c r="D1281" s="136"/>
    </row>
    <row r="1282" spans="1:4" ht="12">
      <c r="A1282" s="136"/>
      <c r="B1282" s="136"/>
      <c r="C1282" s="136"/>
      <c r="D1282" s="136"/>
    </row>
    <row r="1283" spans="1:4" ht="12">
      <c r="A1283" s="136"/>
      <c r="B1283" s="136"/>
      <c r="C1283" s="136"/>
      <c r="D1283" s="136"/>
    </row>
    <row r="1284" spans="1:4" ht="12">
      <c r="A1284" s="136"/>
      <c r="B1284" s="136"/>
      <c r="C1284" s="136"/>
      <c r="D1284" s="136"/>
    </row>
    <row r="1285" spans="1:4" ht="12">
      <c r="A1285" s="136"/>
      <c r="B1285" s="136"/>
      <c r="C1285" s="136"/>
      <c r="D1285" s="136"/>
    </row>
    <row r="1286" spans="1:4" ht="12">
      <c r="A1286" s="136"/>
      <c r="B1286" s="136"/>
      <c r="C1286" s="136"/>
      <c r="D1286" s="136"/>
    </row>
    <row r="1287" spans="1:4" ht="12">
      <c r="A1287" s="136"/>
      <c r="B1287" s="136"/>
      <c r="C1287" s="136"/>
      <c r="D1287" s="136"/>
    </row>
    <row r="1288" spans="1:4" ht="12">
      <c r="A1288" s="136"/>
      <c r="B1288" s="136"/>
      <c r="C1288" s="136"/>
      <c r="D1288" s="136"/>
    </row>
    <row r="1289" spans="1:4" ht="12">
      <c r="A1289" s="136"/>
      <c r="B1289" s="136"/>
      <c r="C1289" s="136"/>
      <c r="D1289" s="136"/>
    </row>
    <row r="1290" spans="1:4" ht="12">
      <c r="A1290" s="136"/>
      <c r="B1290" s="136"/>
      <c r="C1290" s="136"/>
      <c r="D1290" s="136"/>
    </row>
    <row r="1291" spans="1:4" ht="12">
      <c r="A1291" s="136"/>
      <c r="B1291" s="136"/>
      <c r="C1291" s="136"/>
      <c r="D1291" s="136"/>
    </row>
    <row r="1292" spans="1:4" ht="12">
      <c r="A1292" s="136"/>
      <c r="B1292" s="136"/>
      <c r="C1292" s="136"/>
      <c r="D1292" s="136"/>
    </row>
    <row r="1293" spans="1:4" ht="12">
      <c r="A1293" s="136"/>
      <c r="B1293" s="136"/>
      <c r="C1293" s="136"/>
      <c r="D1293" s="136"/>
    </row>
    <row r="1294" spans="1:4" ht="12">
      <c r="A1294" s="136"/>
      <c r="B1294" s="136"/>
      <c r="C1294" s="136"/>
      <c r="D1294" s="136"/>
    </row>
    <row r="1295" spans="1:4" ht="12">
      <c r="A1295" s="136"/>
      <c r="B1295" s="136"/>
      <c r="C1295" s="136"/>
      <c r="D1295" s="136"/>
    </row>
    <row r="1296" spans="1:4" ht="12">
      <c r="A1296" s="136"/>
      <c r="B1296" s="136"/>
      <c r="C1296" s="136"/>
      <c r="D1296" s="136"/>
    </row>
    <row r="1297" spans="1:4" ht="12">
      <c r="A1297" s="136"/>
      <c r="B1297" s="136"/>
      <c r="C1297" s="136"/>
      <c r="D1297" s="136"/>
    </row>
    <row r="1298" spans="1:4" ht="12">
      <c r="A1298" s="136"/>
      <c r="B1298" s="136"/>
      <c r="C1298" s="136"/>
      <c r="D1298" s="136"/>
    </row>
    <row r="1299" spans="1:4" ht="12">
      <c r="A1299" s="136"/>
      <c r="B1299" s="136"/>
      <c r="C1299" s="136"/>
      <c r="D1299" s="136"/>
    </row>
    <row r="1300" spans="1:4" ht="12">
      <c r="A1300" s="136"/>
      <c r="B1300" s="136"/>
      <c r="C1300" s="136"/>
      <c r="D1300" s="136"/>
    </row>
    <row r="1301" spans="1:4" ht="12">
      <c r="A1301" s="136"/>
      <c r="B1301" s="136"/>
      <c r="C1301" s="136"/>
      <c r="D1301" s="136"/>
    </row>
    <row r="1302" spans="1:4" ht="12">
      <c r="A1302" s="136"/>
      <c r="B1302" s="136"/>
      <c r="C1302" s="136"/>
      <c r="D1302" s="136"/>
    </row>
    <row r="1303" spans="1:4" ht="12">
      <c r="A1303" s="136"/>
      <c r="B1303" s="136"/>
      <c r="C1303" s="136"/>
      <c r="D1303" s="136"/>
    </row>
    <row r="1304" spans="1:4" ht="12">
      <c r="A1304" s="136"/>
      <c r="B1304" s="136"/>
      <c r="C1304" s="136"/>
      <c r="D1304" s="136"/>
    </row>
    <row r="1305" spans="1:4" ht="12">
      <c r="A1305" s="136"/>
      <c r="B1305" s="136"/>
      <c r="C1305" s="136"/>
      <c r="D1305" s="136"/>
    </row>
    <row r="1306" spans="1:4" ht="12">
      <c r="A1306" s="136"/>
      <c r="B1306" s="136"/>
      <c r="C1306" s="136"/>
      <c r="D1306" s="136"/>
    </row>
    <row r="1307" spans="1:4" ht="12">
      <c r="A1307" s="136"/>
      <c r="B1307" s="136"/>
      <c r="C1307" s="136"/>
      <c r="D1307" s="136"/>
    </row>
    <row r="1308" spans="1:4" ht="12">
      <c r="A1308" s="136"/>
      <c r="B1308" s="136"/>
      <c r="C1308" s="136"/>
      <c r="D1308" s="136"/>
    </row>
    <row r="1309" spans="1:4" ht="12">
      <c r="A1309" s="136"/>
      <c r="B1309" s="136"/>
      <c r="C1309" s="136"/>
      <c r="D1309" s="136"/>
    </row>
    <row r="1310" spans="1:4" ht="12">
      <c r="A1310" s="136"/>
      <c r="B1310" s="136"/>
      <c r="C1310" s="136"/>
      <c r="D1310" s="136"/>
    </row>
    <row r="1311" spans="1:4" ht="12">
      <c r="A1311" s="136"/>
      <c r="B1311" s="136"/>
      <c r="C1311" s="136"/>
      <c r="D1311" s="136"/>
    </row>
    <row r="1312" spans="1:4" ht="12">
      <c r="A1312" s="136"/>
      <c r="B1312" s="136"/>
      <c r="C1312" s="136"/>
      <c r="D1312" s="136"/>
    </row>
    <row r="1313" spans="1:4" ht="12">
      <c r="A1313" s="136"/>
      <c r="B1313" s="136"/>
      <c r="C1313" s="136"/>
      <c r="D1313" s="136"/>
    </row>
    <row r="1314" spans="1:4" ht="12">
      <c r="A1314" s="136"/>
      <c r="B1314" s="136"/>
      <c r="C1314" s="136"/>
      <c r="D1314" s="136"/>
    </row>
    <row r="1315" spans="1:4" ht="12">
      <c r="A1315" s="136"/>
      <c r="B1315" s="136"/>
      <c r="C1315" s="136"/>
      <c r="D1315" s="136"/>
    </row>
    <row r="1316" spans="1:4" ht="12">
      <c r="A1316" s="136"/>
      <c r="B1316" s="136"/>
      <c r="C1316" s="136"/>
      <c r="D1316" s="136"/>
    </row>
    <row r="1317" spans="1:4" ht="12">
      <c r="A1317" s="136"/>
      <c r="B1317" s="136"/>
      <c r="C1317" s="136"/>
      <c r="D1317" s="136"/>
    </row>
    <row r="1318" spans="1:4" ht="12">
      <c r="A1318" s="136"/>
      <c r="B1318" s="136"/>
      <c r="C1318" s="136"/>
      <c r="D1318" s="136"/>
    </row>
    <row r="1319" spans="1:4" ht="12">
      <c r="A1319" s="136"/>
      <c r="B1319" s="136"/>
      <c r="C1319" s="136"/>
      <c r="D1319" s="136"/>
    </row>
    <row r="1320" spans="1:4" ht="12">
      <c r="A1320" s="136"/>
      <c r="B1320" s="136"/>
      <c r="C1320" s="136"/>
      <c r="D1320" s="136"/>
    </row>
    <row r="1321" spans="1:4" ht="12">
      <c r="A1321" s="136"/>
      <c r="B1321" s="136"/>
      <c r="C1321" s="136"/>
      <c r="D1321" s="136"/>
    </row>
    <row r="1322" spans="1:4" ht="12">
      <c r="A1322" s="136"/>
      <c r="B1322" s="136"/>
      <c r="C1322" s="136"/>
      <c r="D1322" s="136"/>
    </row>
    <row r="1323" spans="1:4" ht="12">
      <c r="A1323" s="136"/>
      <c r="B1323" s="136"/>
      <c r="C1323" s="136"/>
      <c r="D1323" s="136"/>
    </row>
    <row r="1324" spans="1:4" ht="12">
      <c r="A1324" s="136"/>
      <c r="B1324" s="136"/>
      <c r="C1324" s="136"/>
      <c r="D1324" s="136"/>
    </row>
    <row r="1325" spans="1:4" ht="12">
      <c r="A1325" s="136"/>
      <c r="B1325" s="136"/>
      <c r="C1325" s="136"/>
      <c r="D1325" s="136"/>
    </row>
    <row r="1326" spans="1:4" ht="12">
      <c r="A1326" s="136"/>
      <c r="B1326" s="136"/>
      <c r="C1326" s="136"/>
      <c r="D1326" s="136"/>
    </row>
    <row r="1327" spans="1:4" ht="12">
      <c r="A1327" s="136"/>
      <c r="B1327" s="136"/>
      <c r="C1327" s="136"/>
      <c r="D1327" s="136"/>
    </row>
    <row r="1328" spans="1:4" ht="12">
      <c r="A1328" s="136"/>
      <c r="B1328" s="136"/>
      <c r="C1328" s="136"/>
      <c r="D1328" s="136"/>
    </row>
    <row r="1329" spans="1:4" ht="12">
      <c r="A1329" s="136"/>
      <c r="B1329" s="136"/>
      <c r="C1329" s="136"/>
      <c r="D1329" s="136"/>
    </row>
    <row r="1330" spans="1:4" ht="12">
      <c r="A1330" s="136"/>
      <c r="B1330" s="136"/>
      <c r="C1330" s="136"/>
      <c r="D1330" s="136"/>
    </row>
    <row r="1331" spans="1:4" ht="12">
      <c r="A1331" s="136"/>
      <c r="B1331" s="136"/>
      <c r="C1331" s="136"/>
      <c r="D1331" s="136"/>
    </row>
    <row r="1332" spans="1:4" ht="12">
      <c r="A1332" s="136"/>
      <c r="B1332" s="136"/>
      <c r="C1332" s="136"/>
      <c r="D1332" s="136"/>
    </row>
    <row r="1333" spans="1:4" ht="12">
      <c r="A1333" s="136"/>
      <c r="B1333" s="136"/>
      <c r="C1333" s="136"/>
      <c r="D1333" s="136"/>
    </row>
    <row r="1334" spans="1:4" ht="12">
      <c r="A1334" s="136"/>
      <c r="B1334" s="136"/>
      <c r="C1334" s="136"/>
      <c r="D1334" s="136"/>
    </row>
    <row r="1335" spans="1:4" ht="12">
      <c r="A1335" s="136"/>
      <c r="B1335" s="136"/>
      <c r="C1335" s="136"/>
      <c r="D1335" s="136"/>
    </row>
    <row r="1336" spans="1:4" ht="12">
      <c r="A1336" s="136"/>
      <c r="B1336" s="136"/>
      <c r="C1336" s="136"/>
      <c r="D1336" s="136"/>
    </row>
    <row r="1337" spans="1:4" ht="12">
      <c r="A1337" s="136"/>
      <c r="B1337" s="136"/>
      <c r="C1337" s="136"/>
      <c r="D1337" s="136"/>
    </row>
    <row r="1338" spans="1:4" ht="12">
      <c r="A1338" s="136"/>
      <c r="B1338" s="136"/>
      <c r="C1338" s="136"/>
      <c r="D1338" s="136"/>
    </row>
    <row r="1339" spans="1:4" ht="12">
      <c r="A1339" s="136"/>
      <c r="B1339" s="136"/>
      <c r="C1339" s="136"/>
      <c r="D1339" s="136"/>
    </row>
    <row r="1340" spans="1:4" ht="12">
      <c r="A1340" s="136"/>
      <c r="B1340" s="136"/>
      <c r="C1340" s="136"/>
      <c r="D1340" s="136"/>
    </row>
    <row r="1341" spans="1:4" ht="12">
      <c r="A1341" s="136"/>
      <c r="B1341" s="136"/>
      <c r="C1341" s="136"/>
      <c r="D1341" s="136"/>
    </row>
    <row r="1342" spans="1:4" ht="12">
      <c r="A1342" s="136"/>
      <c r="B1342" s="136"/>
      <c r="C1342" s="136"/>
      <c r="D1342" s="136"/>
    </row>
    <row r="1343" spans="1:4" ht="12">
      <c r="A1343" s="136"/>
      <c r="B1343" s="136"/>
      <c r="C1343" s="136"/>
      <c r="D1343" s="136"/>
    </row>
    <row r="1344" spans="1:4" ht="12">
      <c r="A1344" s="136"/>
      <c r="B1344" s="136"/>
      <c r="C1344" s="136"/>
      <c r="D1344" s="136"/>
    </row>
    <row r="1345" spans="1:4" ht="12">
      <c r="A1345" s="136"/>
      <c r="B1345" s="136"/>
      <c r="C1345" s="136"/>
      <c r="D1345" s="136"/>
    </row>
    <row r="1346" spans="1:4" ht="12">
      <c r="A1346" s="136"/>
      <c r="B1346" s="136"/>
      <c r="C1346" s="136"/>
      <c r="D1346" s="136"/>
    </row>
    <row r="1347" spans="1:4" ht="12">
      <c r="A1347" s="136"/>
      <c r="B1347" s="136"/>
      <c r="C1347" s="136"/>
      <c r="D1347" s="136"/>
    </row>
    <row r="1348" spans="1:4" ht="12">
      <c r="A1348" s="136"/>
      <c r="B1348" s="136"/>
      <c r="C1348" s="136"/>
      <c r="D1348" s="136"/>
    </row>
    <row r="1349" spans="1:4" ht="12">
      <c r="A1349" s="136"/>
      <c r="B1349" s="136"/>
      <c r="C1349" s="136"/>
      <c r="D1349" s="136"/>
    </row>
    <row r="1350" spans="1:4" ht="12">
      <c r="A1350" s="136"/>
      <c r="B1350" s="136"/>
      <c r="C1350" s="136"/>
      <c r="D1350" s="136"/>
    </row>
    <row r="1351" spans="1:4" ht="12">
      <c r="A1351" s="136"/>
      <c r="B1351" s="136"/>
      <c r="C1351" s="136"/>
      <c r="D1351" s="136"/>
    </row>
    <row r="1352" spans="1:4" ht="12">
      <c r="A1352" s="136"/>
      <c r="B1352" s="136"/>
      <c r="C1352" s="136"/>
      <c r="D1352" s="136"/>
    </row>
    <row r="1353" spans="1:4" ht="12">
      <c r="A1353" s="136"/>
      <c r="B1353" s="136"/>
      <c r="C1353" s="136"/>
      <c r="D1353" s="136"/>
    </row>
    <row r="1354" spans="1:4" ht="12">
      <c r="A1354" s="136"/>
      <c r="B1354" s="136"/>
      <c r="C1354" s="136"/>
      <c r="D1354" s="136"/>
    </row>
    <row r="1355" spans="1:4" ht="12">
      <c r="A1355" s="136"/>
      <c r="B1355" s="136"/>
      <c r="C1355" s="136"/>
      <c r="D1355" s="136"/>
    </row>
    <row r="1356" spans="1:4" ht="12">
      <c r="A1356" s="136"/>
      <c r="B1356" s="136"/>
      <c r="C1356" s="136"/>
      <c r="D1356" s="136"/>
    </row>
    <row r="1357" spans="1:4" ht="12">
      <c r="A1357" s="136"/>
      <c r="B1357" s="136"/>
      <c r="C1357" s="136"/>
      <c r="D1357" s="136"/>
    </row>
    <row r="1358" spans="1:4" ht="12">
      <c r="A1358" s="136"/>
      <c r="B1358" s="136"/>
      <c r="C1358" s="136"/>
      <c r="D1358" s="136"/>
    </row>
    <row r="1359" spans="1:4" ht="12">
      <c r="A1359" s="136"/>
      <c r="B1359" s="136"/>
      <c r="C1359" s="136"/>
      <c r="D1359" s="136"/>
    </row>
    <row r="1360" spans="1:4" ht="12">
      <c r="A1360" s="136"/>
      <c r="B1360" s="136"/>
      <c r="C1360" s="136"/>
      <c r="D1360" s="136"/>
    </row>
    <row r="1361" spans="1:4" ht="12">
      <c r="A1361" s="136"/>
      <c r="B1361" s="136"/>
      <c r="C1361" s="136"/>
      <c r="D1361" s="136"/>
    </row>
    <row r="1362" spans="1:4" ht="12">
      <c r="A1362" s="136"/>
      <c r="B1362" s="136"/>
      <c r="C1362" s="136"/>
      <c r="D1362" s="136"/>
    </row>
    <row r="1363" spans="1:4" ht="12">
      <c r="A1363" s="136"/>
      <c r="B1363" s="136"/>
      <c r="C1363" s="136"/>
      <c r="D1363" s="136"/>
    </row>
    <row r="1364" spans="1:4" ht="12">
      <c r="A1364" s="136"/>
      <c r="B1364" s="136"/>
      <c r="C1364" s="136"/>
      <c r="D1364" s="136"/>
    </row>
    <row r="1365" spans="1:4" ht="12">
      <c r="A1365" s="136"/>
      <c r="B1365" s="136"/>
      <c r="C1365" s="136"/>
      <c r="D1365" s="136"/>
    </row>
    <row r="1366" spans="1:4" ht="12">
      <c r="A1366" s="136"/>
      <c r="B1366" s="136"/>
      <c r="C1366" s="136"/>
      <c r="D1366" s="136"/>
    </row>
    <row r="1367" spans="1:4" ht="12">
      <c r="A1367" s="136"/>
      <c r="B1367" s="136"/>
      <c r="C1367" s="136"/>
      <c r="D1367" s="136"/>
    </row>
    <row r="1368" spans="1:4" ht="12">
      <c r="A1368" s="136"/>
      <c r="B1368" s="136"/>
      <c r="C1368" s="136"/>
      <c r="D1368" s="136"/>
    </row>
    <row r="1369" spans="1:4" ht="12">
      <c r="A1369" s="136"/>
      <c r="B1369" s="136"/>
      <c r="C1369" s="136"/>
      <c r="D1369" s="136"/>
    </row>
    <row r="1370" spans="1:4" ht="12">
      <c r="A1370" s="136"/>
      <c r="B1370" s="136"/>
      <c r="C1370" s="136"/>
      <c r="D1370" s="136"/>
    </row>
    <row r="1371" spans="1:4" ht="12">
      <c r="A1371" s="136"/>
      <c r="B1371" s="136"/>
      <c r="C1371" s="136"/>
      <c r="D1371" s="136"/>
    </row>
    <row r="1372" spans="1:4" ht="12">
      <c r="A1372" s="136"/>
      <c r="B1372" s="136"/>
      <c r="C1372" s="136"/>
      <c r="D1372" s="136"/>
    </row>
    <row r="1373" spans="1:4" ht="12">
      <c r="A1373" s="136"/>
      <c r="B1373" s="136"/>
      <c r="C1373" s="136"/>
      <c r="D1373" s="136"/>
    </row>
    <row r="1374" spans="1:4" ht="12">
      <c r="A1374" s="136"/>
      <c r="B1374" s="136"/>
      <c r="C1374" s="136"/>
      <c r="D1374" s="136"/>
    </row>
    <row r="1375" spans="1:4" ht="12">
      <c r="A1375" s="136"/>
      <c r="B1375" s="136"/>
      <c r="C1375" s="136"/>
      <c r="D1375" s="136"/>
    </row>
    <row r="1376" spans="1:4" ht="12">
      <c r="A1376" s="136"/>
      <c r="B1376" s="136"/>
      <c r="C1376" s="136"/>
      <c r="D1376" s="136"/>
    </row>
    <row r="1377" spans="1:4" ht="12">
      <c r="A1377" s="136"/>
      <c r="B1377" s="136"/>
      <c r="C1377" s="136"/>
      <c r="D1377" s="136"/>
    </row>
    <row r="1378" spans="1:4" ht="12">
      <c r="A1378" s="136"/>
      <c r="B1378" s="136"/>
      <c r="C1378" s="136"/>
      <c r="D1378" s="136"/>
    </row>
    <row r="1379" spans="1:4" ht="12">
      <c r="A1379" s="136"/>
      <c r="B1379" s="136"/>
      <c r="C1379" s="136"/>
      <c r="D1379" s="136"/>
    </row>
    <row r="1380" spans="1:4" ht="12">
      <c r="A1380" s="136"/>
      <c r="B1380" s="136"/>
      <c r="C1380" s="136"/>
      <c r="D1380" s="136"/>
    </row>
    <row r="1381" spans="1:4" ht="12">
      <c r="A1381" s="136"/>
      <c r="B1381" s="136"/>
      <c r="C1381" s="136"/>
      <c r="D1381" s="136"/>
    </row>
    <row r="1382" spans="1:4" ht="12">
      <c r="A1382" s="136"/>
      <c r="B1382" s="136"/>
      <c r="C1382" s="136"/>
      <c r="D1382" s="136"/>
    </row>
    <row r="1383" spans="1:4" ht="12">
      <c r="A1383" s="136"/>
      <c r="B1383" s="136"/>
      <c r="C1383" s="136"/>
      <c r="D1383" s="136"/>
    </row>
    <row r="1384" spans="1:4" ht="12">
      <c r="A1384" s="136"/>
      <c r="B1384" s="136"/>
      <c r="C1384" s="136"/>
      <c r="D1384" s="136"/>
    </row>
    <row r="1385" spans="1:4" ht="12">
      <c r="A1385" s="136"/>
      <c r="B1385" s="136"/>
      <c r="C1385" s="136"/>
      <c r="D1385" s="136"/>
    </row>
    <row r="1386" spans="1:4" ht="12">
      <c r="A1386" s="136"/>
      <c r="B1386" s="136"/>
      <c r="C1386" s="136"/>
      <c r="D1386" s="136"/>
    </row>
    <row r="1387" spans="1:4" ht="12">
      <c r="A1387" s="136"/>
      <c r="B1387" s="136"/>
      <c r="C1387" s="136"/>
      <c r="D1387" s="136"/>
    </row>
    <row r="1388" spans="1:4" ht="12">
      <c r="A1388" s="136"/>
      <c r="B1388" s="136"/>
      <c r="C1388" s="136"/>
      <c r="D1388" s="136"/>
    </row>
    <row r="1389" spans="1:4" ht="12">
      <c r="A1389" s="136"/>
      <c r="B1389" s="136"/>
      <c r="C1389" s="136"/>
      <c r="D1389" s="136"/>
    </row>
    <row r="1390" spans="1:4" ht="12">
      <c r="A1390" s="136"/>
      <c r="B1390" s="136"/>
      <c r="C1390" s="136"/>
      <c r="D1390" s="136"/>
    </row>
    <row r="1391" spans="1:4" ht="12">
      <c r="A1391" s="136"/>
      <c r="B1391" s="136"/>
      <c r="C1391" s="136"/>
      <c r="D1391" s="136"/>
    </row>
    <row r="1392" spans="1:4" ht="12">
      <c r="A1392" s="136"/>
      <c r="B1392" s="136"/>
      <c r="C1392" s="136"/>
      <c r="D1392" s="136"/>
    </row>
    <row r="1393" spans="1:4" ht="12">
      <c r="A1393" s="136"/>
      <c r="B1393" s="136"/>
      <c r="C1393" s="136"/>
      <c r="D1393" s="136"/>
    </row>
    <row r="1394" spans="1:4" ht="12">
      <c r="A1394" s="136"/>
      <c r="B1394" s="136"/>
      <c r="C1394" s="136"/>
      <c r="D1394" s="136"/>
    </row>
    <row r="1395" spans="1:4" ht="12">
      <c r="A1395" s="136"/>
      <c r="B1395" s="136"/>
      <c r="C1395" s="136"/>
      <c r="D1395" s="136"/>
    </row>
    <row r="1396" spans="1:4" ht="12">
      <c r="A1396" s="136"/>
      <c r="B1396" s="136"/>
      <c r="C1396" s="136"/>
      <c r="D1396" s="136"/>
    </row>
    <row r="1397" spans="1:4" ht="12">
      <c r="A1397" s="136"/>
      <c r="B1397" s="136"/>
      <c r="C1397" s="136"/>
      <c r="D1397" s="136"/>
    </row>
    <row r="1398" spans="1:4" ht="12">
      <c r="A1398" s="136"/>
      <c r="B1398" s="136"/>
      <c r="C1398" s="136"/>
      <c r="D1398" s="136"/>
    </row>
    <row r="1399" spans="1:4" ht="12">
      <c r="A1399" s="136"/>
      <c r="B1399" s="136"/>
      <c r="C1399" s="136"/>
      <c r="D1399" s="136"/>
    </row>
    <row r="1400" spans="1:4" ht="12">
      <c r="A1400" s="136"/>
      <c r="B1400" s="136"/>
      <c r="C1400" s="136"/>
      <c r="D1400" s="136"/>
    </row>
    <row r="1401" spans="1:4" ht="12">
      <c r="A1401" s="136"/>
      <c r="B1401" s="136"/>
      <c r="C1401" s="136"/>
      <c r="D1401" s="136"/>
    </row>
    <row r="1402" spans="1:4" ht="12">
      <c r="A1402" s="136"/>
      <c r="B1402" s="136"/>
      <c r="C1402" s="136"/>
      <c r="D1402" s="136"/>
    </row>
    <row r="1403" spans="1:4" ht="12">
      <c r="A1403" s="136"/>
      <c r="B1403" s="136"/>
      <c r="C1403" s="136"/>
      <c r="D1403" s="136"/>
    </row>
    <row r="1404" spans="1:4" ht="12">
      <c r="A1404" s="136"/>
      <c r="B1404" s="136"/>
      <c r="C1404" s="136"/>
      <c r="D1404" s="136"/>
    </row>
    <row r="1405" spans="1:4" ht="12">
      <c r="A1405" s="136"/>
      <c r="B1405" s="136"/>
      <c r="C1405" s="136"/>
      <c r="D1405" s="136"/>
    </row>
    <row r="1406" spans="1:4" ht="12">
      <c r="A1406" s="136"/>
      <c r="B1406" s="136"/>
      <c r="C1406" s="136"/>
      <c r="D1406" s="136"/>
    </row>
    <row r="1407" spans="1:4" ht="12">
      <c r="A1407" s="136"/>
      <c r="B1407" s="136"/>
      <c r="C1407" s="136"/>
      <c r="D1407" s="136"/>
    </row>
    <row r="1408" spans="1:4" ht="12">
      <c r="A1408" s="136"/>
      <c r="B1408" s="136"/>
      <c r="C1408" s="136"/>
      <c r="D1408" s="136"/>
    </row>
    <row r="1409" spans="1:4" ht="12">
      <c r="A1409" s="136"/>
      <c r="B1409" s="136"/>
      <c r="C1409" s="136"/>
      <c r="D1409" s="136"/>
    </row>
    <row r="1410" spans="1:4" ht="12">
      <c r="A1410" s="136"/>
      <c r="B1410" s="136"/>
      <c r="C1410" s="136"/>
      <c r="D1410" s="136"/>
    </row>
    <row r="1411" spans="1:4" ht="12">
      <c r="A1411" s="136"/>
      <c r="B1411" s="136"/>
      <c r="C1411" s="136"/>
      <c r="D1411" s="136"/>
    </row>
    <row r="1412" spans="1:4" ht="12">
      <c r="A1412" s="136"/>
      <c r="B1412" s="136"/>
      <c r="C1412" s="136"/>
      <c r="D1412" s="136"/>
    </row>
    <row r="1413" spans="1:4" ht="12">
      <c r="A1413" s="136"/>
      <c r="B1413" s="136"/>
      <c r="C1413" s="136"/>
      <c r="D1413" s="136"/>
    </row>
    <row r="1414" spans="1:4" ht="12">
      <c r="A1414" s="136"/>
      <c r="B1414" s="136"/>
      <c r="C1414" s="136"/>
      <c r="D1414" s="136"/>
    </row>
    <row r="1415" spans="1:4" ht="12">
      <c r="A1415" s="136"/>
      <c r="B1415" s="136"/>
      <c r="C1415" s="136"/>
      <c r="D1415" s="136"/>
    </row>
    <row r="1416" spans="1:4" ht="12">
      <c r="A1416" s="136"/>
      <c r="B1416" s="136"/>
      <c r="C1416" s="136"/>
      <c r="D1416" s="136"/>
    </row>
    <row r="1417" spans="1:4" ht="12">
      <c r="A1417" s="136"/>
      <c r="B1417" s="136"/>
      <c r="C1417" s="136"/>
      <c r="D1417" s="136"/>
    </row>
    <row r="1418" spans="1:4" ht="12">
      <c r="A1418" s="136"/>
      <c r="B1418" s="136"/>
      <c r="C1418" s="136"/>
      <c r="D1418" s="136"/>
    </row>
    <row r="1419" spans="1:4" ht="12">
      <c r="A1419" s="136"/>
      <c r="B1419" s="136"/>
      <c r="C1419" s="136"/>
      <c r="D1419" s="136"/>
    </row>
    <row r="1420" spans="1:4" ht="12">
      <c r="A1420" s="136"/>
      <c r="B1420" s="136"/>
      <c r="C1420" s="136"/>
      <c r="D1420" s="136"/>
    </row>
    <row r="1421" spans="1:4" ht="12">
      <c r="A1421" s="136"/>
      <c r="B1421" s="136"/>
      <c r="C1421" s="136"/>
      <c r="D1421" s="136"/>
    </row>
    <row r="1422" spans="1:4" ht="12">
      <c r="A1422" s="136"/>
      <c r="B1422" s="136"/>
      <c r="C1422" s="136"/>
      <c r="D1422" s="136"/>
    </row>
    <row r="1423" spans="1:4" ht="12">
      <c r="A1423" s="136"/>
      <c r="B1423" s="136"/>
      <c r="C1423" s="136"/>
      <c r="D1423" s="136"/>
    </row>
    <row r="1424" spans="1:4" ht="12">
      <c r="A1424" s="136"/>
      <c r="B1424" s="136"/>
      <c r="C1424" s="136"/>
      <c r="D1424" s="136"/>
    </row>
    <row r="1425" spans="1:4" ht="12">
      <c r="A1425" s="136"/>
      <c r="B1425" s="136"/>
      <c r="C1425" s="136"/>
      <c r="D1425" s="136"/>
    </row>
    <row r="1426" spans="1:4" ht="12">
      <c r="A1426" s="136"/>
      <c r="B1426" s="136"/>
      <c r="C1426" s="136"/>
      <c r="D1426" s="136"/>
    </row>
    <row r="1427" spans="1:4" ht="12">
      <c r="A1427" s="136"/>
      <c r="B1427" s="136"/>
      <c r="C1427" s="136"/>
      <c r="D1427" s="136"/>
    </row>
    <row r="1428" spans="1:4" ht="12">
      <c r="A1428" s="136"/>
      <c r="B1428" s="136"/>
      <c r="C1428" s="136"/>
      <c r="D1428" s="136"/>
    </row>
    <row r="1429" spans="1:4" ht="12">
      <c r="A1429" s="136"/>
      <c r="B1429" s="136"/>
      <c r="C1429" s="136"/>
      <c r="D1429" s="136"/>
    </row>
    <row r="1430" spans="1:4" ht="12">
      <c r="A1430" s="136"/>
      <c r="B1430" s="136"/>
      <c r="C1430" s="136"/>
      <c r="D1430" s="136"/>
    </row>
    <row r="1431" spans="1:4" ht="12">
      <c r="A1431" s="136"/>
      <c r="B1431" s="136"/>
      <c r="C1431" s="136"/>
      <c r="D1431" s="136"/>
    </row>
    <row r="1432" spans="1:4" ht="12">
      <c r="A1432" s="136"/>
      <c r="B1432" s="136"/>
      <c r="C1432" s="136"/>
      <c r="D1432" s="136"/>
    </row>
    <row r="1433" spans="1:4" ht="12">
      <c r="A1433" s="136"/>
      <c r="B1433" s="136"/>
      <c r="C1433" s="136"/>
      <c r="D1433" s="136"/>
    </row>
    <row r="1434" spans="1:4" ht="12">
      <c r="A1434" s="136"/>
      <c r="B1434" s="136"/>
      <c r="C1434" s="136"/>
      <c r="D1434" s="136"/>
    </row>
    <row r="1435" spans="1:4" ht="12">
      <c r="A1435" s="136"/>
      <c r="B1435" s="136"/>
      <c r="C1435" s="136"/>
      <c r="D1435" s="136"/>
    </row>
    <row r="1436" spans="1:4" ht="12">
      <c r="A1436" s="136"/>
      <c r="B1436" s="136"/>
      <c r="C1436" s="136"/>
      <c r="D1436" s="136"/>
    </row>
    <row r="1437" spans="1:4" ht="12">
      <c r="A1437" s="136"/>
      <c r="B1437" s="136"/>
      <c r="C1437" s="136"/>
      <c r="D1437" s="136"/>
    </row>
    <row r="1438" spans="1:4" ht="12">
      <c r="A1438" s="136"/>
      <c r="B1438" s="136"/>
      <c r="C1438" s="136"/>
      <c r="D1438" s="136"/>
    </row>
    <row r="1439" spans="1:4" ht="12">
      <c r="A1439" s="136"/>
      <c r="B1439" s="136"/>
      <c r="C1439" s="136"/>
      <c r="D1439" s="136"/>
    </row>
    <row r="1440" spans="1:4" ht="12">
      <c r="A1440" s="136"/>
      <c r="B1440" s="136"/>
      <c r="C1440" s="136"/>
      <c r="D1440" s="136"/>
    </row>
    <row r="1441" spans="1:4" ht="12">
      <c r="A1441" s="136"/>
      <c r="B1441" s="136"/>
      <c r="C1441" s="136"/>
      <c r="D1441" s="136"/>
    </row>
    <row r="1442" spans="1:4" ht="12">
      <c r="A1442" s="136"/>
      <c r="B1442" s="136"/>
      <c r="C1442" s="136"/>
      <c r="D1442" s="136"/>
    </row>
    <row r="1443" spans="1:4" ht="12">
      <c r="A1443" s="136"/>
      <c r="B1443" s="136"/>
      <c r="C1443" s="136"/>
      <c r="D1443" s="136"/>
    </row>
    <row r="1444" spans="1:4" ht="12">
      <c r="A1444" s="136"/>
      <c r="B1444" s="136"/>
      <c r="C1444" s="136"/>
      <c r="D1444" s="136"/>
    </row>
    <row r="1445" spans="1:4" ht="12">
      <c r="A1445" s="136"/>
      <c r="B1445" s="136"/>
      <c r="C1445" s="136"/>
      <c r="D1445" s="136"/>
    </row>
    <row r="1446" spans="1:4" ht="12">
      <c r="A1446" s="136"/>
      <c r="B1446" s="136"/>
      <c r="C1446" s="136"/>
      <c r="D1446" s="136"/>
    </row>
    <row r="1447" spans="1:4" ht="12">
      <c r="A1447" s="136"/>
      <c r="B1447" s="136"/>
      <c r="C1447" s="136"/>
      <c r="D1447" s="136"/>
    </row>
    <row r="1448" spans="1:4" ht="12">
      <c r="A1448" s="136"/>
      <c r="B1448" s="136"/>
      <c r="C1448" s="136"/>
      <c r="D1448" s="136"/>
    </row>
    <row r="1449" spans="1:4" ht="12">
      <c r="A1449" s="136"/>
      <c r="B1449" s="136"/>
      <c r="C1449" s="136"/>
      <c r="D1449" s="136"/>
    </row>
    <row r="1450" spans="1:4" ht="12">
      <c r="A1450" s="136"/>
      <c r="B1450" s="136"/>
      <c r="C1450" s="136"/>
      <c r="D1450" s="136"/>
    </row>
    <row r="1451" spans="1:4" ht="12">
      <c r="A1451" s="136"/>
      <c r="B1451" s="136"/>
      <c r="C1451" s="136"/>
      <c r="D1451" s="136"/>
    </row>
    <row r="1452" spans="1:4" ht="12">
      <c r="A1452" s="136"/>
      <c r="B1452" s="136"/>
      <c r="C1452" s="136"/>
      <c r="D1452" s="136"/>
    </row>
    <row r="1453" spans="1:4" ht="12">
      <c r="A1453" s="136"/>
      <c r="B1453" s="136"/>
      <c r="C1453" s="136"/>
      <c r="D1453" s="136"/>
    </row>
    <row r="1454" spans="1:4" ht="12">
      <c r="A1454" s="136"/>
      <c r="B1454" s="136"/>
      <c r="C1454" s="136"/>
      <c r="D1454" s="136"/>
    </row>
    <row r="1455" spans="1:4" ht="12">
      <c r="A1455" s="136"/>
      <c r="B1455" s="136"/>
      <c r="C1455" s="136"/>
      <c r="D1455" s="136"/>
    </row>
    <row r="1456" spans="1:4" ht="12">
      <c r="A1456" s="136"/>
      <c r="B1456" s="136"/>
      <c r="C1456" s="136"/>
      <c r="D1456" s="136"/>
    </row>
    <row r="1457" spans="1:4" ht="12">
      <c r="A1457" s="136"/>
      <c r="B1457" s="136"/>
      <c r="C1457" s="136"/>
      <c r="D1457" s="136"/>
    </row>
    <row r="1458" spans="1:4" ht="12">
      <c r="A1458" s="136"/>
      <c r="B1458" s="136"/>
      <c r="C1458" s="136"/>
      <c r="D1458" s="136"/>
    </row>
    <row r="1459" spans="1:4" ht="12">
      <c r="A1459" s="136"/>
      <c r="B1459" s="136"/>
      <c r="C1459" s="136"/>
      <c r="D1459" s="136"/>
    </row>
    <row r="1460" spans="1:4" ht="12">
      <c r="A1460" s="136"/>
      <c r="B1460" s="136"/>
      <c r="C1460" s="136"/>
      <c r="D1460" s="136"/>
    </row>
    <row r="1461" spans="1:4" ht="12">
      <c r="A1461" s="136"/>
      <c r="B1461" s="136"/>
      <c r="C1461" s="136"/>
      <c r="D1461" s="136"/>
    </row>
    <row r="1462" spans="1:4" ht="12">
      <c r="A1462" s="136"/>
      <c r="B1462" s="136"/>
      <c r="C1462" s="136"/>
      <c r="D1462" s="136"/>
    </row>
    <row r="1463" spans="1:4" ht="12">
      <c r="A1463" s="136"/>
      <c r="B1463" s="136"/>
      <c r="C1463" s="136"/>
      <c r="D1463" s="136"/>
    </row>
    <row r="1464" spans="1:4" ht="12">
      <c r="A1464" s="136"/>
      <c r="B1464" s="136"/>
      <c r="C1464" s="136"/>
      <c r="D1464" s="136"/>
    </row>
    <row r="1465" spans="1:4" ht="12">
      <c r="A1465" s="136"/>
      <c r="B1465" s="136"/>
      <c r="C1465" s="136"/>
      <c r="D1465" s="136"/>
    </row>
    <row r="1466" spans="1:4" ht="12">
      <c r="A1466" s="136"/>
      <c r="B1466" s="136"/>
      <c r="C1466" s="136"/>
      <c r="D1466" s="136"/>
    </row>
    <row r="1467" spans="1:4" ht="12">
      <c r="A1467" s="136"/>
      <c r="B1467" s="136"/>
      <c r="C1467" s="136"/>
      <c r="D1467" s="136"/>
    </row>
    <row r="1468" spans="1:4" ht="12">
      <c r="A1468" s="136"/>
      <c r="B1468" s="136"/>
      <c r="C1468" s="136"/>
      <c r="D1468" s="136"/>
    </row>
    <row r="1469" spans="1:4" ht="12">
      <c r="A1469" s="136"/>
      <c r="B1469" s="136"/>
      <c r="C1469" s="136"/>
      <c r="D1469" s="136"/>
    </row>
    <row r="1470" spans="1:4" ht="12">
      <c r="A1470" s="136"/>
      <c r="B1470" s="136"/>
      <c r="C1470" s="136"/>
      <c r="D1470" s="136"/>
    </row>
    <row r="1471" spans="1:4" ht="12">
      <c r="A1471" s="136"/>
      <c r="B1471" s="136"/>
      <c r="C1471" s="136"/>
      <c r="D1471" s="136"/>
    </row>
    <row r="1472" spans="1:4" ht="12">
      <c r="A1472" s="136"/>
      <c r="B1472" s="136"/>
      <c r="C1472" s="136"/>
      <c r="D1472" s="136"/>
    </row>
    <row r="1473" spans="1:4" ht="12">
      <c r="A1473" s="136"/>
      <c r="B1473" s="136"/>
      <c r="C1473" s="136"/>
      <c r="D1473" s="136"/>
    </row>
    <row r="1474" spans="1:4" ht="12">
      <c r="A1474" s="136"/>
      <c r="B1474" s="136"/>
      <c r="C1474" s="136"/>
      <c r="D1474" s="136"/>
    </row>
    <row r="1475" spans="1:4" ht="12">
      <c r="A1475" s="136"/>
      <c r="B1475" s="136"/>
      <c r="C1475" s="136"/>
      <c r="D1475" s="136"/>
    </row>
    <row r="1476" spans="1:4" ht="12">
      <c r="A1476" s="136"/>
      <c r="B1476" s="136"/>
      <c r="C1476" s="136"/>
      <c r="D1476" s="136"/>
    </row>
    <row r="1477" spans="1:4" ht="12">
      <c r="A1477" s="136"/>
      <c r="B1477" s="136"/>
      <c r="C1477" s="136"/>
      <c r="D1477" s="136"/>
    </row>
    <row r="1478" spans="1:4" ht="12">
      <c r="A1478" s="136"/>
      <c r="B1478" s="136"/>
      <c r="C1478" s="136"/>
      <c r="D1478" s="136"/>
    </row>
    <row r="1479" spans="1:4" ht="12">
      <c r="A1479" s="136"/>
      <c r="B1479" s="136"/>
      <c r="C1479" s="136"/>
      <c r="D1479" s="136"/>
    </row>
    <row r="1480" spans="1:4" ht="12">
      <c r="A1480" s="136"/>
      <c r="B1480" s="136"/>
      <c r="C1480" s="136"/>
      <c r="D1480" s="136"/>
    </row>
    <row r="1481" spans="1:4" ht="12">
      <c r="A1481" s="136"/>
      <c r="B1481" s="136"/>
      <c r="C1481" s="136"/>
      <c r="D1481" s="136"/>
    </row>
    <row r="1482" spans="1:4" ht="12">
      <c r="A1482" s="136"/>
      <c r="B1482" s="136"/>
      <c r="C1482" s="136"/>
      <c r="D1482" s="136"/>
    </row>
    <row r="1483" spans="1:4" ht="12">
      <c r="A1483" s="136"/>
      <c r="B1483" s="136"/>
      <c r="C1483" s="136"/>
      <c r="D1483" s="136"/>
    </row>
    <row r="1484" spans="1:4" ht="12">
      <c r="A1484" s="136"/>
      <c r="B1484" s="136"/>
      <c r="C1484" s="136"/>
      <c r="D1484" s="136"/>
    </row>
    <row r="1485" spans="1:4" ht="12">
      <c r="A1485" s="136"/>
      <c r="B1485" s="136"/>
      <c r="C1485" s="136"/>
      <c r="D1485" s="136"/>
    </row>
    <row r="1486" spans="1:4" ht="12">
      <c r="A1486" s="136"/>
      <c r="B1486" s="136"/>
      <c r="C1486" s="136"/>
      <c r="D1486" s="136"/>
    </row>
    <row r="1487" spans="1:4" ht="12">
      <c r="A1487" s="136"/>
      <c r="B1487" s="136"/>
      <c r="C1487" s="136"/>
      <c r="D1487" s="136"/>
    </row>
    <row r="1488" spans="1:4" ht="12">
      <c r="A1488" s="136"/>
      <c r="B1488" s="136"/>
      <c r="C1488" s="136"/>
      <c r="D1488" s="136"/>
    </row>
    <row r="1489" spans="1:4" ht="12">
      <c r="A1489" s="136"/>
      <c r="B1489" s="136"/>
      <c r="C1489" s="136"/>
      <c r="D1489" s="136"/>
    </row>
    <row r="1490" spans="1:4" ht="12">
      <c r="A1490" s="136"/>
      <c r="B1490" s="136"/>
      <c r="C1490" s="136"/>
      <c r="D1490" s="136"/>
    </row>
    <row r="1491" spans="1:4" ht="12">
      <c r="A1491" s="136"/>
      <c r="B1491" s="136"/>
      <c r="C1491" s="136"/>
      <c r="D1491" s="136"/>
    </row>
    <row r="1492" spans="1:4" ht="12">
      <c r="A1492" s="136"/>
      <c r="B1492" s="136"/>
      <c r="C1492" s="136"/>
      <c r="D1492" s="136"/>
    </row>
    <row r="1493" spans="1:4" ht="12">
      <c r="A1493" s="136"/>
      <c r="B1493" s="136"/>
      <c r="C1493" s="136"/>
      <c r="D1493" s="136"/>
    </row>
    <row r="1494" spans="1:4" ht="12">
      <c r="A1494" s="136"/>
      <c r="B1494" s="136"/>
      <c r="C1494" s="136"/>
      <c r="D1494" s="136"/>
    </row>
    <row r="1495" spans="1:4" ht="12">
      <c r="A1495" s="136"/>
      <c r="B1495" s="136"/>
      <c r="C1495" s="136"/>
      <c r="D1495" s="136"/>
    </row>
    <row r="1496" spans="1:4" ht="12">
      <c r="A1496" s="136"/>
      <c r="B1496" s="136"/>
      <c r="C1496" s="136"/>
      <c r="D1496" s="136"/>
    </row>
    <row r="1497" spans="1:4" ht="12">
      <c r="A1497" s="136"/>
      <c r="B1497" s="136"/>
      <c r="C1497" s="136"/>
      <c r="D1497" s="136"/>
    </row>
    <row r="1498" spans="1:4" ht="12">
      <c r="A1498" s="136"/>
      <c r="B1498" s="136"/>
      <c r="C1498" s="136"/>
      <c r="D1498" s="136"/>
    </row>
    <row r="1499" spans="1:4" ht="12">
      <c r="A1499" s="136"/>
      <c r="B1499" s="136"/>
      <c r="C1499" s="136"/>
      <c r="D1499" s="136"/>
    </row>
    <row r="1500" spans="1:4" ht="12">
      <c r="A1500" s="136"/>
      <c r="B1500" s="136"/>
      <c r="C1500" s="136"/>
      <c r="D1500" s="136"/>
    </row>
    <row r="1501" spans="1:4" ht="12">
      <c r="A1501" s="136"/>
      <c r="B1501" s="136"/>
      <c r="C1501" s="136"/>
      <c r="D1501" s="136"/>
    </row>
    <row r="1502" spans="1:4" ht="12">
      <c r="A1502" s="136"/>
      <c r="B1502" s="136"/>
      <c r="C1502" s="136"/>
      <c r="D1502" s="136"/>
    </row>
    <row r="1503" spans="1:4" ht="12">
      <c r="A1503" s="136"/>
      <c r="B1503" s="136"/>
      <c r="C1503" s="136"/>
      <c r="D1503" s="136"/>
    </row>
    <row r="1504" spans="1:4" ht="12">
      <c r="A1504" s="136"/>
      <c r="B1504" s="136"/>
      <c r="C1504" s="136"/>
      <c r="D1504" s="136"/>
    </row>
    <row r="1505" spans="1:4" ht="12">
      <c r="A1505" s="136"/>
      <c r="B1505" s="136"/>
      <c r="C1505" s="136"/>
      <c r="D1505" s="136"/>
    </row>
    <row r="1506" spans="1:4" ht="12">
      <c r="A1506" s="136"/>
      <c r="B1506" s="136"/>
      <c r="C1506" s="136"/>
      <c r="D1506" s="136"/>
    </row>
    <row r="1507" spans="1:4" ht="12">
      <c r="A1507" s="136"/>
      <c r="B1507" s="136"/>
      <c r="C1507" s="136"/>
      <c r="D1507" s="136"/>
    </row>
    <row r="1508" spans="1:4" ht="12">
      <c r="A1508" s="136"/>
      <c r="B1508" s="136"/>
      <c r="C1508" s="136"/>
      <c r="D1508" s="136"/>
    </row>
    <row r="1509" spans="1:4" ht="12">
      <c r="A1509" s="136"/>
      <c r="B1509" s="136"/>
      <c r="C1509" s="136"/>
      <c r="D1509" s="136"/>
    </row>
    <row r="1510" spans="1:4" ht="12">
      <c r="A1510" s="136"/>
      <c r="B1510" s="136"/>
      <c r="C1510" s="136"/>
      <c r="D1510" s="136"/>
    </row>
    <row r="1511" spans="1:4" ht="12">
      <c r="A1511" s="136"/>
      <c r="B1511" s="136"/>
      <c r="C1511" s="136"/>
      <c r="D1511" s="136"/>
    </row>
    <row r="1512" spans="1:4" ht="12">
      <c r="A1512" s="136"/>
      <c r="B1512" s="136"/>
      <c r="C1512" s="136"/>
      <c r="D1512" s="136"/>
    </row>
    <row r="1513" spans="1:4" ht="12">
      <c r="A1513" s="136"/>
      <c r="B1513" s="136"/>
      <c r="C1513" s="136"/>
      <c r="D1513" s="136"/>
    </row>
    <row r="1514" spans="1:4" ht="12">
      <c r="A1514" s="136"/>
      <c r="B1514" s="136"/>
      <c r="C1514" s="136"/>
      <c r="D1514" s="136"/>
    </row>
    <row r="1515" spans="1:4" ht="12">
      <c r="A1515" s="136"/>
      <c r="B1515" s="136"/>
      <c r="C1515" s="136"/>
      <c r="D1515" s="136"/>
    </row>
    <row r="1516" spans="1:4" ht="12">
      <c r="A1516" s="136"/>
      <c r="B1516" s="136"/>
      <c r="C1516" s="136"/>
      <c r="D1516" s="136"/>
    </row>
    <row r="1517" spans="1:4" ht="12">
      <c r="A1517" s="136"/>
      <c r="B1517" s="136"/>
      <c r="C1517" s="136"/>
      <c r="D1517" s="136"/>
    </row>
    <row r="1518" spans="1:4" ht="12">
      <c r="A1518" s="136"/>
      <c r="B1518" s="136"/>
      <c r="C1518" s="136"/>
      <c r="D1518" s="136"/>
    </row>
    <row r="1519" spans="1:4" ht="12">
      <c r="A1519" s="136"/>
      <c r="B1519" s="136"/>
      <c r="C1519" s="136"/>
      <c r="D1519" s="136"/>
    </row>
    <row r="1520" spans="1:4" ht="12">
      <c r="A1520" s="136"/>
      <c r="B1520" s="136"/>
      <c r="C1520" s="136"/>
      <c r="D1520" s="136"/>
    </row>
    <row r="1521" spans="1:4" ht="12">
      <c r="A1521" s="136"/>
      <c r="B1521" s="136"/>
      <c r="C1521" s="136"/>
      <c r="D1521" s="136"/>
    </row>
    <row r="1522" spans="1:4" ht="12">
      <c r="A1522" s="136"/>
      <c r="B1522" s="136"/>
      <c r="C1522" s="136"/>
      <c r="D1522" s="136"/>
    </row>
    <row r="1523" spans="1:4" ht="12">
      <c r="A1523" s="136"/>
      <c r="B1523" s="136"/>
      <c r="C1523" s="136"/>
      <c r="D1523" s="136"/>
    </row>
    <row r="1524" spans="1:4" ht="12">
      <c r="A1524" s="136"/>
      <c r="B1524" s="136"/>
      <c r="C1524" s="136"/>
      <c r="D1524" s="136"/>
    </row>
    <row r="1525" spans="1:4" ht="12">
      <c r="A1525" s="136"/>
      <c r="B1525" s="136"/>
      <c r="C1525" s="136"/>
      <c r="D1525" s="136"/>
    </row>
    <row r="1526" spans="1:4" ht="12">
      <c r="A1526" s="136"/>
      <c r="B1526" s="136"/>
      <c r="C1526" s="136"/>
      <c r="D1526" s="136"/>
    </row>
    <row r="1527" spans="1:4" ht="12">
      <c r="A1527" s="136"/>
      <c r="B1527" s="136"/>
      <c r="C1527" s="136"/>
      <c r="D1527" s="136"/>
    </row>
    <row r="1528" spans="1:4" ht="12">
      <c r="A1528" s="136"/>
      <c r="B1528" s="136"/>
      <c r="C1528" s="136"/>
      <c r="D1528" s="136"/>
    </row>
    <row r="1529" spans="1:4" ht="12">
      <c r="A1529" s="136"/>
      <c r="B1529" s="136"/>
      <c r="C1529" s="136"/>
      <c r="D1529" s="136"/>
    </row>
    <row r="1530" spans="1:4" ht="12">
      <c r="A1530" s="136"/>
      <c r="B1530" s="136"/>
      <c r="C1530" s="136"/>
      <c r="D1530" s="136"/>
    </row>
    <row r="1531" spans="1:4" ht="12">
      <c r="A1531" s="136"/>
      <c r="B1531" s="136"/>
      <c r="C1531" s="136"/>
      <c r="D1531" s="136"/>
    </row>
    <row r="1532" spans="1:4" ht="12">
      <c r="A1532" s="136"/>
      <c r="B1532" s="136"/>
      <c r="C1532" s="136"/>
      <c r="D1532" s="136"/>
    </row>
    <row r="1533" spans="1:4" ht="12">
      <c r="A1533" s="136"/>
      <c r="B1533" s="136"/>
      <c r="C1533" s="136"/>
      <c r="D1533" s="136"/>
    </row>
    <row r="1534" spans="1:4" ht="12">
      <c r="A1534" s="136"/>
      <c r="B1534" s="136"/>
      <c r="C1534" s="136"/>
      <c r="D1534" s="136"/>
    </row>
    <row r="1535" spans="1:4" ht="12">
      <c r="A1535" s="136"/>
      <c r="B1535" s="136"/>
      <c r="C1535" s="136"/>
      <c r="D1535" s="136"/>
    </row>
    <row r="1536" spans="1:4" ht="12">
      <c r="A1536" s="136"/>
      <c r="B1536" s="136"/>
      <c r="C1536" s="136"/>
      <c r="D1536" s="136"/>
    </row>
    <row r="1537" spans="1:4" ht="12">
      <c r="A1537" s="136"/>
      <c r="B1537" s="136"/>
      <c r="C1537" s="136"/>
      <c r="D1537" s="136"/>
    </row>
    <row r="1538" spans="1:4" ht="12">
      <c r="A1538" s="136"/>
      <c r="B1538" s="136"/>
      <c r="C1538" s="136"/>
      <c r="D1538" s="136"/>
    </row>
    <row r="1539" spans="1:4" ht="12">
      <c r="A1539" s="136"/>
      <c r="B1539" s="136"/>
      <c r="C1539" s="136"/>
      <c r="D1539" s="136"/>
    </row>
    <row r="1540" spans="1:4" ht="12">
      <c r="A1540" s="136"/>
      <c r="B1540" s="136"/>
      <c r="C1540" s="136"/>
      <c r="D1540" s="136"/>
    </row>
    <row r="1541" spans="1:4" ht="12">
      <c r="A1541" s="136"/>
      <c r="B1541" s="136"/>
      <c r="C1541" s="136"/>
      <c r="D1541" s="136"/>
    </row>
    <row r="1542" spans="1:4" ht="12">
      <c r="A1542" s="136"/>
      <c r="B1542" s="136"/>
      <c r="C1542" s="136"/>
      <c r="D1542" s="136"/>
    </row>
    <row r="1543" spans="1:4" ht="12">
      <c r="A1543" s="136"/>
      <c r="B1543" s="136"/>
      <c r="C1543" s="136"/>
      <c r="D1543" s="136"/>
    </row>
    <row r="1544" spans="1:4" ht="12">
      <c r="A1544" s="136"/>
      <c r="B1544" s="136"/>
      <c r="C1544" s="136"/>
      <c r="D1544" s="136"/>
    </row>
    <row r="1545" spans="1:4" ht="12">
      <c r="A1545" s="136"/>
      <c r="B1545" s="136"/>
      <c r="C1545" s="136"/>
      <c r="D1545" s="136"/>
    </row>
    <row r="1546" spans="1:4" ht="12">
      <c r="A1546" s="136"/>
      <c r="B1546" s="136"/>
      <c r="C1546" s="136"/>
      <c r="D1546" s="136"/>
    </row>
  </sheetData>
  <sheetProtection/>
  <mergeCells count="17">
    <mergeCell ref="A77:L77"/>
    <mergeCell ref="K1:L1"/>
    <mergeCell ref="A1:D1"/>
    <mergeCell ref="A4:L5"/>
    <mergeCell ref="D7:L7"/>
    <mergeCell ref="E8:F9"/>
    <mergeCell ref="G8:H9"/>
    <mergeCell ref="I8:J9"/>
    <mergeCell ref="K8:L9"/>
    <mergeCell ref="E10:E11"/>
    <mergeCell ref="J10:J11"/>
    <mergeCell ref="K10:K11"/>
    <mergeCell ref="L10:L11"/>
    <mergeCell ref="F10:F11"/>
    <mergeCell ref="G10:G11"/>
    <mergeCell ref="H10:H11"/>
    <mergeCell ref="I10:I11"/>
  </mergeCells>
  <printOptions horizontalCentered="1"/>
  <pageMargins left="0.3937007874015748" right="0.3937007874015748" top="0.37" bottom="0.56" header="0" footer="0"/>
  <pageSetup fitToWidth="0" fitToHeight="1" horizontalDpi="600" verticalDpi="600" orientation="portrait" paperSize="9" scale="78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1544"/>
  <sheetViews>
    <sheetView showGridLines="0" zoomScalePageLayoutView="0" workbookViewId="0" topLeftCell="A1">
      <selection activeCell="A1" sqref="A1:C1"/>
    </sheetView>
  </sheetViews>
  <sheetFormatPr defaultColWidth="11.421875" defaultRowHeight="12.75"/>
  <cols>
    <col min="1" max="1" width="24.7109375" style="20" customWidth="1"/>
    <col min="2" max="2" width="11.7109375" style="20" customWidth="1"/>
    <col min="3" max="4" width="14.140625" style="20" customWidth="1"/>
    <col min="5" max="5" width="14.28125" style="20" customWidth="1"/>
    <col min="6" max="8" width="14.421875" style="20" customWidth="1"/>
    <col min="9" max="9" width="14.140625" style="20" customWidth="1"/>
    <col min="10" max="16384" width="11.421875" style="20" customWidth="1"/>
  </cols>
  <sheetData>
    <row r="1" spans="1:9" ht="18" customHeight="1">
      <c r="A1" s="323" t="s">
        <v>606</v>
      </c>
      <c r="B1" s="323"/>
      <c r="C1" s="323"/>
      <c r="I1" s="249" t="s">
        <v>607</v>
      </c>
    </row>
    <row r="3" spans="1:9" ht="24" customHeight="1">
      <c r="A3" s="416" t="s">
        <v>468</v>
      </c>
      <c r="B3" s="416"/>
      <c r="C3" s="416"/>
      <c r="D3" s="416"/>
      <c r="E3" s="416"/>
      <c r="F3" s="416"/>
      <c r="G3" s="416"/>
      <c r="H3" s="416"/>
      <c r="I3" s="416"/>
    </row>
    <row r="4" spans="1:9" ht="13.5" customHeight="1">
      <c r="A4" s="416"/>
      <c r="B4" s="416"/>
      <c r="C4" s="416"/>
      <c r="D4" s="416"/>
      <c r="E4" s="416"/>
      <c r="F4" s="416"/>
      <c r="G4" s="416"/>
      <c r="H4" s="416"/>
      <c r="I4" s="416"/>
    </row>
    <row r="5" spans="1:9" ht="9.75" customHeight="1">
      <c r="A5" s="124"/>
      <c r="B5" s="137"/>
      <c r="C5" s="137"/>
      <c r="D5" s="418"/>
      <c r="E5" s="418"/>
      <c r="F5" s="418"/>
      <c r="G5" s="418"/>
      <c r="H5" s="418"/>
      <c r="I5" s="418"/>
    </row>
    <row r="6" spans="1:9" s="120" customFormat="1" ht="12.75" customHeight="1">
      <c r="A6" s="138" t="s">
        <v>345</v>
      </c>
      <c r="B6" s="119"/>
      <c r="C6" s="119"/>
      <c r="D6" s="419"/>
      <c r="E6" s="419"/>
      <c r="F6" s="419"/>
      <c r="G6" s="419"/>
      <c r="H6" s="419"/>
      <c r="I6" s="419"/>
    </row>
    <row r="7" spans="1:9" ht="12.75" customHeight="1">
      <c r="A7" s="427" t="s">
        <v>236</v>
      </c>
      <c r="B7" s="427" t="s">
        <v>473</v>
      </c>
      <c r="C7" s="427" t="s">
        <v>435</v>
      </c>
      <c r="D7" s="427" t="s">
        <v>436</v>
      </c>
      <c r="E7" s="427" t="s">
        <v>437</v>
      </c>
      <c r="F7" s="429" t="s">
        <v>438</v>
      </c>
      <c r="G7" s="427" t="s">
        <v>439</v>
      </c>
      <c r="H7" s="429" t="s">
        <v>440</v>
      </c>
      <c r="I7" s="427" t="s">
        <v>441</v>
      </c>
    </row>
    <row r="8" spans="1:9" s="124" customFormat="1" ht="11.25" customHeight="1">
      <c r="A8" s="420"/>
      <c r="B8" s="420"/>
      <c r="C8" s="420"/>
      <c r="D8" s="420"/>
      <c r="E8" s="420"/>
      <c r="F8" s="430"/>
      <c r="G8" s="420"/>
      <c r="H8" s="430"/>
      <c r="I8" s="420"/>
    </row>
    <row r="9" spans="1:9" ht="11.25" customHeight="1">
      <c r="A9" s="428"/>
      <c r="B9" s="428"/>
      <c r="C9" s="428"/>
      <c r="D9" s="428"/>
      <c r="E9" s="428"/>
      <c r="F9" s="431"/>
      <c r="G9" s="428"/>
      <c r="H9" s="431"/>
      <c r="I9" s="428"/>
    </row>
    <row r="10" spans="1:9" ht="9" customHeight="1">
      <c r="A10" s="305"/>
      <c r="B10" s="306"/>
      <c r="C10" s="311"/>
      <c r="D10" s="311"/>
      <c r="E10" s="311"/>
      <c r="F10" s="311"/>
      <c r="G10" s="311"/>
      <c r="H10" s="311"/>
      <c r="I10" s="311"/>
    </row>
    <row r="11" spans="1:9" s="110" customFormat="1" ht="12.75" customHeight="1">
      <c r="A11" s="143" t="s">
        <v>625</v>
      </c>
      <c r="B11" s="133">
        <v>207894</v>
      </c>
      <c r="C11" s="275">
        <v>37674</v>
      </c>
      <c r="D11" s="275">
        <v>31938</v>
      </c>
      <c r="E11" s="275">
        <v>12738</v>
      </c>
      <c r="F11" s="275">
        <v>12199</v>
      </c>
      <c r="G11" s="275">
        <v>7187</v>
      </c>
      <c r="H11" s="275">
        <v>4664</v>
      </c>
      <c r="I11" s="275">
        <v>9194</v>
      </c>
    </row>
    <row r="12" spans="1:9" s="110" customFormat="1" ht="12.75" customHeight="1">
      <c r="A12" s="143" t="s">
        <v>238</v>
      </c>
      <c r="B12" s="133">
        <v>29281</v>
      </c>
      <c r="C12" s="275">
        <v>9528</v>
      </c>
      <c r="D12" s="275">
        <v>9535</v>
      </c>
      <c r="E12" s="275">
        <v>1782</v>
      </c>
      <c r="F12" s="133">
        <v>3837</v>
      </c>
      <c r="G12" s="133">
        <v>1643</v>
      </c>
      <c r="H12" s="133">
        <v>669</v>
      </c>
      <c r="I12" s="133">
        <v>2286</v>
      </c>
    </row>
    <row r="13" spans="1:9" ht="12.75" customHeight="1">
      <c r="A13" s="120" t="s">
        <v>239</v>
      </c>
      <c r="B13" s="107">
        <v>2724</v>
      </c>
      <c r="C13" s="134">
        <v>758</v>
      </c>
      <c r="D13" s="134">
        <v>1173</v>
      </c>
      <c r="E13" s="134">
        <v>156</v>
      </c>
      <c r="F13" s="107">
        <v>210</v>
      </c>
      <c r="G13" s="107">
        <v>276</v>
      </c>
      <c r="H13" s="107">
        <v>23</v>
      </c>
      <c r="I13" s="107">
        <v>128</v>
      </c>
    </row>
    <row r="14" spans="1:9" ht="12.75" customHeight="1">
      <c r="A14" s="120" t="s">
        <v>240</v>
      </c>
      <c r="B14" s="107">
        <v>3697</v>
      </c>
      <c r="C14" s="134">
        <v>849</v>
      </c>
      <c r="D14" s="134">
        <v>1176</v>
      </c>
      <c r="E14" s="134">
        <v>328</v>
      </c>
      <c r="F14" s="107">
        <v>644</v>
      </c>
      <c r="G14" s="107">
        <v>269</v>
      </c>
      <c r="H14" s="107">
        <v>62</v>
      </c>
      <c r="I14" s="107">
        <v>368</v>
      </c>
    </row>
    <row r="15" spans="1:9" ht="12.75" customHeight="1">
      <c r="A15" s="120" t="s">
        <v>241</v>
      </c>
      <c r="B15" s="107">
        <v>1889</v>
      </c>
      <c r="C15" s="134">
        <v>735</v>
      </c>
      <c r="D15" s="134">
        <v>746</v>
      </c>
      <c r="E15" s="134">
        <v>30</v>
      </c>
      <c r="F15" s="107">
        <v>176</v>
      </c>
      <c r="G15" s="107">
        <v>26</v>
      </c>
      <c r="H15" s="107">
        <v>43</v>
      </c>
      <c r="I15" s="107">
        <v>133</v>
      </c>
    </row>
    <row r="16" spans="1:9" ht="12.75" customHeight="1">
      <c r="A16" s="120" t="s">
        <v>242</v>
      </c>
      <c r="B16" s="107">
        <v>3312</v>
      </c>
      <c r="C16" s="134">
        <v>1595</v>
      </c>
      <c r="D16" s="134">
        <v>787</v>
      </c>
      <c r="E16" s="134">
        <v>186</v>
      </c>
      <c r="F16" s="107">
        <v>406</v>
      </c>
      <c r="G16" s="107">
        <v>124</v>
      </c>
      <c r="H16" s="107">
        <v>56</v>
      </c>
      <c r="I16" s="107">
        <v>158</v>
      </c>
    </row>
    <row r="17" spans="1:9" ht="12.75" customHeight="1">
      <c r="A17" s="120" t="s">
        <v>243</v>
      </c>
      <c r="B17" s="107">
        <v>1838</v>
      </c>
      <c r="C17" s="134">
        <v>283</v>
      </c>
      <c r="D17" s="134">
        <v>1119</v>
      </c>
      <c r="E17" s="134">
        <v>53</v>
      </c>
      <c r="F17" s="107">
        <v>183</v>
      </c>
      <c r="G17" s="107">
        <v>86</v>
      </c>
      <c r="H17" s="107">
        <v>45</v>
      </c>
      <c r="I17" s="107">
        <v>69</v>
      </c>
    </row>
    <row r="18" spans="1:9" ht="12.75" customHeight="1">
      <c r="A18" s="120" t="s">
        <v>244</v>
      </c>
      <c r="B18" s="107">
        <v>1641</v>
      </c>
      <c r="C18" s="134">
        <v>853</v>
      </c>
      <c r="D18" s="134">
        <v>392</v>
      </c>
      <c r="E18" s="134">
        <v>77</v>
      </c>
      <c r="F18" s="107">
        <v>116</v>
      </c>
      <c r="G18" s="107">
        <v>39</v>
      </c>
      <c r="H18" s="107">
        <v>17</v>
      </c>
      <c r="I18" s="107">
        <v>147</v>
      </c>
    </row>
    <row r="19" spans="1:9" ht="12.75" customHeight="1">
      <c r="A19" s="120" t="s">
        <v>245</v>
      </c>
      <c r="B19" s="107">
        <v>5666</v>
      </c>
      <c r="C19" s="134">
        <v>511</v>
      </c>
      <c r="D19" s="134">
        <v>2339</v>
      </c>
      <c r="E19" s="134">
        <v>640</v>
      </c>
      <c r="F19" s="107">
        <v>1237</v>
      </c>
      <c r="G19" s="107">
        <v>286</v>
      </c>
      <c r="H19" s="107">
        <v>205</v>
      </c>
      <c r="I19" s="107">
        <v>448</v>
      </c>
    </row>
    <row r="20" spans="1:9" ht="12.75" customHeight="1">
      <c r="A20" s="120" t="s">
        <v>246</v>
      </c>
      <c r="B20" s="107">
        <v>8514</v>
      </c>
      <c r="C20" s="134">
        <v>3944</v>
      </c>
      <c r="D20" s="134">
        <v>1803</v>
      </c>
      <c r="E20" s="134">
        <v>312</v>
      </c>
      <c r="F20" s="107">
        <v>865</v>
      </c>
      <c r="G20" s="107">
        <v>537</v>
      </c>
      <c r="H20" s="107">
        <v>218</v>
      </c>
      <c r="I20" s="107">
        <v>835</v>
      </c>
    </row>
    <row r="21" spans="1:9" s="110" customFormat="1" ht="12.75" customHeight="1">
      <c r="A21" s="143" t="s">
        <v>247</v>
      </c>
      <c r="B21" s="133">
        <v>506</v>
      </c>
      <c r="C21" s="275">
        <v>175</v>
      </c>
      <c r="D21" s="275">
        <v>76</v>
      </c>
      <c r="E21" s="275">
        <v>33</v>
      </c>
      <c r="F21" s="133">
        <v>59</v>
      </c>
      <c r="G21" s="133">
        <v>29</v>
      </c>
      <c r="H21" s="133">
        <v>27</v>
      </c>
      <c r="I21" s="133">
        <v>107</v>
      </c>
    </row>
    <row r="22" spans="1:9" ht="12.75" customHeight="1">
      <c r="A22" s="120" t="s">
        <v>248</v>
      </c>
      <c r="B22" s="107">
        <v>22</v>
      </c>
      <c r="C22" s="134">
        <v>4</v>
      </c>
      <c r="D22" s="134">
        <v>7</v>
      </c>
      <c r="E22" s="134">
        <v>6</v>
      </c>
      <c r="F22" s="107">
        <v>3</v>
      </c>
      <c r="G22" s="107">
        <v>1</v>
      </c>
      <c r="H22" s="107">
        <v>1</v>
      </c>
      <c r="I22" s="107">
        <v>0</v>
      </c>
    </row>
    <row r="23" spans="1:9" ht="12.75" customHeight="1">
      <c r="A23" s="120" t="s">
        <v>249</v>
      </c>
      <c r="B23" s="107">
        <v>1</v>
      </c>
      <c r="C23" s="134">
        <v>0</v>
      </c>
      <c r="D23" s="134">
        <v>0</v>
      </c>
      <c r="E23" s="134">
        <v>1</v>
      </c>
      <c r="F23" s="107">
        <v>0</v>
      </c>
      <c r="G23" s="107">
        <v>0</v>
      </c>
      <c r="H23" s="107">
        <v>0</v>
      </c>
      <c r="I23" s="107">
        <v>0</v>
      </c>
    </row>
    <row r="24" spans="1:9" ht="12.75" customHeight="1">
      <c r="A24" s="120" t="s">
        <v>250</v>
      </c>
      <c r="B24" s="107">
        <v>483</v>
      </c>
      <c r="C24" s="134">
        <v>171</v>
      </c>
      <c r="D24" s="134">
        <v>69</v>
      </c>
      <c r="E24" s="134">
        <v>26</v>
      </c>
      <c r="F24" s="107">
        <v>56</v>
      </c>
      <c r="G24" s="107">
        <v>28</v>
      </c>
      <c r="H24" s="107">
        <v>26</v>
      </c>
      <c r="I24" s="107">
        <v>107</v>
      </c>
    </row>
    <row r="25" spans="1:9" s="110" customFormat="1" ht="12.75" customHeight="1">
      <c r="A25" s="143" t="s">
        <v>351</v>
      </c>
      <c r="B25" s="133">
        <v>3602</v>
      </c>
      <c r="C25" s="275">
        <v>1149</v>
      </c>
      <c r="D25" s="275">
        <v>1009</v>
      </c>
      <c r="E25" s="275">
        <v>298</v>
      </c>
      <c r="F25" s="133">
        <v>577</v>
      </c>
      <c r="G25" s="133">
        <v>174</v>
      </c>
      <c r="H25" s="133">
        <v>109</v>
      </c>
      <c r="I25" s="133">
        <v>286</v>
      </c>
    </row>
    <row r="26" spans="1:9" s="110" customFormat="1" ht="12.75" customHeight="1">
      <c r="A26" s="143" t="s">
        <v>374</v>
      </c>
      <c r="B26" s="133">
        <v>5765</v>
      </c>
      <c r="C26" s="275" t="s">
        <v>376</v>
      </c>
      <c r="D26" s="275" t="s">
        <v>376</v>
      </c>
      <c r="E26" s="275" t="s">
        <v>376</v>
      </c>
      <c r="F26" s="275" t="s">
        <v>376</v>
      </c>
      <c r="G26" s="275" t="s">
        <v>376</v>
      </c>
      <c r="H26" s="275" t="s">
        <v>376</v>
      </c>
      <c r="I26" s="275" t="s">
        <v>376</v>
      </c>
    </row>
    <row r="27" spans="1:9" s="110" customFormat="1" ht="12.75" customHeight="1">
      <c r="A27" s="143" t="s">
        <v>253</v>
      </c>
      <c r="B27" s="133">
        <v>12065</v>
      </c>
      <c r="C27" s="275">
        <v>4251</v>
      </c>
      <c r="D27" s="275">
        <v>2894</v>
      </c>
      <c r="E27" s="275">
        <v>2165</v>
      </c>
      <c r="F27" s="133">
        <v>1312</v>
      </c>
      <c r="G27" s="133">
        <v>735</v>
      </c>
      <c r="H27" s="133">
        <v>331</v>
      </c>
      <c r="I27" s="133">
        <v>377</v>
      </c>
    </row>
    <row r="28" spans="1:9" ht="12.75" customHeight="1">
      <c r="A28" s="120" t="s">
        <v>254</v>
      </c>
      <c r="B28" s="107">
        <v>6966</v>
      </c>
      <c r="C28" s="134">
        <v>1861</v>
      </c>
      <c r="D28" s="134">
        <v>1862</v>
      </c>
      <c r="E28" s="134">
        <v>1709</v>
      </c>
      <c r="F28" s="107">
        <v>870</v>
      </c>
      <c r="G28" s="107">
        <v>282</v>
      </c>
      <c r="H28" s="107">
        <v>138</v>
      </c>
      <c r="I28" s="107">
        <v>244</v>
      </c>
    </row>
    <row r="29" spans="1:9" ht="12.75" customHeight="1">
      <c r="A29" s="120" t="s">
        <v>255</v>
      </c>
      <c r="B29" s="107">
        <v>5099</v>
      </c>
      <c r="C29" s="134">
        <v>2390</v>
      </c>
      <c r="D29" s="134">
        <v>1032</v>
      </c>
      <c r="E29" s="134">
        <v>456</v>
      </c>
      <c r="F29" s="107">
        <v>442</v>
      </c>
      <c r="G29" s="107">
        <v>453</v>
      </c>
      <c r="H29" s="107">
        <v>193</v>
      </c>
      <c r="I29" s="107">
        <v>133</v>
      </c>
    </row>
    <row r="30" spans="1:9" s="110" customFormat="1" ht="12.75" customHeight="1">
      <c r="A30" s="143" t="s">
        <v>375</v>
      </c>
      <c r="B30" s="133">
        <v>2101</v>
      </c>
      <c r="C30" s="276" t="s">
        <v>376</v>
      </c>
      <c r="D30" s="276" t="s">
        <v>376</v>
      </c>
      <c r="E30" s="276" t="s">
        <v>376</v>
      </c>
      <c r="F30" s="276" t="s">
        <v>376</v>
      </c>
      <c r="G30" s="276" t="s">
        <v>376</v>
      </c>
      <c r="H30" s="276" t="s">
        <v>376</v>
      </c>
      <c r="I30" s="276" t="s">
        <v>376</v>
      </c>
    </row>
    <row r="31" spans="1:9" s="110" customFormat="1" ht="12.75" customHeight="1">
      <c r="A31" s="143" t="s">
        <v>257</v>
      </c>
      <c r="B31" s="133">
        <v>7952</v>
      </c>
      <c r="C31" s="275">
        <v>3081</v>
      </c>
      <c r="D31" s="275">
        <v>1988</v>
      </c>
      <c r="E31" s="275">
        <v>789</v>
      </c>
      <c r="F31" s="133">
        <v>581</v>
      </c>
      <c r="G31" s="133">
        <v>766</v>
      </c>
      <c r="H31" s="133">
        <v>340</v>
      </c>
      <c r="I31" s="133">
        <v>360</v>
      </c>
    </row>
    <row r="32" spans="1:9" ht="12.75" customHeight="1">
      <c r="A32" s="120" t="s">
        <v>258</v>
      </c>
      <c r="B32" s="107">
        <v>1091</v>
      </c>
      <c r="C32" s="134">
        <v>390</v>
      </c>
      <c r="D32" s="134">
        <v>382</v>
      </c>
      <c r="E32" s="134">
        <v>172</v>
      </c>
      <c r="F32" s="107">
        <v>87</v>
      </c>
      <c r="G32" s="107">
        <v>8</v>
      </c>
      <c r="H32" s="107">
        <v>7</v>
      </c>
      <c r="I32" s="107">
        <v>7</v>
      </c>
    </row>
    <row r="33" spans="1:9" ht="12.75" customHeight="1">
      <c r="A33" s="120" t="s">
        <v>259</v>
      </c>
      <c r="B33" s="107">
        <v>1475</v>
      </c>
      <c r="C33" s="134">
        <v>405</v>
      </c>
      <c r="D33" s="134">
        <v>618</v>
      </c>
      <c r="E33" s="134">
        <v>220</v>
      </c>
      <c r="F33" s="107">
        <v>67</v>
      </c>
      <c r="G33" s="107">
        <v>25</v>
      </c>
      <c r="H33" s="107">
        <v>22</v>
      </c>
      <c r="I33" s="107">
        <v>118</v>
      </c>
    </row>
    <row r="34" spans="1:9" ht="12.75" customHeight="1">
      <c r="A34" s="120" t="s">
        <v>260</v>
      </c>
      <c r="B34" s="107">
        <v>718</v>
      </c>
      <c r="C34" s="134">
        <v>428</v>
      </c>
      <c r="D34" s="134">
        <v>127</v>
      </c>
      <c r="E34" s="134">
        <v>25</v>
      </c>
      <c r="F34" s="107">
        <v>45</v>
      </c>
      <c r="G34" s="107">
        <v>6</v>
      </c>
      <c r="H34" s="107">
        <v>13</v>
      </c>
      <c r="I34" s="107">
        <v>71</v>
      </c>
    </row>
    <row r="35" spans="1:9" ht="12.75" customHeight="1">
      <c r="A35" s="120" t="s">
        <v>261</v>
      </c>
      <c r="B35" s="107">
        <v>1106</v>
      </c>
      <c r="C35" s="134">
        <v>129</v>
      </c>
      <c r="D35" s="134">
        <v>344</v>
      </c>
      <c r="E35" s="134">
        <v>167</v>
      </c>
      <c r="F35" s="107">
        <v>201</v>
      </c>
      <c r="G35" s="107">
        <v>153</v>
      </c>
      <c r="H35" s="107">
        <v>86</v>
      </c>
      <c r="I35" s="107">
        <v>24</v>
      </c>
    </row>
    <row r="36" spans="1:9" ht="12.75" customHeight="1">
      <c r="A36" s="120" t="s">
        <v>262</v>
      </c>
      <c r="B36" s="107">
        <v>3562</v>
      </c>
      <c r="C36" s="134">
        <v>1729</v>
      </c>
      <c r="D36" s="134">
        <v>517</v>
      </c>
      <c r="E36" s="134">
        <v>205</v>
      </c>
      <c r="F36" s="107">
        <v>181</v>
      </c>
      <c r="G36" s="107">
        <v>574</v>
      </c>
      <c r="H36" s="107">
        <v>212</v>
      </c>
      <c r="I36" s="107">
        <v>140</v>
      </c>
    </row>
    <row r="37" spans="1:9" s="110" customFormat="1" ht="12.75" customHeight="1">
      <c r="A37" s="143" t="s">
        <v>263</v>
      </c>
      <c r="B37" s="133">
        <v>10236</v>
      </c>
      <c r="C37" s="275">
        <v>3515</v>
      </c>
      <c r="D37" s="275">
        <v>2211</v>
      </c>
      <c r="E37" s="275">
        <v>1646</v>
      </c>
      <c r="F37" s="133">
        <v>1013</v>
      </c>
      <c r="G37" s="133">
        <v>624</v>
      </c>
      <c r="H37" s="133">
        <v>551</v>
      </c>
      <c r="I37" s="133">
        <v>675</v>
      </c>
    </row>
    <row r="38" spans="1:9" ht="12.75" customHeight="1">
      <c r="A38" s="120" t="s">
        <v>354</v>
      </c>
      <c r="B38" s="107">
        <v>337</v>
      </c>
      <c r="C38" s="134">
        <v>231</v>
      </c>
      <c r="D38" s="134">
        <v>51</v>
      </c>
      <c r="E38" s="134">
        <v>22</v>
      </c>
      <c r="F38" s="107">
        <v>19</v>
      </c>
      <c r="G38" s="107">
        <v>10</v>
      </c>
      <c r="H38" s="107">
        <v>1</v>
      </c>
      <c r="I38" s="107">
        <v>3</v>
      </c>
    </row>
    <row r="39" spans="1:9" ht="12.75" customHeight="1">
      <c r="A39" s="120" t="s">
        <v>264</v>
      </c>
      <c r="B39" s="107">
        <v>1570</v>
      </c>
      <c r="C39" s="134">
        <v>432</v>
      </c>
      <c r="D39" s="134">
        <v>479</v>
      </c>
      <c r="E39" s="134">
        <v>276</v>
      </c>
      <c r="F39" s="107">
        <v>158</v>
      </c>
      <c r="G39" s="107">
        <v>103</v>
      </c>
      <c r="H39" s="107">
        <v>25</v>
      </c>
      <c r="I39" s="107">
        <v>96</v>
      </c>
    </row>
    <row r="40" spans="1:9" ht="12.75" customHeight="1">
      <c r="A40" s="120" t="s">
        <v>265</v>
      </c>
      <c r="B40" s="107">
        <v>2213</v>
      </c>
      <c r="C40" s="134">
        <v>867</v>
      </c>
      <c r="D40" s="134">
        <v>352</v>
      </c>
      <c r="E40" s="134">
        <v>181</v>
      </c>
      <c r="F40" s="107">
        <v>126</v>
      </c>
      <c r="G40" s="107">
        <v>145</v>
      </c>
      <c r="H40" s="107">
        <v>358</v>
      </c>
      <c r="I40" s="107">
        <v>184</v>
      </c>
    </row>
    <row r="41" spans="1:9" ht="12.75" customHeight="1">
      <c r="A41" s="120" t="s">
        <v>266</v>
      </c>
      <c r="B41" s="107">
        <v>702</v>
      </c>
      <c r="C41" s="134">
        <v>374</v>
      </c>
      <c r="D41" s="134">
        <v>182</v>
      </c>
      <c r="E41" s="134">
        <v>41</v>
      </c>
      <c r="F41" s="107">
        <v>25</v>
      </c>
      <c r="G41" s="107">
        <v>34</v>
      </c>
      <c r="H41" s="107">
        <v>7</v>
      </c>
      <c r="I41" s="107">
        <v>39</v>
      </c>
    </row>
    <row r="42" spans="1:9" ht="12.75" customHeight="1">
      <c r="A42" s="120" t="s">
        <v>355</v>
      </c>
      <c r="B42" s="107">
        <v>1423</v>
      </c>
      <c r="C42" s="134">
        <v>191</v>
      </c>
      <c r="D42" s="134">
        <v>210</v>
      </c>
      <c r="E42" s="134">
        <v>367</v>
      </c>
      <c r="F42" s="107">
        <v>357</v>
      </c>
      <c r="G42" s="107">
        <v>175</v>
      </c>
      <c r="H42" s="107">
        <v>57</v>
      </c>
      <c r="I42" s="107">
        <v>66</v>
      </c>
    </row>
    <row r="43" spans="1:9" ht="12.75" customHeight="1">
      <c r="A43" s="120" t="s">
        <v>267</v>
      </c>
      <c r="B43" s="107">
        <v>505</v>
      </c>
      <c r="C43" s="134">
        <v>275</v>
      </c>
      <c r="D43" s="134">
        <v>92</v>
      </c>
      <c r="E43" s="134">
        <v>34</v>
      </c>
      <c r="F43" s="107">
        <v>27</v>
      </c>
      <c r="G43" s="107">
        <v>21</v>
      </c>
      <c r="H43" s="107">
        <v>9</v>
      </c>
      <c r="I43" s="107">
        <v>47</v>
      </c>
    </row>
    <row r="44" spans="1:9" ht="12.75" customHeight="1">
      <c r="A44" s="120" t="s">
        <v>268</v>
      </c>
      <c r="B44" s="107">
        <v>251</v>
      </c>
      <c r="C44" s="134">
        <v>113</v>
      </c>
      <c r="D44" s="134">
        <v>61</v>
      </c>
      <c r="E44" s="134">
        <v>18</v>
      </c>
      <c r="F44" s="107">
        <v>13</v>
      </c>
      <c r="G44" s="107">
        <v>10</v>
      </c>
      <c r="H44" s="107">
        <v>33</v>
      </c>
      <c r="I44" s="107">
        <v>3</v>
      </c>
    </row>
    <row r="45" spans="1:9" ht="12.75" customHeight="1">
      <c r="A45" s="120" t="s">
        <v>269</v>
      </c>
      <c r="B45" s="107">
        <v>2729</v>
      </c>
      <c r="C45" s="134">
        <v>709</v>
      </c>
      <c r="D45" s="134">
        <v>696</v>
      </c>
      <c r="E45" s="134">
        <v>673</v>
      </c>
      <c r="F45" s="107">
        <v>253</v>
      </c>
      <c r="G45" s="107">
        <v>110</v>
      </c>
      <c r="H45" s="107">
        <v>56</v>
      </c>
      <c r="I45" s="107">
        <v>232</v>
      </c>
    </row>
    <row r="46" spans="1:9" ht="12.75" customHeight="1">
      <c r="A46" s="120" t="s">
        <v>270</v>
      </c>
      <c r="B46" s="107">
        <v>506</v>
      </c>
      <c r="C46" s="134">
        <v>323</v>
      </c>
      <c r="D46" s="134">
        <v>88</v>
      </c>
      <c r="E46" s="134">
        <v>34</v>
      </c>
      <c r="F46" s="107">
        <v>35</v>
      </c>
      <c r="G46" s="107">
        <v>16</v>
      </c>
      <c r="H46" s="107">
        <v>5</v>
      </c>
      <c r="I46" s="107">
        <v>5</v>
      </c>
    </row>
    <row r="47" spans="1:9" s="110" customFormat="1" ht="12.75" customHeight="1">
      <c r="A47" s="143" t="s">
        <v>271</v>
      </c>
      <c r="B47" s="133">
        <v>36559</v>
      </c>
      <c r="C47" s="276" t="s">
        <v>376</v>
      </c>
      <c r="D47" s="276" t="s">
        <v>376</v>
      </c>
      <c r="E47" s="276" t="s">
        <v>376</v>
      </c>
      <c r="F47" s="276" t="s">
        <v>376</v>
      </c>
      <c r="G47" s="276" t="s">
        <v>376</v>
      </c>
      <c r="H47" s="276" t="s">
        <v>376</v>
      </c>
      <c r="I47" s="276" t="s">
        <v>376</v>
      </c>
    </row>
    <row r="48" spans="1:9" ht="12.75" customHeight="1">
      <c r="A48" s="120" t="s">
        <v>272</v>
      </c>
      <c r="B48" s="107">
        <v>30411</v>
      </c>
      <c r="C48" s="276" t="s">
        <v>376</v>
      </c>
      <c r="D48" s="276" t="s">
        <v>376</v>
      </c>
      <c r="E48" s="276" t="s">
        <v>376</v>
      </c>
      <c r="F48" s="276" t="s">
        <v>376</v>
      </c>
      <c r="G48" s="276" t="s">
        <v>376</v>
      </c>
      <c r="H48" s="276" t="s">
        <v>376</v>
      </c>
      <c r="I48" s="276" t="s">
        <v>376</v>
      </c>
    </row>
    <row r="49" spans="1:9" ht="12.75" customHeight="1">
      <c r="A49" s="120" t="s">
        <v>273</v>
      </c>
      <c r="B49" s="107">
        <v>2265</v>
      </c>
      <c r="C49" s="276" t="s">
        <v>376</v>
      </c>
      <c r="D49" s="276" t="s">
        <v>376</v>
      </c>
      <c r="E49" s="276" t="s">
        <v>376</v>
      </c>
      <c r="F49" s="276" t="s">
        <v>376</v>
      </c>
      <c r="G49" s="276" t="s">
        <v>376</v>
      </c>
      <c r="H49" s="276" t="s">
        <v>376</v>
      </c>
      <c r="I49" s="276" t="s">
        <v>376</v>
      </c>
    </row>
    <row r="50" spans="1:9" ht="12.75" customHeight="1">
      <c r="A50" s="120" t="s">
        <v>274</v>
      </c>
      <c r="B50" s="107">
        <v>1212</v>
      </c>
      <c r="C50" s="276" t="s">
        <v>376</v>
      </c>
      <c r="D50" s="276" t="s">
        <v>376</v>
      </c>
      <c r="E50" s="276" t="s">
        <v>376</v>
      </c>
      <c r="F50" s="276" t="s">
        <v>376</v>
      </c>
      <c r="G50" s="276" t="s">
        <v>376</v>
      </c>
      <c r="H50" s="276" t="s">
        <v>376</v>
      </c>
      <c r="I50" s="276" t="s">
        <v>376</v>
      </c>
    </row>
    <row r="51" spans="1:9" ht="12.75" customHeight="1">
      <c r="A51" s="120" t="s">
        <v>275</v>
      </c>
      <c r="B51" s="107">
        <v>2671</v>
      </c>
      <c r="C51" s="276" t="s">
        <v>376</v>
      </c>
      <c r="D51" s="276" t="s">
        <v>376</v>
      </c>
      <c r="E51" s="276" t="s">
        <v>376</v>
      </c>
      <c r="F51" s="276" t="s">
        <v>376</v>
      </c>
      <c r="G51" s="276" t="s">
        <v>376</v>
      </c>
      <c r="H51" s="276" t="s">
        <v>376</v>
      </c>
      <c r="I51" s="276" t="s">
        <v>376</v>
      </c>
    </row>
    <row r="52" spans="1:9" s="110" customFormat="1" ht="12.75" customHeight="1">
      <c r="A52" s="143" t="s">
        <v>356</v>
      </c>
      <c r="B52" s="133">
        <v>19397</v>
      </c>
      <c r="C52" s="275">
        <v>6213</v>
      </c>
      <c r="D52" s="275">
        <v>5840</v>
      </c>
      <c r="E52" s="275">
        <v>2482</v>
      </c>
      <c r="F52" s="133">
        <v>1495</v>
      </c>
      <c r="G52" s="133">
        <v>1039</v>
      </c>
      <c r="H52" s="133">
        <v>785</v>
      </c>
      <c r="I52" s="133">
        <v>1542</v>
      </c>
    </row>
    <row r="53" spans="1:9" ht="12.75" customHeight="1">
      <c r="A53" s="120" t="s">
        <v>277</v>
      </c>
      <c r="B53" s="107">
        <v>8937</v>
      </c>
      <c r="C53" s="134">
        <v>3149</v>
      </c>
      <c r="D53" s="134">
        <v>3244</v>
      </c>
      <c r="E53" s="134">
        <v>964</v>
      </c>
      <c r="F53" s="107">
        <v>604</v>
      </c>
      <c r="G53" s="107">
        <v>273</v>
      </c>
      <c r="H53" s="107">
        <v>169</v>
      </c>
      <c r="I53" s="107">
        <v>534</v>
      </c>
    </row>
    <row r="54" spans="1:9" ht="12.75" customHeight="1">
      <c r="A54" s="120" t="s">
        <v>278</v>
      </c>
      <c r="B54" s="107">
        <v>2183</v>
      </c>
      <c r="C54" s="134">
        <v>769</v>
      </c>
      <c r="D54" s="134">
        <v>340</v>
      </c>
      <c r="E54" s="134">
        <v>256</v>
      </c>
      <c r="F54" s="107">
        <v>211</v>
      </c>
      <c r="G54" s="107">
        <v>235</v>
      </c>
      <c r="H54" s="107">
        <v>92</v>
      </c>
      <c r="I54" s="107">
        <v>280</v>
      </c>
    </row>
    <row r="55" spans="1:9" ht="12.75" customHeight="1">
      <c r="A55" s="120" t="s">
        <v>279</v>
      </c>
      <c r="B55" s="107">
        <v>8277</v>
      </c>
      <c r="C55" s="134">
        <v>2295</v>
      </c>
      <c r="D55" s="134">
        <v>2256</v>
      </c>
      <c r="E55" s="134">
        <v>1262</v>
      </c>
      <c r="F55" s="107">
        <v>680</v>
      </c>
      <c r="G55" s="107">
        <v>531</v>
      </c>
      <c r="H55" s="107">
        <v>524</v>
      </c>
      <c r="I55" s="107">
        <v>728</v>
      </c>
    </row>
    <row r="56" spans="1:9" s="110" customFormat="1" ht="12.75" customHeight="1">
      <c r="A56" s="143" t="s">
        <v>280</v>
      </c>
      <c r="B56" s="133">
        <v>3081</v>
      </c>
      <c r="C56" s="275">
        <v>1010</v>
      </c>
      <c r="D56" s="275">
        <v>1163</v>
      </c>
      <c r="E56" s="275">
        <v>148</v>
      </c>
      <c r="F56" s="133">
        <v>248</v>
      </c>
      <c r="G56" s="133">
        <v>115</v>
      </c>
      <c r="H56" s="133">
        <v>208</v>
      </c>
      <c r="I56" s="133">
        <v>189</v>
      </c>
    </row>
    <row r="57" spans="1:9" ht="12.75" customHeight="1">
      <c r="A57" s="120" t="s">
        <v>281</v>
      </c>
      <c r="B57" s="107">
        <v>2105</v>
      </c>
      <c r="C57" s="134">
        <v>597</v>
      </c>
      <c r="D57" s="134">
        <v>808</v>
      </c>
      <c r="E57" s="134">
        <v>106</v>
      </c>
      <c r="F57" s="107">
        <v>178</v>
      </c>
      <c r="G57" s="107">
        <v>98</v>
      </c>
      <c r="H57" s="107">
        <v>176</v>
      </c>
      <c r="I57" s="107">
        <v>142</v>
      </c>
    </row>
    <row r="58" spans="1:9" ht="12.75" customHeight="1">
      <c r="A58" s="120" t="s">
        <v>282</v>
      </c>
      <c r="B58" s="107">
        <v>976</v>
      </c>
      <c r="C58" s="134">
        <v>413</v>
      </c>
      <c r="D58" s="134">
        <v>355</v>
      </c>
      <c r="E58" s="134">
        <v>42</v>
      </c>
      <c r="F58" s="107">
        <v>70</v>
      </c>
      <c r="G58" s="107">
        <v>17</v>
      </c>
      <c r="H58" s="107">
        <v>32</v>
      </c>
      <c r="I58" s="107">
        <v>47</v>
      </c>
    </row>
    <row r="59" spans="1:9" s="110" customFormat="1" ht="12.75" customHeight="1">
      <c r="A59" s="143" t="s">
        <v>283</v>
      </c>
      <c r="B59" s="133">
        <v>11404</v>
      </c>
      <c r="C59" s="275">
        <v>3659</v>
      </c>
      <c r="D59" s="275">
        <v>2653</v>
      </c>
      <c r="E59" s="275">
        <v>1165</v>
      </c>
      <c r="F59" s="133">
        <v>1091</v>
      </c>
      <c r="G59" s="133">
        <v>786</v>
      </c>
      <c r="H59" s="133">
        <v>549</v>
      </c>
      <c r="I59" s="133">
        <v>1361</v>
      </c>
    </row>
    <row r="60" spans="1:9" ht="12.75" customHeight="1">
      <c r="A60" s="120" t="s">
        <v>284</v>
      </c>
      <c r="B60" s="107">
        <v>5033</v>
      </c>
      <c r="C60" s="134">
        <v>1661</v>
      </c>
      <c r="D60" s="134">
        <v>1040</v>
      </c>
      <c r="E60" s="134">
        <v>385</v>
      </c>
      <c r="F60" s="107">
        <v>468</v>
      </c>
      <c r="G60" s="107">
        <v>314</v>
      </c>
      <c r="H60" s="107">
        <v>262</v>
      </c>
      <c r="I60" s="107">
        <v>763</v>
      </c>
    </row>
    <row r="61" spans="1:9" ht="12.75" customHeight="1">
      <c r="A61" s="120" t="s">
        <v>285</v>
      </c>
      <c r="B61" s="107">
        <v>1203</v>
      </c>
      <c r="C61" s="134">
        <v>428</v>
      </c>
      <c r="D61" s="134">
        <v>245</v>
      </c>
      <c r="E61" s="134">
        <v>157</v>
      </c>
      <c r="F61" s="107">
        <v>93</v>
      </c>
      <c r="G61" s="107">
        <v>155</v>
      </c>
      <c r="H61" s="107">
        <v>40</v>
      </c>
      <c r="I61" s="107">
        <v>85</v>
      </c>
    </row>
    <row r="62" spans="1:9" ht="12.75" customHeight="1">
      <c r="A62" s="120" t="s">
        <v>286</v>
      </c>
      <c r="B62" s="107">
        <v>844</v>
      </c>
      <c r="C62" s="134">
        <v>341</v>
      </c>
      <c r="D62" s="134">
        <v>163</v>
      </c>
      <c r="E62" s="134">
        <v>71</v>
      </c>
      <c r="F62" s="107">
        <v>27</v>
      </c>
      <c r="G62" s="107">
        <v>42</v>
      </c>
      <c r="H62" s="107">
        <v>19</v>
      </c>
      <c r="I62" s="107">
        <v>181</v>
      </c>
    </row>
    <row r="63" spans="1:9" ht="12.75" customHeight="1">
      <c r="A63" s="120" t="s">
        <v>287</v>
      </c>
      <c r="B63" s="107">
        <v>4324</v>
      </c>
      <c r="C63" s="134">
        <v>1229</v>
      </c>
      <c r="D63" s="134">
        <v>1205</v>
      </c>
      <c r="E63" s="134">
        <v>552</v>
      </c>
      <c r="F63" s="107">
        <v>503</v>
      </c>
      <c r="G63" s="107">
        <v>275</v>
      </c>
      <c r="H63" s="107">
        <v>228</v>
      </c>
      <c r="I63" s="107">
        <v>332</v>
      </c>
    </row>
    <row r="64" spans="1:9" s="110" customFormat="1" ht="12.75" customHeight="1">
      <c r="A64" s="143" t="s">
        <v>357</v>
      </c>
      <c r="B64" s="133">
        <v>47680</v>
      </c>
      <c r="C64" s="276" t="s">
        <v>376</v>
      </c>
      <c r="D64" s="276" t="s">
        <v>376</v>
      </c>
      <c r="E64" s="276" t="s">
        <v>376</v>
      </c>
      <c r="F64" s="276" t="s">
        <v>376</v>
      </c>
      <c r="G64" s="276" t="s">
        <v>376</v>
      </c>
      <c r="H64" s="276" t="s">
        <v>376</v>
      </c>
      <c r="I64" s="276" t="s">
        <v>376</v>
      </c>
    </row>
    <row r="65" spans="1:9" s="110" customFormat="1" ht="12.75" customHeight="1">
      <c r="A65" s="143" t="s">
        <v>358</v>
      </c>
      <c r="B65" s="133">
        <v>6939</v>
      </c>
      <c r="C65" s="275">
        <v>1684</v>
      </c>
      <c r="D65" s="275">
        <v>1994</v>
      </c>
      <c r="E65" s="275">
        <v>1171</v>
      </c>
      <c r="F65" s="133">
        <v>975</v>
      </c>
      <c r="G65" s="133">
        <v>315</v>
      </c>
      <c r="H65" s="133">
        <v>203</v>
      </c>
      <c r="I65" s="133">
        <v>592</v>
      </c>
    </row>
    <row r="66" spans="1:9" s="110" customFormat="1" ht="12.75" customHeight="1">
      <c r="A66" s="143" t="s">
        <v>359</v>
      </c>
      <c r="B66" s="133">
        <v>1126</v>
      </c>
      <c r="C66" s="275">
        <v>258</v>
      </c>
      <c r="D66" s="275">
        <v>193</v>
      </c>
      <c r="E66" s="275">
        <v>89</v>
      </c>
      <c r="F66" s="133">
        <v>96</v>
      </c>
      <c r="G66" s="133">
        <v>135</v>
      </c>
      <c r="H66" s="133">
        <v>156</v>
      </c>
      <c r="I66" s="133">
        <v>199</v>
      </c>
    </row>
    <row r="67" spans="1:9" s="110" customFormat="1" ht="12.75" customHeight="1">
      <c r="A67" s="143" t="s">
        <v>291</v>
      </c>
      <c r="B67" s="133">
        <v>8596</v>
      </c>
      <c r="C67" s="275">
        <v>2374</v>
      </c>
      <c r="D67" s="275">
        <v>2016</v>
      </c>
      <c r="E67" s="275">
        <v>772</v>
      </c>
      <c r="F67" s="133">
        <v>804</v>
      </c>
      <c r="G67" s="133">
        <v>731</v>
      </c>
      <c r="H67" s="133">
        <v>695</v>
      </c>
      <c r="I67" s="133">
        <v>1204</v>
      </c>
    </row>
    <row r="68" spans="1:9" ht="12.75" customHeight="1">
      <c r="A68" s="120" t="s">
        <v>360</v>
      </c>
      <c r="B68" s="107">
        <v>1485</v>
      </c>
      <c r="C68" s="134">
        <v>326</v>
      </c>
      <c r="D68" s="134">
        <v>286</v>
      </c>
      <c r="E68" s="134">
        <v>186</v>
      </c>
      <c r="F68" s="107">
        <v>201</v>
      </c>
      <c r="G68" s="107">
        <v>84</v>
      </c>
      <c r="H68" s="107">
        <v>196</v>
      </c>
      <c r="I68" s="107">
        <v>206</v>
      </c>
    </row>
    <row r="69" spans="1:9" ht="12.75" customHeight="1">
      <c r="A69" s="120" t="s">
        <v>361</v>
      </c>
      <c r="B69" s="107">
        <v>1921</v>
      </c>
      <c r="C69" s="134">
        <v>512</v>
      </c>
      <c r="D69" s="134">
        <v>781</v>
      </c>
      <c r="E69" s="134">
        <v>151</v>
      </c>
      <c r="F69" s="107">
        <v>211</v>
      </c>
      <c r="G69" s="107">
        <v>122</v>
      </c>
      <c r="H69" s="107">
        <v>118</v>
      </c>
      <c r="I69" s="107">
        <v>26</v>
      </c>
    </row>
    <row r="70" spans="1:9" ht="12.75" customHeight="1">
      <c r="A70" s="120" t="s">
        <v>292</v>
      </c>
      <c r="B70" s="107">
        <v>5190</v>
      </c>
      <c r="C70" s="134">
        <v>1536</v>
      </c>
      <c r="D70" s="134">
        <v>949</v>
      </c>
      <c r="E70" s="134">
        <v>435</v>
      </c>
      <c r="F70" s="107">
        <v>392</v>
      </c>
      <c r="G70" s="107">
        <v>525</v>
      </c>
      <c r="H70" s="107">
        <v>381</v>
      </c>
      <c r="I70" s="107">
        <v>972</v>
      </c>
    </row>
    <row r="71" spans="1:9" s="110" customFormat="1" ht="12.75" customHeight="1">
      <c r="A71" s="143" t="s">
        <v>293</v>
      </c>
      <c r="B71" s="133">
        <v>1207</v>
      </c>
      <c r="C71" s="275">
        <v>476</v>
      </c>
      <c r="D71" s="275">
        <v>315</v>
      </c>
      <c r="E71" s="275">
        <v>183</v>
      </c>
      <c r="F71" s="133">
        <v>96</v>
      </c>
      <c r="G71" s="133">
        <v>81</v>
      </c>
      <c r="H71" s="133">
        <v>40</v>
      </c>
      <c r="I71" s="133">
        <v>16</v>
      </c>
    </row>
    <row r="72" spans="1:9" ht="12.75" customHeight="1">
      <c r="A72" s="120" t="s">
        <v>294</v>
      </c>
      <c r="B72" s="107">
        <v>167</v>
      </c>
      <c r="C72" s="134">
        <v>157</v>
      </c>
      <c r="D72" s="134">
        <v>8</v>
      </c>
      <c r="E72" s="134">
        <v>1</v>
      </c>
      <c r="F72" s="107">
        <v>1</v>
      </c>
      <c r="G72" s="107">
        <v>0</v>
      </c>
      <c r="H72" s="107">
        <v>0</v>
      </c>
      <c r="I72" s="107">
        <v>0</v>
      </c>
    </row>
    <row r="73" spans="1:9" ht="12.75" customHeight="1">
      <c r="A73" s="120" t="s">
        <v>295</v>
      </c>
      <c r="B73" s="107">
        <v>230</v>
      </c>
      <c r="C73" s="134">
        <v>144</v>
      </c>
      <c r="D73" s="134">
        <v>43</v>
      </c>
      <c r="E73" s="134">
        <v>14</v>
      </c>
      <c r="F73" s="107">
        <v>14</v>
      </c>
      <c r="G73" s="107">
        <v>14</v>
      </c>
      <c r="H73" s="107">
        <v>1</v>
      </c>
      <c r="I73" s="107">
        <v>0</v>
      </c>
    </row>
    <row r="74" spans="1:9" ht="9" customHeight="1">
      <c r="A74" s="22"/>
      <c r="B74" s="28"/>
      <c r="C74" s="135"/>
      <c r="D74" s="135"/>
      <c r="E74" s="135"/>
      <c r="F74" s="28"/>
      <c r="G74" s="28"/>
      <c r="H74" s="28"/>
      <c r="I74" s="28"/>
    </row>
    <row r="75" spans="1:9" s="206" customFormat="1" ht="22.5" customHeight="1">
      <c r="A75" s="426" t="s">
        <v>630</v>
      </c>
      <c r="B75" s="426"/>
      <c r="C75" s="426"/>
      <c r="D75" s="426"/>
      <c r="E75" s="426"/>
      <c r="F75" s="426"/>
      <c r="G75" s="426"/>
      <c r="H75" s="426"/>
      <c r="I75" s="426"/>
    </row>
    <row r="76" s="206" customFormat="1" ht="12" customHeight="1">
      <c r="A76" s="282" t="s">
        <v>631</v>
      </c>
    </row>
    <row r="77" spans="2:5" ht="12">
      <c r="B77" s="136"/>
      <c r="C77" s="136"/>
      <c r="D77" s="136"/>
      <c r="E77" s="136"/>
    </row>
    <row r="78" spans="1:5" ht="12">
      <c r="A78" s="136"/>
      <c r="B78" s="136"/>
      <c r="C78" s="136"/>
      <c r="D78" s="136"/>
      <c r="E78" s="136"/>
    </row>
    <row r="79" spans="1:5" ht="12">
      <c r="A79" s="136"/>
      <c r="B79" s="136"/>
      <c r="C79" s="136"/>
      <c r="D79" s="136"/>
      <c r="E79" s="136"/>
    </row>
    <row r="80" spans="1:5" ht="12">
      <c r="A80" s="136"/>
      <c r="B80" s="136"/>
      <c r="C80" s="136"/>
      <c r="D80" s="136"/>
      <c r="E80" s="136"/>
    </row>
    <row r="81" spans="1:5" ht="12">
      <c r="A81" s="136"/>
      <c r="B81" s="136"/>
      <c r="C81" s="136"/>
      <c r="D81" s="136"/>
      <c r="E81" s="136"/>
    </row>
    <row r="82" spans="1:5" ht="12">
      <c r="A82" s="136"/>
      <c r="B82" s="136"/>
      <c r="C82" s="136"/>
      <c r="D82" s="136"/>
      <c r="E82" s="136"/>
    </row>
    <row r="83" spans="1:5" ht="12">
      <c r="A83" s="136"/>
      <c r="B83" s="136"/>
      <c r="C83" s="136"/>
      <c r="D83" s="136"/>
      <c r="E83" s="136"/>
    </row>
    <row r="84" spans="1:5" ht="12">
      <c r="A84" s="136"/>
      <c r="B84" s="136"/>
      <c r="C84" s="136"/>
      <c r="D84" s="136"/>
      <c r="E84" s="136"/>
    </row>
    <row r="85" spans="1:5" ht="12">
      <c r="A85" s="136"/>
      <c r="B85" s="136"/>
      <c r="C85" s="136"/>
      <c r="D85" s="136"/>
      <c r="E85" s="136"/>
    </row>
    <row r="86" spans="1:5" ht="12">
      <c r="A86" s="136"/>
      <c r="B86" s="136"/>
      <c r="C86" s="136"/>
      <c r="D86" s="136"/>
      <c r="E86" s="136"/>
    </row>
    <row r="87" spans="1:5" ht="12">
      <c r="A87" s="136"/>
      <c r="B87" s="136"/>
      <c r="C87" s="136"/>
      <c r="D87" s="136"/>
      <c r="E87" s="136"/>
    </row>
    <row r="88" spans="1:5" ht="12">
      <c r="A88" s="136"/>
      <c r="B88" s="136"/>
      <c r="C88" s="136"/>
      <c r="D88" s="136"/>
      <c r="E88" s="136"/>
    </row>
    <row r="89" spans="1:5" ht="12">
      <c r="A89" s="136"/>
      <c r="B89" s="136"/>
      <c r="C89" s="136"/>
      <c r="D89" s="136"/>
      <c r="E89" s="136"/>
    </row>
    <row r="90" spans="1:5" ht="12">
      <c r="A90" s="136"/>
      <c r="B90" s="136"/>
      <c r="C90" s="136"/>
      <c r="D90" s="136"/>
      <c r="E90" s="136"/>
    </row>
    <row r="91" spans="1:5" ht="12">
      <c r="A91" s="136"/>
      <c r="B91" s="136"/>
      <c r="C91" s="136"/>
      <c r="D91" s="136"/>
      <c r="E91" s="136"/>
    </row>
    <row r="92" spans="1:5" ht="12">
      <c r="A92" s="136"/>
      <c r="B92" s="136"/>
      <c r="C92" s="136"/>
      <c r="D92" s="136"/>
      <c r="E92" s="136"/>
    </row>
    <row r="93" spans="1:5" ht="12">
      <c r="A93" s="136"/>
      <c r="B93" s="136"/>
      <c r="C93" s="136"/>
      <c r="D93" s="136"/>
      <c r="E93" s="136"/>
    </row>
    <row r="94" spans="1:5" ht="12">
      <c r="A94" s="136"/>
      <c r="B94" s="136"/>
      <c r="C94" s="136"/>
      <c r="D94" s="136"/>
      <c r="E94" s="136"/>
    </row>
    <row r="95" spans="1:5" ht="12">
      <c r="A95" s="136"/>
      <c r="B95" s="136"/>
      <c r="C95" s="136"/>
      <c r="D95" s="136"/>
      <c r="E95" s="136"/>
    </row>
    <row r="96" spans="1:5" ht="12">
      <c r="A96" s="136"/>
      <c r="B96" s="136"/>
      <c r="C96" s="136"/>
      <c r="D96" s="136"/>
      <c r="E96" s="136"/>
    </row>
    <row r="97" spans="1:5" ht="12">
      <c r="A97" s="136"/>
      <c r="B97" s="136"/>
      <c r="C97" s="136"/>
      <c r="D97" s="136"/>
      <c r="E97" s="136"/>
    </row>
    <row r="98" spans="1:5" ht="12">
      <c r="A98" s="136"/>
      <c r="B98" s="136"/>
      <c r="C98" s="136"/>
      <c r="D98" s="136"/>
      <c r="E98" s="136"/>
    </row>
    <row r="99" spans="1:5" ht="12">
      <c r="A99" s="136"/>
      <c r="B99" s="136"/>
      <c r="C99" s="136"/>
      <c r="D99" s="136"/>
      <c r="E99" s="136"/>
    </row>
    <row r="100" spans="1:5" ht="12">
      <c r="A100" s="136"/>
      <c r="B100" s="136"/>
      <c r="C100" s="136"/>
      <c r="D100" s="136"/>
      <c r="E100" s="136"/>
    </row>
    <row r="101" spans="1:5" ht="12">
      <c r="A101" s="136"/>
      <c r="B101" s="136"/>
      <c r="C101" s="136"/>
      <c r="D101" s="136"/>
      <c r="E101" s="136"/>
    </row>
    <row r="102" spans="1:5" ht="12">
      <c r="A102" s="136"/>
      <c r="B102" s="136"/>
      <c r="C102" s="136"/>
      <c r="D102" s="136"/>
      <c r="E102" s="136"/>
    </row>
    <row r="103" spans="1:5" ht="12">
      <c r="A103" s="136"/>
      <c r="B103" s="136"/>
      <c r="C103" s="136"/>
      <c r="D103" s="136"/>
      <c r="E103" s="136"/>
    </row>
    <row r="104" spans="1:5" ht="12">
      <c r="A104" s="136"/>
      <c r="B104" s="136"/>
      <c r="C104" s="136"/>
      <c r="D104" s="136"/>
      <c r="E104" s="136"/>
    </row>
    <row r="105" spans="1:5" ht="12">
      <c r="A105" s="136"/>
      <c r="B105" s="136"/>
      <c r="C105" s="136"/>
      <c r="D105" s="136"/>
      <c r="E105" s="136"/>
    </row>
    <row r="106" spans="1:5" ht="12">
      <c r="A106" s="136"/>
      <c r="B106" s="136"/>
      <c r="C106" s="136"/>
      <c r="D106" s="136"/>
      <c r="E106" s="136"/>
    </row>
    <row r="107" spans="1:5" ht="12">
      <c r="A107" s="136"/>
      <c r="B107" s="136"/>
      <c r="C107" s="136"/>
      <c r="D107" s="136"/>
      <c r="E107" s="136"/>
    </row>
    <row r="108" spans="1:5" ht="12">
      <c r="A108" s="136"/>
      <c r="B108" s="136"/>
      <c r="C108" s="136"/>
      <c r="D108" s="136"/>
      <c r="E108" s="136"/>
    </row>
    <row r="109" spans="1:5" ht="12">
      <c r="A109" s="136"/>
      <c r="B109" s="136"/>
      <c r="C109" s="136"/>
      <c r="D109" s="136"/>
      <c r="E109" s="136"/>
    </row>
    <row r="110" spans="1:5" ht="12">
      <c r="A110" s="136"/>
      <c r="B110" s="136"/>
      <c r="C110" s="136"/>
      <c r="D110" s="136"/>
      <c r="E110" s="136"/>
    </row>
    <row r="111" spans="1:5" ht="12">
      <c r="A111" s="136"/>
      <c r="B111" s="136"/>
      <c r="C111" s="136"/>
      <c r="D111" s="136"/>
      <c r="E111" s="136"/>
    </row>
    <row r="112" spans="1:5" ht="12">
      <c r="A112" s="136"/>
      <c r="B112" s="136"/>
      <c r="C112" s="136"/>
      <c r="D112" s="136"/>
      <c r="E112" s="136"/>
    </row>
    <row r="113" spans="1:5" ht="12">
      <c r="A113" s="136"/>
      <c r="B113" s="136"/>
      <c r="C113" s="136"/>
      <c r="D113" s="136"/>
      <c r="E113" s="136"/>
    </row>
    <row r="114" spans="1:5" ht="12">
      <c r="A114" s="136"/>
      <c r="B114" s="136"/>
      <c r="C114" s="136"/>
      <c r="D114" s="136"/>
      <c r="E114" s="136"/>
    </row>
    <row r="115" spans="1:5" ht="12">
      <c r="A115" s="136"/>
      <c r="B115" s="136"/>
      <c r="C115" s="136"/>
      <c r="D115" s="136"/>
      <c r="E115" s="136"/>
    </row>
    <row r="116" spans="1:5" ht="12">
      <c r="A116" s="136"/>
      <c r="B116" s="136"/>
      <c r="C116" s="136"/>
      <c r="D116" s="136"/>
      <c r="E116" s="136"/>
    </row>
    <row r="117" spans="1:5" ht="12">
      <c r="A117" s="136"/>
      <c r="B117" s="136"/>
      <c r="C117" s="136"/>
      <c r="D117" s="136"/>
      <c r="E117" s="136"/>
    </row>
    <row r="118" spans="1:5" ht="12">
      <c r="A118" s="136"/>
      <c r="B118" s="136"/>
      <c r="C118" s="136"/>
      <c r="D118" s="136"/>
      <c r="E118" s="136"/>
    </row>
    <row r="119" spans="1:5" ht="12">
      <c r="A119" s="136"/>
      <c r="B119" s="136"/>
      <c r="C119" s="136"/>
      <c r="D119" s="136"/>
      <c r="E119" s="136"/>
    </row>
    <row r="120" spans="1:5" ht="12">
      <c r="A120" s="136"/>
      <c r="B120" s="136"/>
      <c r="C120" s="136"/>
      <c r="D120" s="136"/>
      <c r="E120" s="136"/>
    </row>
    <row r="121" spans="1:5" ht="12">
      <c r="A121" s="136"/>
      <c r="B121" s="136"/>
      <c r="C121" s="136"/>
      <c r="D121" s="136"/>
      <c r="E121" s="136"/>
    </row>
    <row r="122" spans="1:5" ht="12">
      <c r="A122" s="136"/>
      <c r="B122" s="136"/>
      <c r="C122" s="136"/>
      <c r="D122" s="136"/>
      <c r="E122" s="136"/>
    </row>
    <row r="123" spans="1:5" ht="12">
      <c r="A123" s="136"/>
      <c r="B123" s="136"/>
      <c r="C123" s="136"/>
      <c r="D123" s="136"/>
      <c r="E123" s="136"/>
    </row>
    <row r="124" spans="1:5" ht="12">
      <c r="A124" s="136"/>
      <c r="B124" s="136"/>
      <c r="C124" s="136"/>
      <c r="D124" s="136"/>
      <c r="E124" s="136"/>
    </row>
    <row r="125" spans="1:5" ht="12">
      <c r="A125" s="136"/>
      <c r="B125" s="136"/>
      <c r="C125" s="136"/>
      <c r="D125" s="136"/>
      <c r="E125" s="136"/>
    </row>
    <row r="126" spans="1:5" ht="12">
      <c r="A126" s="136"/>
      <c r="B126" s="136"/>
      <c r="C126" s="136"/>
      <c r="D126" s="136"/>
      <c r="E126" s="136"/>
    </row>
    <row r="127" spans="1:5" ht="12">
      <c r="A127" s="136"/>
      <c r="B127" s="136"/>
      <c r="C127" s="136"/>
      <c r="D127" s="136"/>
      <c r="E127" s="136"/>
    </row>
    <row r="128" spans="1:5" ht="12">
      <c r="A128" s="136"/>
      <c r="B128" s="136"/>
      <c r="C128" s="136"/>
      <c r="D128" s="136"/>
      <c r="E128" s="136"/>
    </row>
    <row r="129" spans="1:5" ht="12">
      <c r="A129" s="136"/>
      <c r="B129" s="136"/>
      <c r="C129" s="136"/>
      <c r="D129" s="136"/>
      <c r="E129" s="136"/>
    </row>
    <row r="130" spans="1:5" ht="12">
      <c r="A130" s="136"/>
      <c r="B130" s="136"/>
      <c r="C130" s="136"/>
      <c r="D130" s="136"/>
      <c r="E130" s="136"/>
    </row>
    <row r="131" spans="1:5" ht="12">
      <c r="A131" s="136"/>
      <c r="B131" s="136"/>
      <c r="C131" s="136"/>
      <c r="D131" s="136"/>
      <c r="E131" s="136"/>
    </row>
    <row r="132" spans="1:5" ht="12">
      <c r="A132" s="136"/>
      <c r="B132" s="136"/>
      <c r="C132" s="136"/>
      <c r="D132" s="136"/>
      <c r="E132" s="136"/>
    </row>
    <row r="133" spans="1:5" ht="12">
      <c r="A133" s="136"/>
      <c r="B133" s="136"/>
      <c r="C133" s="136"/>
      <c r="D133" s="136"/>
      <c r="E133" s="136"/>
    </row>
    <row r="134" spans="1:5" ht="12">
      <c r="A134" s="136"/>
      <c r="B134" s="136"/>
      <c r="C134" s="136"/>
      <c r="D134" s="136"/>
      <c r="E134" s="136"/>
    </row>
    <row r="135" spans="1:5" ht="12">
      <c r="A135" s="136"/>
      <c r="B135" s="136"/>
      <c r="C135" s="136"/>
      <c r="D135" s="136"/>
      <c r="E135" s="136"/>
    </row>
    <row r="136" spans="1:5" ht="12">
      <c r="A136" s="136"/>
      <c r="B136" s="136"/>
      <c r="C136" s="136"/>
      <c r="D136" s="136"/>
      <c r="E136" s="136"/>
    </row>
    <row r="137" spans="1:5" ht="12">
      <c r="A137" s="136"/>
      <c r="B137" s="136"/>
      <c r="C137" s="136"/>
      <c r="D137" s="136"/>
      <c r="E137" s="136"/>
    </row>
    <row r="138" spans="1:5" ht="12">
      <c r="A138" s="136"/>
      <c r="B138" s="136"/>
      <c r="C138" s="136"/>
      <c r="D138" s="136"/>
      <c r="E138" s="136"/>
    </row>
    <row r="139" spans="1:5" ht="12">
      <c r="A139" s="136"/>
      <c r="B139" s="136"/>
      <c r="C139" s="136"/>
      <c r="D139" s="136"/>
      <c r="E139" s="136"/>
    </row>
    <row r="140" spans="1:5" ht="12">
      <c r="A140" s="136"/>
      <c r="B140" s="136"/>
      <c r="C140" s="136"/>
      <c r="D140" s="136"/>
      <c r="E140" s="136"/>
    </row>
    <row r="141" spans="1:5" ht="12">
      <c r="A141" s="136"/>
      <c r="B141" s="136"/>
      <c r="C141" s="136"/>
      <c r="D141" s="136"/>
      <c r="E141" s="136"/>
    </row>
    <row r="142" spans="1:5" ht="12">
      <c r="A142" s="136"/>
      <c r="B142" s="136"/>
      <c r="C142" s="136"/>
      <c r="D142" s="136"/>
      <c r="E142" s="136"/>
    </row>
    <row r="143" spans="1:5" ht="12">
      <c r="A143" s="136"/>
      <c r="B143" s="136"/>
      <c r="C143" s="136"/>
      <c r="D143" s="136"/>
      <c r="E143" s="136"/>
    </row>
    <row r="144" spans="1:5" ht="12">
      <c r="A144" s="136"/>
      <c r="B144" s="136"/>
      <c r="C144" s="136"/>
      <c r="D144" s="136"/>
      <c r="E144" s="136"/>
    </row>
    <row r="145" spans="1:5" ht="12">
      <c r="A145" s="136"/>
      <c r="B145" s="136"/>
      <c r="C145" s="136"/>
      <c r="D145" s="136"/>
      <c r="E145" s="136"/>
    </row>
    <row r="146" spans="1:5" ht="12">
      <c r="A146" s="136"/>
      <c r="B146" s="136"/>
      <c r="C146" s="136"/>
      <c r="D146" s="136"/>
      <c r="E146" s="136"/>
    </row>
    <row r="147" spans="1:5" ht="12">
      <c r="A147" s="136"/>
      <c r="B147" s="136"/>
      <c r="C147" s="136"/>
      <c r="D147" s="136"/>
      <c r="E147" s="136"/>
    </row>
    <row r="148" spans="1:5" ht="12">
      <c r="A148" s="136"/>
      <c r="B148" s="136"/>
      <c r="C148" s="136"/>
      <c r="D148" s="136"/>
      <c r="E148" s="136"/>
    </row>
    <row r="149" spans="1:5" ht="12">
      <c r="A149" s="136"/>
      <c r="B149" s="136"/>
      <c r="C149" s="136"/>
      <c r="D149" s="136"/>
      <c r="E149" s="136"/>
    </row>
    <row r="150" spans="1:5" ht="12">
      <c r="A150" s="136"/>
      <c r="B150" s="136"/>
      <c r="C150" s="136"/>
      <c r="D150" s="136"/>
      <c r="E150" s="136"/>
    </row>
    <row r="151" spans="1:5" ht="12">
      <c r="A151" s="136"/>
      <c r="B151" s="136"/>
      <c r="C151" s="136"/>
      <c r="D151" s="136"/>
      <c r="E151" s="136"/>
    </row>
    <row r="152" spans="1:5" ht="12">
      <c r="A152" s="136"/>
      <c r="B152" s="136"/>
      <c r="C152" s="136"/>
      <c r="D152" s="136"/>
      <c r="E152" s="136"/>
    </row>
    <row r="153" spans="1:5" ht="12">
      <c r="A153" s="136"/>
      <c r="B153" s="136"/>
      <c r="C153" s="136"/>
      <c r="D153" s="136"/>
      <c r="E153" s="136"/>
    </row>
    <row r="154" spans="1:5" ht="12">
      <c r="A154" s="136"/>
      <c r="B154" s="136"/>
      <c r="C154" s="136"/>
      <c r="D154" s="136"/>
      <c r="E154" s="136"/>
    </row>
    <row r="155" spans="1:5" ht="12">
      <c r="A155" s="136"/>
      <c r="B155" s="136"/>
      <c r="C155" s="136"/>
      <c r="D155" s="136"/>
      <c r="E155" s="136"/>
    </row>
    <row r="156" spans="1:5" ht="12">
      <c r="A156" s="136"/>
      <c r="B156" s="136"/>
      <c r="C156" s="136"/>
      <c r="D156" s="136"/>
      <c r="E156" s="136"/>
    </row>
    <row r="157" spans="1:5" ht="12">
      <c r="A157" s="136"/>
      <c r="B157" s="136"/>
      <c r="C157" s="136"/>
      <c r="D157" s="136"/>
      <c r="E157" s="136"/>
    </row>
    <row r="158" spans="1:5" ht="12">
      <c r="A158" s="136"/>
      <c r="B158" s="136"/>
      <c r="C158" s="136"/>
      <c r="D158" s="136"/>
      <c r="E158" s="136"/>
    </row>
    <row r="159" spans="1:5" ht="12">
      <c r="A159" s="136"/>
      <c r="B159" s="136"/>
      <c r="C159" s="136"/>
      <c r="D159" s="136"/>
      <c r="E159" s="136"/>
    </row>
    <row r="160" spans="1:5" ht="12">
      <c r="A160" s="136"/>
      <c r="B160" s="136"/>
      <c r="C160" s="136"/>
      <c r="D160" s="136"/>
      <c r="E160" s="136"/>
    </row>
    <row r="161" spans="1:5" ht="12">
      <c r="A161" s="136"/>
      <c r="B161" s="136"/>
      <c r="C161" s="136"/>
      <c r="D161" s="136"/>
      <c r="E161" s="136"/>
    </row>
    <row r="162" spans="1:5" ht="12">
      <c r="A162" s="136"/>
      <c r="B162" s="136"/>
      <c r="C162" s="136"/>
      <c r="D162" s="136"/>
      <c r="E162" s="136"/>
    </row>
    <row r="163" spans="1:5" ht="12">
      <c r="A163" s="136"/>
      <c r="B163" s="136"/>
      <c r="C163" s="136"/>
      <c r="D163" s="136"/>
      <c r="E163" s="136"/>
    </row>
    <row r="164" spans="1:5" ht="12">
      <c r="A164" s="136"/>
      <c r="B164" s="136"/>
      <c r="C164" s="136"/>
      <c r="D164" s="136"/>
      <c r="E164" s="136"/>
    </row>
    <row r="165" spans="1:5" ht="12">
      <c r="A165" s="136"/>
      <c r="B165" s="136"/>
      <c r="C165" s="136"/>
      <c r="D165" s="136"/>
      <c r="E165" s="136"/>
    </row>
    <row r="166" spans="1:5" ht="12">
      <c r="A166" s="136"/>
      <c r="B166" s="136"/>
      <c r="C166" s="136"/>
      <c r="D166" s="136"/>
      <c r="E166" s="136"/>
    </row>
    <row r="167" spans="1:5" ht="12">
      <c r="A167" s="136"/>
      <c r="B167" s="136"/>
      <c r="C167" s="136"/>
      <c r="D167" s="136"/>
      <c r="E167" s="136"/>
    </row>
    <row r="168" spans="1:5" ht="12">
      <c r="A168" s="136"/>
      <c r="B168" s="136"/>
      <c r="C168" s="136"/>
      <c r="D168" s="136"/>
      <c r="E168" s="136"/>
    </row>
    <row r="169" spans="1:5" ht="12">
      <c r="A169" s="136"/>
      <c r="B169" s="136"/>
      <c r="C169" s="136"/>
      <c r="D169" s="136"/>
      <c r="E169" s="136"/>
    </row>
    <row r="170" spans="1:5" ht="12">
      <c r="A170" s="136"/>
      <c r="B170" s="136"/>
      <c r="C170" s="136"/>
      <c r="D170" s="136"/>
      <c r="E170" s="136"/>
    </row>
    <row r="171" spans="1:5" ht="12">
      <c r="A171" s="136"/>
      <c r="B171" s="136"/>
      <c r="C171" s="136"/>
      <c r="D171" s="136"/>
      <c r="E171" s="136"/>
    </row>
    <row r="172" spans="1:5" ht="12">
      <c r="A172" s="136"/>
      <c r="B172" s="136"/>
      <c r="C172" s="136"/>
      <c r="D172" s="136"/>
      <c r="E172" s="136"/>
    </row>
    <row r="173" spans="1:5" ht="12">
      <c r="A173" s="136"/>
      <c r="B173" s="136"/>
      <c r="C173" s="136"/>
      <c r="D173" s="136"/>
      <c r="E173" s="136"/>
    </row>
    <row r="174" spans="1:5" ht="12">
      <c r="A174" s="136"/>
      <c r="B174" s="136"/>
      <c r="C174" s="136"/>
      <c r="D174" s="136"/>
      <c r="E174" s="136"/>
    </row>
    <row r="175" spans="1:5" ht="12">
      <c r="A175" s="136"/>
      <c r="B175" s="136"/>
      <c r="C175" s="136"/>
      <c r="D175" s="136"/>
      <c r="E175" s="136"/>
    </row>
    <row r="176" spans="1:5" ht="12">
      <c r="A176" s="136"/>
      <c r="B176" s="136"/>
      <c r="C176" s="136"/>
      <c r="D176" s="136"/>
      <c r="E176" s="136"/>
    </row>
    <row r="177" spans="1:5" ht="12">
      <c r="A177" s="136"/>
      <c r="B177" s="136"/>
      <c r="C177" s="136"/>
      <c r="D177" s="136"/>
      <c r="E177" s="136"/>
    </row>
    <row r="178" spans="1:5" ht="12">
      <c r="A178" s="136"/>
      <c r="B178" s="136"/>
      <c r="C178" s="136"/>
      <c r="D178" s="136"/>
      <c r="E178" s="136"/>
    </row>
    <row r="179" spans="1:5" ht="12">
      <c r="A179" s="136"/>
      <c r="B179" s="136"/>
      <c r="C179" s="136"/>
      <c r="D179" s="136"/>
      <c r="E179" s="136"/>
    </row>
    <row r="180" spans="1:5" ht="12">
      <c r="A180" s="136"/>
      <c r="B180" s="136"/>
      <c r="C180" s="136"/>
      <c r="D180" s="136"/>
      <c r="E180" s="136"/>
    </row>
    <row r="181" spans="1:5" ht="12">
      <c r="A181" s="136"/>
      <c r="B181" s="136"/>
      <c r="C181" s="136"/>
      <c r="D181" s="136"/>
      <c r="E181" s="136"/>
    </row>
    <row r="182" spans="1:5" ht="12">
      <c r="A182" s="136"/>
      <c r="B182" s="136"/>
      <c r="C182" s="136"/>
      <c r="D182" s="136"/>
      <c r="E182" s="136"/>
    </row>
    <row r="183" spans="1:5" ht="12">
      <c r="A183" s="136"/>
      <c r="B183" s="136"/>
      <c r="C183" s="136"/>
      <c r="D183" s="136"/>
      <c r="E183" s="136"/>
    </row>
    <row r="184" spans="1:5" ht="12">
      <c r="A184" s="136"/>
      <c r="B184" s="136"/>
      <c r="C184" s="136"/>
      <c r="D184" s="136"/>
      <c r="E184" s="136"/>
    </row>
    <row r="185" spans="1:5" ht="12">
      <c r="A185" s="136"/>
      <c r="B185" s="136"/>
      <c r="C185" s="136"/>
      <c r="D185" s="136"/>
      <c r="E185" s="136"/>
    </row>
    <row r="186" spans="1:5" ht="12">
      <c r="A186" s="136"/>
      <c r="B186" s="136"/>
      <c r="C186" s="136"/>
      <c r="D186" s="136"/>
      <c r="E186" s="136"/>
    </row>
    <row r="187" spans="1:5" ht="12">
      <c r="A187" s="136"/>
      <c r="B187" s="136"/>
      <c r="C187" s="136"/>
      <c r="D187" s="136"/>
      <c r="E187" s="136"/>
    </row>
    <row r="188" spans="1:5" ht="12">
      <c r="A188" s="136"/>
      <c r="B188" s="136"/>
      <c r="C188" s="136"/>
      <c r="D188" s="136"/>
      <c r="E188" s="136"/>
    </row>
    <row r="189" spans="1:5" ht="12">
      <c r="A189" s="136"/>
      <c r="B189" s="136"/>
      <c r="C189" s="136"/>
      <c r="D189" s="136"/>
      <c r="E189" s="136"/>
    </row>
    <row r="190" spans="1:5" ht="12">
      <c r="A190" s="136"/>
      <c r="B190" s="136"/>
      <c r="C190" s="136"/>
      <c r="D190" s="136"/>
      <c r="E190" s="136"/>
    </row>
    <row r="191" spans="1:5" ht="12">
      <c r="A191" s="136"/>
      <c r="B191" s="136"/>
      <c r="C191" s="136"/>
      <c r="D191" s="136"/>
      <c r="E191" s="136"/>
    </row>
    <row r="192" spans="1:5" ht="12">
      <c r="A192" s="136"/>
      <c r="B192" s="136"/>
      <c r="C192" s="136"/>
      <c r="D192" s="136"/>
      <c r="E192" s="136"/>
    </row>
    <row r="193" spans="1:5" ht="12">
      <c r="A193" s="136"/>
      <c r="B193" s="136"/>
      <c r="C193" s="136"/>
      <c r="D193" s="136"/>
      <c r="E193" s="136"/>
    </row>
    <row r="194" spans="1:5" ht="12">
      <c r="A194" s="136"/>
      <c r="B194" s="136"/>
      <c r="C194" s="136"/>
      <c r="D194" s="136"/>
      <c r="E194" s="136"/>
    </row>
    <row r="195" spans="1:5" ht="12">
      <c r="A195" s="136"/>
      <c r="B195" s="136"/>
      <c r="C195" s="136"/>
      <c r="D195" s="136"/>
      <c r="E195" s="136"/>
    </row>
    <row r="196" spans="1:5" ht="12">
      <c r="A196" s="136"/>
      <c r="B196" s="136"/>
      <c r="C196" s="136"/>
      <c r="D196" s="136"/>
      <c r="E196" s="136"/>
    </row>
    <row r="197" spans="1:5" ht="12">
      <c r="A197" s="136"/>
      <c r="B197" s="136"/>
      <c r="C197" s="136"/>
      <c r="D197" s="136"/>
      <c r="E197" s="136"/>
    </row>
    <row r="198" spans="1:5" ht="12">
      <c r="A198" s="136"/>
      <c r="B198" s="136"/>
      <c r="C198" s="136"/>
      <c r="D198" s="136"/>
      <c r="E198" s="136"/>
    </row>
    <row r="199" spans="1:5" ht="12">
      <c r="A199" s="136"/>
      <c r="B199" s="136"/>
      <c r="C199" s="136"/>
      <c r="D199" s="136"/>
      <c r="E199" s="136"/>
    </row>
    <row r="200" spans="1:5" ht="12">
      <c r="A200" s="136"/>
      <c r="B200" s="136"/>
      <c r="C200" s="136"/>
      <c r="D200" s="136"/>
      <c r="E200" s="136"/>
    </row>
    <row r="201" spans="1:5" ht="12">
      <c r="A201" s="136"/>
      <c r="B201" s="136"/>
      <c r="C201" s="136"/>
      <c r="D201" s="136"/>
      <c r="E201" s="136"/>
    </row>
    <row r="202" spans="1:5" ht="12">
      <c r="A202" s="136"/>
      <c r="B202" s="136"/>
      <c r="C202" s="136"/>
      <c r="D202" s="136"/>
      <c r="E202" s="136"/>
    </row>
    <row r="203" spans="1:5" ht="12">
      <c r="A203" s="136"/>
      <c r="B203" s="136"/>
      <c r="C203" s="136"/>
      <c r="D203" s="136"/>
      <c r="E203" s="136"/>
    </row>
    <row r="204" spans="1:5" ht="12">
      <c r="A204" s="136"/>
      <c r="B204" s="136"/>
      <c r="C204" s="136"/>
      <c r="D204" s="136"/>
      <c r="E204" s="136"/>
    </row>
    <row r="205" spans="1:5" ht="12">
      <c r="A205" s="136"/>
      <c r="B205" s="136"/>
      <c r="C205" s="136"/>
      <c r="D205" s="136"/>
      <c r="E205" s="136"/>
    </row>
    <row r="206" spans="1:5" ht="12">
      <c r="A206" s="136"/>
      <c r="B206" s="136"/>
      <c r="C206" s="136"/>
      <c r="D206" s="136"/>
      <c r="E206" s="136"/>
    </row>
    <row r="207" spans="1:5" ht="12">
      <c r="A207" s="136"/>
      <c r="B207" s="136"/>
      <c r="C207" s="136"/>
      <c r="D207" s="136"/>
      <c r="E207" s="136"/>
    </row>
    <row r="208" spans="1:5" ht="12">
      <c r="A208" s="136"/>
      <c r="B208" s="136"/>
      <c r="C208" s="136"/>
      <c r="D208" s="136"/>
      <c r="E208" s="136"/>
    </row>
    <row r="209" spans="1:5" ht="12">
      <c r="A209" s="136"/>
      <c r="B209" s="136"/>
      <c r="C209" s="136"/>
      <c r="D209" s="136"/>
      <c r="E209" s="136"/>
    </row>
    <row r="210" spans="1:5" ht="12">
      <c r="A210" s="136"/>
      <c r="B210" s="136"/>
      <c r="C210" s="136"/>
      <c r="D210" s="136"/>
      <c r="E210" s="136"/>
    </row>
    <row r="211" spans="1:5" ht="12">
      <c r="A211" s="136"/>
      <c r="B211" s="136"/>
      <c r="C211" s="136"/>
      <c r="D211" s="136"/>
      <c r="E211" s="136"/>
    </row>
    <row r="212" spans="1:5" ht="12">
      <c r="A212" s="136"/>
      <c r="B212" s="136"/>
      <c r="C212" s="136"/>
      <c r="D212" s="136"/>
      <c r="E212" s="136"/>
    </row>
    <row r="213" spans="1:5" ht="12">
      <c r="A213" s="136"/>
      <c r="B213" s="136"/>
      <c r="C213" s="136"/>
      <c r="D213" s="136"/>
      <c r="E213" s="136"/>
    </row>
    <row r="214" spans="1:5" ht="12">
      <c r="A214" s="136"/>
      <c r="B214" s="136"/>
      <c r="C214" s="136"/>
      <c r="D214" s="136"/>
      <c r="E214" s="136"/>
    </row>
    <row r="215" spans="1:5" ht="12">
      <c r="A215" s="136"/>
      <c r="B215" s="136"/>
      <c r="C215" s="136"/>
      <c r="D215" s="136"/>
      <c r="E215" s="136"/>
    </row>
    <row r="216" spans="1:5" ht="12">
      <c r="A216" s="136"/>
      <c r="B216" s="136"/>
      <c r="C216" s="136"/>
      <c r="D216" s="136"/>
      <c r="E216" s="136"/>
    </row>
    <row r="217" spans="1:5" ht="12">
      <c r="A217" s="136"/>
      <c r="B217" s="136"/>
      <c r="C217" s="136"/>
      <c r="D217" s="136"/>
      <c r="E217" s="136"/>
    </row>
    <row r="218" spans="1:5" ht="12">
      <c r="A218" s="136"/>
      <c r="B218" s="136"/>
      <c r="C218" s="136"/>
      <c r="D218" s="136"/>
      <c r="E218" s="136"/>
    </row>
    <row r="219" spans="1:5" ht="12">
      <c r="A219" s="136"/>
      <c r="B219" s="136"/>
      <c r="C219" s="136"/>
      <c r="D219" s="136"/>
      <c r="E219" s="136"/>
    </row>
    <row r="220" spans="1:5" ht="12">
      <c r="A220" s="136"/>
      <c r="B220" s="136"/>
      <c r="C220" s="136"/>
      <c r="D220" s="136"/>
      <c r="E220" s="136"/>
    </row>
    <row r="221" spans="1:5" ht="12">
      <c r="A221" s="136"/>
      <c r="B221" s="136"/>
      <c r="C221" s="136"/>
      <c r="D221" s="136"/>
      <c r="E221" s="136"/>
    </row>
    <row r="222" spans="1:5" ht="12">
      <c r="A222" s="136"/>
      <c r="B222" s="136"/>
      <c r="C222" s="136"/>
      <c r="D222" s="136"/>
      <c r="E222" s="136"/>
    </row>
    <row r="223" spans="1:5" ht="12">
      <c r="A223" s="136"/>
      <c r="B223" s="136"/>
      <c r="C223" s="136"/>
      <c r="D223" s="136"/>
      <c r="E223" s="136"/>
    </row>
    <row r="224" spans="1:5" ht="12">
      <c r="A224" s="136"/>
      <c r="B224" s="136"/>
      <c r="C224" s="136"/>
      <c r="D224" s="136"/>
      <c r="E224" s="136"/>
    </row>
    <row r="225" spans="1:5" ht="12">
      <c r="A225" s="136"/>
      <c r="B225" s="136"/>
      <c r="C225" s="136"/>
      <c r="D225" s="136"/>
      <c r="E225" s="136"/>
    </row>
    <row r="226" spans="1:5" ht="12">
      <c r="A226" s="136"/>
      <c r="B226" s="136"/>
      <c r="C226" s="136"/>
      <c r="D226" s="136"/>
      <c r="E226" s="136"/>
    </row>
    <row r="227" spans="1:5" ht="12">
      <c r="A227" s="136"/>
      <c r="B227" s="136"/>
      <c r="C227" s="136"/>
      <c r="D227" s="136"/>
      <c r="E227" s="136"/>
    </row>
    <row r="228" spans="1:5" ht="12">
      <c r="A228" s="136"/>
      <c r="B228" s="136"/>
      <c r="C228" s="136"/>
      <c r="D228" s="136"/>
      <c r="E228" s="136"/>
    </row>
    <row r="229" spans="1:5" ht="12">
      <c r="A229" s="136"/>
      <c r="B229" s="136"/>
      <c r="C229" s="136"/>
      <c r="D229" s="136"/>
      <c r="E229" s="136"/>
    </row>
    <row r="230" spans="1:5" ht="12">
      <c r="A230" s="136"/>
      <c r="B230" s="136"/>
      <c r="C230" s="136"/>
      <c r="D230" s="136"/>
      <c r="E230" s="136"/>
    </row>
    <row r="231" spans="1:5" ht="12">
      <c r="A231" s="136"/>
      <c r="B231" s="136"/>
      <c r="C231" s="136"/>
      <c r="D231" s="136"/>
      <c r="E231" s="136"/>
    </row>
    <row r="232" spans="1:5" ht="12">
      <c r="A232" s="136"/>
      <c r="B232" s="136"/>
      <c r="C232" s="136"/>
      <c r="D232" s="136"/>
      <c r="E232" s="136"/>
    </row>
    <row r="233" spans="1:5" ht="12">
      <c r="A233" s="136"/>
      <c r="B233" s="136"/>
      <c r="C233" s="136"/>
      <c r="D233" s="136"/>
      <c r="E233" s="136"/>
    </row>
    <row r="234" spans="1:5" ht="12">
      <c r="A234" s="136"/>
      <c r="B234" s="136"/>
      <c r="C234" s="136"/>
      <c r="D234" s="136"/>
      <c r="E234" s="136"/>
    </row>
    <row r="235" spans="1:5" ht="12">
      <c r="A235" s="136"/>
      <c r="B235" s="136"/>
      <c r="C235" s="136"/>
      <c r="D235" s="136"/>
      <c r="E235" s="136"/>
    </row>
    <row r="236" spans="1:5" ht="12">
      <c r="A236" s="136"/>
      <c r="B236" s="136"/>
      <c r="C236" s="136"/>
      <c r="D236" s="136"/>
      <c r="E236" s="136"/>
    </row>
    <row r="237" spans="1:5" ht="12">
      <c r="A237" s="136"/>
      <c r="B237" s="136"/>
      <c r="C237" s="136"/>
      <c r="D237" s="136"/>
      <c r="E237" s="136"/>
    </row>
    <row r="238" spans="1:5" ht="12">
      <c r="A238" s="136"/>
      <c r="B238" s="136"/>
      <c r="C238" s="136"/>
      <c r="D238" s="136"/>
      <c r="E238" s="136"/>
    </row>
    <row r="239" spans="1:5" ht="12">
      <c r="A239" s="136"/>
      <c r="B239" s="136"/>
      <c r="C239" s="136"/>
      <c r="D239" s="136"/>
      <c r="E239" s="136"/>
    </row>
    <row r="240" spans="1:5" ht="12">
      <c r="A240" s="136"/>
      <c r="B240" s="136"/>
      <c r="C240" s="136"/>
      <c r="D240" s="136"/>
      <c r="E240" s="136"/>
    </row>
    <row r="241" spans="1:5" ht="12">
      <c r="A241" s="136"/>
      <c r="B241" s="136"/>
      <c r="C241" s="136"/>
      <c r="D241" s="136"/>
      <c r="E241" s="136"/>
    </row>
    <row r="242" spans="1:5" ht="12">
      <c r="A242" s="136"/>
      <c r="B242" s="136"/>
      <c r="C242" s="136"/>
      <c r="D242" s="136"/>
      <c r="E242" s="136"/>
    </row>
    <row r="243" spans="1:5" ht="12">
      <c r="A243" s="136"/>
      <c r="B243" s="136"/>
      <c r="C243" s="136"/>
      <c r="D243" s="136"/>
      <c r="E243" s="136"/>
    </row>
    <row r="244" spans="1:5" ht="12">
      <c r="A244" s="136"/>
      <c r="B244" s="136"/>
      <c r="C244" s="136"/>
      <c r="D244" s="136"/>
      <c r="E244" s="136"/>
    </row>
    <row r="245" spans="1:5" ht="12">
      <c r="A245" s="136"/>
      <c r="B245" s="136"/>
      <c r="C245" s="136"/>
      <c r="D245" s="136"/>
      <c r="E245" s="136"/>
    </row>
    <row r="246" spans="1:5" ht="12">
      <c r="A246" s="136"/>
      <c r="B246" s="136"/>
      <c r="C246" s="136"/>
      <c r="D246" s="136"/>
      <c r="E246" s="136"/>
    </row>
    <row r="247" spans="1:5" ht="12">
      <c r="A247" s="136"/>
      <c r="B247" s="136"/>
      <c r="C247" s="136"/>
      <c r="D247" s="136"/>
      <c r="E247" s="136"/>
    </row>
    <row r="248" spans="1:5" ht="12">
      <c r="A248" s="136"/>
      <c r="B248" s="136"/>
      <c r="C248" s="136"/>
      <c r="D248" s="136"/>
      <c r="E248" s="136"/>
    </row>
    <row r="249" spans="1:5" ht="12">
      <c r="A249" s="136"/>
      <c r="B249" s="136"/>
      <c r="C249" s="136"/>
      <c r="D249" s="136"/>
      <c r="E249" s="136"/>
    </row>
    <row r="250" spans="1:5" ht="12">
      <c r="A250" s="136"/>
      <c r="B250" s="136"/>
      <c r="C250" s="136"/>
      <c r="D250" s="136"/>
      <c r="E250" s="136"/>
    </row>
    <row r="251" spans="1:5" ht="12">
      <c r="A251" s="136"/>
      <c r="B251" s="136"/>
      <c r="C251" s="136"/>
      <c r="D251" s="136"/>
      <c r="E251" s="136"/>
    </row>
    <row r="252" spans="1:5" ht="12">
      <c r="A252" s="136"/>
      <c r="B252" s="136"/>
      <c r="C252" s="136"/>
      <c r="D252" s="136"/>
      <c r="E252" s="136"/>
    </row>
    <row r="253" spans="1:5" ht="12">
      <c r="A253" s="136"/>
      <c r="B253" s="136"/>
      <c r="C253" s="136"/>
      <c r="D253" s="136"/>
      <c r="E253" s="136"/>
    </row>
    <row r="254" spans="1:5" ht="12">
      <c r="A254" s="136"/>
      <c r="B254" s="136"/>
      <c r="C254" s="136"/>
      <c r="D254" s="136"/>
      <c r="E254" s="136"/>
    </row>
    <row r="255" spans="1:5" ht="12">
      <c r="A255" s="136"/>
      <c r="B255" s="136"/>
      <c r="C255" s="136"/>
      <c r="D255" s="136"/>
      <c r="E255" s="136"/>
    </row>
    <row r="256" spans="1:5" ht="12">
      <c r="A256" s="136"/>
      <c r="B256" s="136"/>
      <c r="C256" s="136"/>
      <c r="D256" s="136"/>
      <c r="E256" s="136"/>
    </row>
    <row r="257" spans="1:5" ht="12">
      <c r="A257" s="136"/>
      <c r="B257" s="136"/>
      <c r="C257" s="136"/>
      <c r="D257" s="136"/>
      <c r="E257" s="136"/>
    </row>
    <row r="258" spans="1:5" ht="12">
      <c r="A258" s="136"/>
      <c r="B258" s="136"/>
      <c r="C258" s="136"/>
      <c r="D258" s="136"/>
      <c r="E258" s="136"/>
    </row>
    <row r="259" spans="1:5" ht="12">
      <c r="A259" s="136"/>
      <c r="B259" s="136"/>
      <c r="C259" s="136"/>
      <c r="D259" s="136"/>
      <c r="E259" s="136"/>
    </row>
    <row r="260" spans="1:5" ht="12">
      <c r="A260" s="136"/>
      <c r="B260" s="136"/>
      <c r="C260" s="136"/>
      <c r="D260" s="136"/>
      <c r="E260" s="136"/>
    </row>
    <row r="261" spans="1:5" ht="12">
      <c r="A261" s="136"/>
      <c r="B261" s="136"/>
      <c r="C261" s="136"/>
      <c r="D261" s="136"/>
      <c r="E261" s="136"/>
    </row>
    <row r="262" spans="1:5" ht="12">
      <c r="A262" s="136"/>
      <c r="B262" s="136"/>
      <c r="C262" s="136"/>
      <c r="D262" s="136"/>
      <c r="E262" s="136"/>
    </row>
    <row r="263" spans="1:5" ht="12">
      <c r="A263" s="136"/>
      <c r="B263" s="136"/>
      <c r="C263" s="136"/>
      <c r="D263" s="136"/>
      <c r="E263" s="136"/>
    </row>
    <row r="264" spans="1:5" ht="12">
      <c r="A264" s="136"/>
      <c r="B264" s="136"/>
      <c r="C264" s="136"/>
      <c r="D264" s="136"/>
      <c r="E264" s="136"/>
    </row>
    <row r="265" spans="1:5" ht="12">
      <c r="A265" s="136"/>
      <c r="B265" s="136"/>
      <c r="C265" s="136"/>
      <c r="D265" s="136"/>
      <c r="E265" s="136"/>
    </row>
    <row r="266" spans="1:5" ht="12">
      <c r="A266" s="136"/>
      <c r="B266" s="136"/>
      <c r="C266" s="136"/>
      <c r="D266" s="136"/>
      <c r="E266" s="136"/>
    </row>
    <row r="267" spans="1:5" ht="12">
      <c r="A267" s="136"/>
      <c r="B267" s="136"/>
      <c r="C267" s="136"/>
      <c r="D267" s="136"/>
      <c r="E267" s="136"/>
    </row>
    <row r="268" spans="1:5" ht="12">
      <c r="A268" s="136"/>
      <c r="B268" s="136"/>
      <c r="C268" s="136"/>
      <c r="D268" s="136"/>
      <c r="E268" s="136"/>
    </row>
    <row r="269" spans="1:5" ht="12">
      <c r="A269" s="136"/>
      <c r="B269" s="136"/>
      <c r="C269" s="136"/>
      <c r="D269" s="136"/>
      <c r="E269" s="136"/>
    </row>
    <row r="270" spans="1:5" ht="12">
      <c r="A270" s="136"/>
      <c r="B270" s="136"/>
      <c r="C270" s="136"/>
      <c r="D270" s="136"/>
      <c r="E270" s="136"/>
    </row>
    <row r="271" spans="1:5" ht="12">
      <c r="A271" s="136"/>
      <c r="B271" s="136"/>
      <c r="C271" s="136"/>
      <c r="D271" s="136"/>
      <c r="E271" s="136"/>
    </row>
    <row r="272" spans="1:5" ht="12">
      <c r="A272" s="136"/>
      <c r="B272" s="136"/>
      <c r="C272" s="136"/>
      <c r="D272" s="136"/>
      <c r="E272" s="136"/>
    </row>
    <row r="273" spans="1:5" ht="12">
      <c r="A273" s="136"/>
      <c r="B273" s="136"/>
      <c r="C273" s="136"/>
      <c r="D273" s="136"/>
      <c r="E273" s="136"/>
    </row>
    <row r="274" spans="1:5" ht="12">
      <c r="A274" s="136"/>
      <c r="B274" s="136"/>
      <c r="C274" s="136"/>
      <c r="D274" s="136"/>
      <c r="E274" s="136"/>
    </row>
    <row r="275" spans="1:5" ht="12">
      <c r="A275" s="136"/>
      <c r="B275" s="136"/>
      <c r="C275" s="136"/>
      <c r="D275" s="136"/>
      <c r="E275" s="136"/>
    </row>
    <row r="276" spans="1:5" ht="12">
      <c r="A276" s="136"/>
      <c r="B276" s="136"/>
      <c r="C276" s="136"/>
      <c r="D276" s="136"/>
      <c r="E276" s="136"/>
    </row>
    <row r="277" spans="1:5" ht="12">
      <c r="A277" s="136"/>
      <c r="B277" s="136"/>
      <c r="C277" s="136"/>
      <c r="D277" s="136"/>
      <c r="E277" s="136"/>
    </row>
    <row r="278" spans="1:5" ht="12">
      <c r="A278" s="136"/>
      <c r="B278" s="136"/>
      <c r="C278" s="136"/>
      <c r="D278" s="136"/>
      <c r="E278" s="136"/>
    </row>
    <row r="279" spans="1:5" ht="12">
      <c r="A279" s="136"/>
      <c r="B279" s="136"/>
      <c r="C279" s="136"/>
      <c r="D279" s="136"/>
      <c r="E279" s="136"/>
    </row>
    <row r="280" spans="1:5" ht="12">
      <c r="A280" s="136"/>
      <c r="B280" s="136"/>
      <c r="C280" s="136"/>
      <c r="D280" s="136"/>
      <c r="E280" s="136"/>
    </row>
    <row r="281" spans="1:5" ht="12">
      <c r="A281" s="136"/>
      <c r="B281" s="136"/>
      <c r="C281" s="136"/>
      <c r="D281" s="136"/>
      <c r="E281" s="136"/>
    </row>
    <row r="282" spans="1:5" ht="12">
      <c r="A282" s="136"/>
      <c r="B282" s="136"/>
      <c r="C282" s="136"/>
      <c r="D282" s="136"/>
      <c r="E282" s="136"/>
    </row>
    <row r="283" spans="1:5" ht="12">
      <c r="A283" s="136"/>
      <c r="B283" s="136"/>
      <c r="C283" s="136"/>
      <c r="D283" s="136"/>
      <c r="E283" s="136"/>
    </row>
    <row r="284" spans="1:5" ht="12">
      <c r="A284" s="136"/>
      <c r="B284" s="136"/>
      <c r="C284" s="136"/>
      <c r="D284" s="136"/>
      <c r="E284" s="136"/>
    </row>
    <row r="285" spans="1:5" ht="12">
      <c r="A285" s="136"/>
      <c r="B285" s="136"/>
      <c r="C285" s="136"/>
      <c r="D285" s="136"/>
      <c r="E285" s="136"/>
    </row>
    <row r="286" spans="1:5" ht="12">
      <c r="A286" s="136"/>
      <c r="B286" s="136"/>
      <c r="C286" s="136"/>
      <c r="D286" s="136"/>
      <c r="E286" s="136"/>
    </row>
    <row r="287" spans="1:5" ht="12">
      <c r="A287" s="136"/>
      <c r="B287" s="136"/>
      <c r="C287" s="136"/>
      <c r="D287" s="136"/>
      <c r="E287" s="136"/>
    </row>
    <row r="288" spans="1:5" ht="12">
      <c r="A288" s="136"/>
      <c r="B288" s="136"/>
      <c r="C288" s="136"/>
      <c r="D288" s="136"/>
      <c r="E288" s="136"/>
    </row>
    <row r="289" spans="1:5" ht="12">
      <c r="A289" s="136"/>
      <c r="B289" s="136"/>
      <c r="C289" s="136"/>
      <c r="D289" s="136"/>
      <c r="E289" s="136"/>
    </row>
    <row r="290" spans="1:5" ht="12">
      <c r="A290" s="136"/>
      <c r="B290" s="136"/>
      <c r="C290" s="136"/>
      <c r="D290" s="136"/>
      <c r="E290" s="136"/>
    </row>
    <row r="291" spans="1:5" ht="12">
      <c r="A291" s="136"/>
      <c r="B291" s="136"/>
      <c r="C291" s="136"/>
      <c r="D291" s="136"/>
      <c r="E291" s="136"/>
    </row>
    <row r="292" spans="1:5" ht="12">
      <c r="A292" s="136"/>
      <c r="B292" s="136"/>
      <c r="C292" s="136"/>
      <c r="D292" s="136"/>
      <c r="E292" s="136"/>
    </row>
    <row r="293" spans="1:5" ht="12">
      <c r="A293" s="136"/>
      <c r="B293" s="136"/>
      <c r="C293" s="136"/>
      <c r="D293" s="136"/>
      <c r="E293" s="136"/>
    </row>
    <row r="294" spans="1:5" ht="12">
      <c r="A294" s="136"/>
      <c r="B294" s="136"/>
      <c r="C294" s="136"/>
      <c r="D294" s="136"/>
      <c r="E294" s="136"/>
    </row>
    <row r="295" spans="1:5" ht="12">
      <c r="A295" s="136"/>
      <c r="B295" s="136"/>
      <c r="C295" s="136"/>
      <c r="D295" s="136"/>
      <c r="E295" s="136"/>
    </row>
    <row r="296" spans="1:5" ht="12">
      <c r="A296" s="136"/>
      <c r="B296" s="136"/>
      <c r="C296" s="136"/>
      <c r="D296" s="136"/>
      <c r="E296" s="136"/>
    </row>
    <row r="297" spans="1:5" ht="12">
      <c r="A297" s="136"/>
      <c r="B297" s="136"/>
      <c r="C297" s="136"/>
      <c r="D297" s="136"/>
      <c r="E297" s="136"/>
    </row>
    <row r="298" spans="1:5" ht="12">
      <c r="A298" s="136"/>
      <c r="B298" s="136"/>
      <c r="C298" s="136"/>
      <c r="D298" s="136"/>
      <c r="E298" s="136"/>
    </row>
    <row r="299" spans="1:5" ht="12">
      <c r="A299" s="136"/>
      <c r="B299" s="136"/>
      <c r="C299" s="136"/>
      <c r="D299" s="136"/>
      <c r="E299" s="136"/>
    </row>
    <row r="300" spans="1:5" ht="12">
      <c r="A300" s="136"/>
      <c r="B300" s="136"/>
      <c r="C300" s="136"/>
      <c r="D300" s="136"/>
      <c r="E300" s="136"/>
    </row>
    <row r="301" spans="1:5" ht="12">
      <c r="A301" s="136"/>
      <c r="B301" s="136"/>
      <c r="C301" s="136"/>
      <c r="D301" s="136"/>
      <c r="E301" s="136"/>
    </row>
    <row r="302" spans="1:5" ht="12">
      <c r="A302" s="136"/>
      <c r="B302" s="136"/>
      <c r="C302" s="136"/>
      <c r="D302" s="136"/>
      <c r="E302" s="136"/>
    </row>
    <row r="303" spans="1:5" ht="12">
      <c r="A303" s="136"/>
      <c r="B303" s="136"/>
      <c r="C303" s="136"/>
      <c r="D303" s="136"/>
      <c r="E303" s="136"/>
    </row>
    <row r="304" spans="1:5" ht="12">
      <c r="A304" s="136"/>
      <c r="B304" s="136"/>
      <c r="C304" s="136"/>
      <c r="D304" s="136"/>
      <c r="E304" s="136"/>
    </row>
    <row r="305" spans="1:5" ht="12">
      <c r="A305" s="136"/>
      <c r="B305" s="136"/>
      <c r="C305" s="136"/>
      <c r="D305" s="136"/>
      <c r="E305" s="136"/>
    </row>
    <row r="306" spans="1:5" ht="12">
      <c r="A306" s="136"/>
      <c r="B306" s="136"/>
      <c r="C306" s="136"/>
      <c r="D306" s="136"/>
      <c r="E306" s="136"/>
    </row>
    <row r="307" spans="1:5" ht="12">
      <c r="A307" s="136"/>
      <c r="B307" s="136"/>
      <c r="C307" s="136"/>
      <c r="D307" s="136"/>
      <c r="E307" s="136"/>
    </row>
    <row r="308" spans="1:5" ht="12">
      <c r="A308" s="136"/>
      <c r="B308" s="136"/>
      <c r="C308" s="136"/>
      <c r="D308" s="136"/>
      <c r="E308" s="136"/>
    </row>
    <row r="309" spans="1:5" ht="12">
      <c r="A309" s="136"/>
      <c r="B309" s="136"/>
      <c r="C309" s="136"/>
      <c r="D309" s="136"/>
      <c r="E309" s="136"/>
    </row>
    <row r="310" spans="1:5" ht="12">
      <c r="A310" s="136"/>
      <c r="B310" s="136"/>
      <c r="C310" s="136"/>
      <c r="D310" s="136"/>
      <c r="E310" s="136"/>
    </row>
    <row r="311" spans="1:5" ht="12">
      <c r="A311" s="136"/>
      <c r="B311" s="136"/>
      <c r="C311" s="136"/>
      <c r="D311" s="136"/>
      <c r="E311" s="136"/>
    </row>
    <row r="312" spans="1:5" ht="12">
      <c r="A312" s="136"/>
      <c r="B312" s="136"/>
      <c r="C312" s="136"/>
      <c r="D312" s="136"/>
      <c r="E312" s="136"/>
    </row>
    <row r="313" spans="1:5" ht="12">
      <c r="A313" s="136"/>
      <c r="B313" s="136"/>
      <c r="C313" s="136"/>
      <c r="D313" s="136"/>
      <c r="E313" s="136"/>
    </row>
    <row r="314" spans="1:5" ht="12">
      <c r="A314" s="136"/>
      <c r="B314" s="136"/>
      <c r="C314" s="136"/>
      <c r="D314" s="136"/>
      <c r="E314" s="136"/>
    </row>
    <row r="315" spans="1:5" ht="12">
      <c r="A315" s="136"/>
      <c r="B315" s="136"/>
      <c r="C315" s="136"/>
      <c r="D315" s="136"/>
      <c r="E315" s="136"/>
    </row>
    <row r="316" spans="1:5" ht="12">
      <c r="A316" s="136"/>
      <c r="B316" s="136"/>
      <c r="C316" s="136"/>
      <c r="D316" s="136"/>
      <c r="E316" s="136"/>
    </row>
    <row r="317" spans="1:5" ht="12">
      <c r="A317" s="136"/>
      <c r="B317" s="136"/>
      <c r="C317" s="136"/>
      <c r="D317" s="136"/>
      <c r="E317" s="136"/>
    </row>
    <row r="318" spans="1:5" ht="12">
      <c r="A318" s="136"/>
      <c r="B318" s="136"/>
      <c r="C318" s="136"/>
      <c r="D318" s="136"/>
      <c r="E318" s="136"/>
    </row>
    <row r="319" spans="1:5" ht="12">
      <c r="A319" s="136"/>
      <c r="B319" s="136"/>
      <c r="C319" s="136"/>
      <c r="D319" s="136"/>
      <c r="E319" s="136"/>
    </row>
    <row r="320" spans="1:5" ht="12">
      <c r="A320" s="136"/>
      <c r="B320" s="136"/>
      <c r="C320" s="136"/>
      <c r="D320" s="136"/>
      <c r="E320" s="136"/>
    </row>
    <row r="321" spans="1:5" ht="12">
      <c r="A321" s="136"/>
      <c r="B321" s="136"/>
      <c r="C321" s="136"/>
      <c r="D321" s="136"/>
      <c r="E321" s="136"/>
    </row>
    <row r="322" spans="1:5" ht="12">
      <c r="A322" s="136"/>
      <c r="B322" s="136"/>
      <c r="C322" s="136"/>
      <c r="D322" s="136"/>
      <c r="E322" s="136"/>
    </row>
    <row r="323" spans="1:5" ht="12">
      <c r="A323" s="136"/>
      <c r="B323" s="136"/>
      <c r="C323" s="136"/>
      <c r="D323" s="136"/>
      <c r="E323" s="136"/>
    </row>
    <row r="324" spans="1:5" ht="12">
      <c r="A324" s="136"/>
      <c r="B324" s="136"/>
      <c r="C324" s="136"/>
      <c r="D324" s="136"/>
      <c r="E324" s="136"/>
    </row>
    <row r="325" spans="1:5" ht="12">
      <c r="A325" s="136"/>
      <c r="B325" s="136"/>
      <c r="C325" s="136"/>
      <c r="D325" s="136"/>
      <c r="E325" s="136"/>
    </row>
    <row r="326" spans="1:5" ht="12">
      <c r="A326" s="136"/>
      <c r="B326" s="136"/>
      <c r="C326" s="136"/>
      <c r="D326" s="136"/>
      <c r="E326" s="136"/>
    </row>
    <row r="327" spans="1:5" ht="12">
      <c r="A327" s="136"/>
      <c r="B327" s="136"/>
      <c r="C327" s="136"/>
      <c r="D327" s="136"/>
      <c r="E327" s="136"/>
    </row>
    <row r="328" spans="1:5" ht="12">
      <c r="A328" s="136"/>
      <c r="B328" s="136"/>
      <c r="C328" s="136"/>
      <c r="D328" s="136"/>
      <c r="E328" s="136"/>
    </row>
    <row r="329" spans="1:5" ht="12">
      <c r="A329" s="136"/>
      <c r="B329" s="136"/>
      <c r="C329" s="136"/>
      <c r="D329" s="136"/>
      <c r="E329" s="136"/>
    </row>
    <row r="330" spans="1:5" ht="12">
      <c r="A330" s="136"/>
      <c r="B330" s="136"/>
      <c r="C330" s="136"/>
      <c r="D330" s="136"/>
      <c r="E330" s="136"/>
    </row>
    <row r="331" spans="1:5" ht="12">
      <c r="A331" s="136"/>
      <c r="B331" s="136"/>
      <c r="C331" s="136"/>
      <c r="D331" s="136"/>
      <c r="E331" s="136"/>
    </row>
    <row r="332" spans="1:5" ht="12">
      <c r="A332" s="136"/>
      <c r="B332" s="136"/>
      <c r="C332" s="136"/>
      <c r="D332" s="136"/>
      <c r="E332" s="136"/>
    </row>
    <row r="333" spans="1:5" ht="12">
      <c r="A333" s="136"/>
      <c r="B333" s="136"/>
      <c r="C333" s="136"/>
      <c r="D333" s="136"/>
      <c r="E333" s="136"/>
    </row>
    <row r="334" spans="1:5" ht="12">
      <c r="A334" s="136"/>
      <c r="B334" s="136"/>
      <c r="C334" s="136"/>
      <c r="D334" s="136"/>
      <c r="E334" s="136"/>
    </row>
    <row r="335" spans="1:5" ht="12">
      <c r="A335" s="136"/>
      <c r="B335" s="136"/>
      <c r="C335" s="136"/>
      <c r="D335" s="136"/>
      <c r="E335" s="136"/>
    </row>
    <row r="336" spans="1:5" ht="12">
      <c r="A336" s="136"/>
      <c r="B336" s="136"/>
      <c r="C336" s="136"/>
      <c r="D336" s="136"/>
      <c r="E336" s="136"/>
    </row>
    <row r="337" spans="1:5" ht="12">
      <c r="A337" s="136"/>
      <c r="B337" s="136"/>
      <c r="C337" s="136"/>
      <c r="D337" s="136"/>
      <c r="E337" s="136"/>
    </row>
    <row r="338" spans="1:5" ht="12">
      <c r="A338" s="136"/>
      <c r="B338" s="136"/>
      <c r="C338" s="136"/>
      <c r="D338" s="136"/>
      <c r="E338" s="136"/>
    </row>
    <row r="339" spans="1:5" ht="12">
      <c r="A339" s="136"/>
      <c r="B339" s="136"/>
      <c r="C339" s="136"/>
      <c r="D339" s="136"/>
      <c r="E339" s="136"/>
    </row>
    <row r="340" spans="1:5" ht="12">
      <c r="A340" s="136"/>
      <c r="B340" s="136"/>
      <c r="C340" s="136"/>
      <c r="D340" s="136"/>
      <c r="E340" s="136"/>
    </row>
    <row r="341" spans="1:5" ht="12">
      <c r="A341" s="136"/>
      <c r="B341" s="136"/>
      <c r="C341" s="136"/>
      <c r="D341" s="136"/>
      <c r="E341" s="136"/>
    </row>
    <row r="342" spans="1:5" ht="12">
      <c r="A342" s="136"/>
      <c r="B342" s="136"/>
      <c r="C342" s="136"/>
      <c r="D342" s="136"/>
      <c r="E342" s="136"/>
    </row>
    <row r="343" spans="1:5" ht="12">
      <c r="A343" s="136"/>
      <c r="B343" s="136"/>
      <c r="C343" s="136"/>
      <c r="D343" s="136"/>
      <c r="E343" s="136"/>
    </row>
    <row r="344" spans="1:5" ht="12">
      <c r="A344" s="136"/>
      <c r="B344" s="136"/>
      <c r="C344" s="136"/>
      <c r="D344" s="136"/>
      <c r="E344" s="136"/>
    </row>
    <row r="345" spans="1:5" ht="12">
      <c r="A345" s="136"/>
      <c r="B345" s="136"/>
      <c r="C345" s="136"/>
      <c r="D345" s="136"/>
      <c r="E345" s="136"/>
    </row>
    <row r="346" spans="1:5" ht="12">
      <c r="A346" s="136"/>
      <c r="B346" s="136"/>
      <c r="C346" s="136"/>
      <c r="D346" s="136"/>
      <c r="E346" s="136"/>
    </row>
    <row r="347" spans="1:5" ht="12">
      <c r="A347" s="136"/>
      <c r="B347" s="136"/>
      <c r="C347" s="136"/>
      <c r="D347" s="136"/>
      <c r="E347" s="136"/>
    </row>
    <row r="348" spans="1:5" ht="12">
      <c r="A348" s="136"/>
      <c r="B348" s="136"/>
      <c r="C348" s="136"/>
      <c r="D348" s="136"/>
      <c r="E348" s="136"/>
    </row>
    <row r="349" spans="1:5" ht="12">
      <c r="A349" s="136"/>
      <c r="B349" s="136"/>
      <c r="C349" s="136"/>
      <c r="D349" s="136"/>
      <c r="E349" s="136"/>
    </row>
    <row r="350" spans="1:5" ht="12">
      <c r="A350" s="136"/>
      <c r="B350" s="136"/>
      <c r="C350" s="136"/>
      <c r="D350" s="136"/>
      <c r="E350" s="136"/>
    </row>
    <row r="351" spans="1:5" ht="12">
      <c r="A351" s="136"/>
      <c r="B351" s="136"/>
      <c r="C351" s="136"/>
      <c r="D351" s="136"/>
      <c r="E351" s="136"/>
    </row>
    <row r="352" spans="1:5" ht="12">
      <c r="A352" s="136"/>
      <c r="B352" s="136"/>
      <c r="C352" s="136"/>
      <c r="D352" s="136"/>
      <c r="E352" s="136"/>
    </row>
    <row r="353" spans="1:5" ht="12">
      <c r="A353" s="136"/>
      <c r="B353" s="136"/>
      <c r="C353" s="136"/>
      <c r="D353" s="136"/>
      <c r="E353" s="136"/>
    </row>
    <row r="354" spans="1:5" ht="12">
      <c r="A354" s="136"/>
      <c r="B354" s="136"/>
      <c r="C354" s="136"/>
      <c r="D354" s="136"/>
      <c r="E354" s="136"/>
    </row>
    <row r="355" spans="1:5" ht="12">
      <c r="A355" s="136"/>
      <c r="B355" s="136"/>
      <c r="C355" s="136"/>
      <c r="D355" s="136"/>
      <c r="E355" s="136"/>
    </row>
    <row r="356" spans="1:5" ht="12">
      <c r="A356" s="136"/>
      <c r="B356" s="136"/>
      <c r="C356" s="136"/>
      <c r="D356" s="136"/>
      <c r="E356" s="136"/>
    </row>
    <row r="357" spans="1:5" ht="12">
      <c r="A357" s="136"/>
      <c r="B357" s="136"/>
      <c r="C357" s="136"/>
      <c r="D357" s="136"/>
      <c r="E357" s="136"/>
    </row>
    <row r="358" spans="1:5" ht="12">
      <c r="A358" s="136"/>
      <c r="B358" s="136"/>
      <c r="C358" s="136"/>
      <c r="D358" s="136"/>
      <c r="E358" s="136"/>
    </row>
    <row r="359" spans="1:5" ht="12">
      <c r="A359" s="136"/>
      <c r="B359" s="136"/>
      <c r="C359" s="136"/>
      <c r="D359" s="136"/>
      <c r="E359" s="136"/>
    </row>
    <row r="360" spans="1:5" ht="12">
      <c r="A360" s="136"/>
      <c r="B360" s="136"/>
      <c r="C360" s="136"/>
      <c r="D360" s="136"/>
      <c r="E360" s="136"/>
    </row>
    <row r="361" spans="1:5" ht="12">
      <c r="A361" s="136"/>
      <c r="B361" s="136"/>
      <c r="C361" s="136"/>
      <c r="D361" s="136"/>
      <c r="E361" s="136"/>
    </row>
    <row r="362" spans="1:5" ht="12">
      <c r="A362" s="136"/>
      <c r="B362" s="136"/>
      <c r="C362" s="136"/>
      <c r="D362" s="136"/>
      <c r="E362" s="136"/>
    </row>
    <row r="363" spans="1:5" ht="12">
      <c r="A363" s="136"/>
      <c r="B363" s="136"/>
      <c r="C363" s="136"/>
      <c r="D363" s="136"/>
      <c r="E363" s="136"/>
    </row>
    <row r="364" spans="1:5" ht="12">
      <c r="A364" s="136"/>
      <c r="B364" s="136"/>
      <c r="C364" s="136"/>
      <c r="D364" s="136"/>
      <c r="E364" s="136"/>
    </row>
    <row r="365" spans="1:5" ht="12">
      <c r="A365" s="136"/>
      <c r="B365" s="136"/>
      <c r="C365" s="136"/>
      <c r="D365" s="136"/>
      <c r="E365" s="136"/>
    </row>
    <row r="366" spans="1:5" ht="12">
      <c r="A366" s="136"/>
      <c r="B366" s="136"/>
      <c r="C366" s="136"/>
      <c r="D366" s="136"/>
      <c r="E366" s="136"/>
    </row>
    <row r="367" spans="1:5" ht="12">
      <c r="A367" s="136"/>
      <c r="B367" s="136"/>
      <c r="C367" s="136"/>
      <c r="D367" s="136"/>
      <c r="E367" s="136"/>
    </row>
    <row r="368" spans="1:5" ht="12">
      <c r="A368" s="136"/>
      <c r="B368" s="136"/>
      <c r="C368" s="136"/>
      <c r="D368" s="136"/>
      <c r="E368" s="136"/>
    </row>
    <row r="369" spans="1:5" ht="12">
      <c r="A369" s="136"/>
      <c r="B369" s="136"/>
      <c r="C369" s="136"/>
      <c r="D369" s="136"/>
      <c r="E369" s="136"/>
    </row>
    <row r="370" spans="1:5" ht="12">
      <c r="A370" s="136"/>
      <c r="B370" s="136"/>
      <c r="C370" s="136"/>
      <c r="D370" s="136"/>
      <c r="E370" s="136"/>
    </row>
    <row r="371" spans="1:5" ht="12">
      <c r="A371" s="136"/>
      <c r="B371" s="136"/>
      <c r="C371" s="136"/>
      <c r="D371" s="136"/>
      <c r="E371" s="136"/>
    </row>
    <row r="372" spans="1:5" ht="12">
      <c r="A372" s="136"/>
      <c r="B372" s="136"/>
      <c r="C372" s="136"/>
      <c r="D372" s="136"/>
      <c r="E372" s="136"/>
    </row>
    <row r="373" spans="1:5" ht="12">
      <c r="A373" s="136"/>
      <c r="B373" s="136"/>
      <c r="C373" s="136"/>
      <c r="D373" s="136"/>
      <c r="E373" s="136"/>
    </row>
    <row r="374" spans="1:5" ht="12">
      <c r="A374" s="136"/>
      <c r="B374" s="136"/>
      <c r="C374" s="136"/>
      <c r="D374" s="136"/>
      <c r="E374" s="136"/>
    </row>
    <row r="375" spans="1:5" ht="12">
      <c r="A375" s="136"/>
      <c r="B375" s="136"/>
      <c r="C375" s="136"/>
      <c r="D375" s="136"/>
      <c r="E375" s="136"/>
    </row>
    <row r="376" spans="1:5" ht="12">
      <c r="A376" s="136"/>
      <c r="B376" s="136"/>
      <c r="C376" s="136"/>
      <c r="D376" s="136"/>
      <c r="E376" s="136"/>
    </row>
    <row r="377" spans="1:5" ht="12">
      <c r="A377" s="136"/>
      <c r="B377" s="136"/>
      <c r="C377" s="136"/>
      <c r="D377" s="136"/>
      <c r="E377" s="136"/>
    </row>
    <row r="378" spans="1:5" ht="12">
      <c r="A378" s="136"/>
      <c r="B378" s="136"/>
      <c r="C378" s="136"/>
      <c r="D378" s="136"/>
      <c r="E378" s="136"/>
    </row>
    <row r="379" spans="1:5" ht="12">
      <c r="A379" s="136"/>
      <c r="B379" s="136"/>
      <c r="C379" s="136"/>
      <c r="D379" s="136"/>
      <c r="E379" s="136"/>
    </row>
    <row r="380" spans="1:5" ht="12">
      <c r="A380" s="136"/>
      <c r="B380" s="136"/>
      <c r="C380" s="136"/>
      <c r="D380" s="136"/>
      <c r="E380" s="136"/>
    </row>
    <row r="381" spans="1:5" ht="12">
      <c r="A381" s="136"/>
      <c r="B381" s="136"/>
      <c r="C381" s="136"/>
      <c r="D381" s="136"/>
      <c r="E381" s="136"/>
    </row>
    <row r="382" spans="1:5" ht="12">
      <c r="A382" s="136"/>
      <c r="B382" s="136"/>
      <c r="C382" s="136"/>
      <c r="D382" s="136"/>
      <c r="E382" s="136"/>
    </row>
    <row r="383" spans="1:5" ht="12">
      <c r="A383" s="136"/>
      <c r="B383" s="136"/>
      <c r="C383" s="136"/>
      <c r="D383" s="136"/>
      <c r="E383" s="136"/>
    </row>
    <row r="384" spans="1:5" ht="12">
      <c r="A384" s="136"/>
      <c r="B384" s="136"/>
      <c r="C384" s="136"/>
      <c r="D384" s="136"/>
      <c r="E384" s="136"/>
    </row>
    <row r="385" spans="1:5" ht="12">
      <c r="A385" s="136"/>
      <c r="B385" s="136"/>
      <c r="C385" s="136"/>
      <c r="D385" s="136"/>
      <c r="E385" s="136"/>
    </row>
    <row r="386" spans="1:5" ht="12">
      <c r="A386" s="136"/>
      <c r="B386" s="136"/>
      <c r="C386" s="136"/>
      <c r="D386" s="136"/>
      <c r="E386" s="136"/>
    </row>
    <row r="387" spans="1:5" ht="12">
      <c r="A387" s="136"/>
      <c r="B387" s="136"/>
      <c r="C387" s="136"/>
      <c r="D387" s="136"/>
      <c r="E387" s="136"/>
    </row>
    <row r="388" spans="1:5" ht="12">
      <c r="A388" s="136"/>
      <c r="B388" s="136"/>
      <c r="C388" s="136"/>
      <c r="D388" s="136"/>
      <c r="E388" s="136"/>
    </row>
    <row r="389" spans="1:5" ht="12">
      <c r="A389" s="136"/>
      <c r="B389" s="136"/>
      <c r="C389" s="136"/>
      <c r="D389" s="136"/>
      <c r="E389" s="136"/>
    </row>
    <row r="390" spans="1:5" ht="12">
      <c r="A390" s="136"/>
      <c r="B390" s="136"/>
      <c r="C390" s="136"/>
      <c r="D390" s="136"/>
      <c r="E390" s="136"/>
    </row>
    <row r="391" spans="1:5" ht="12">
      <c r="A391" s="136"/>
      <c r="B391" s="136"/>
      <c r="C391" s="136"/>
      <c r="D391" s="136"/>
      <c r="E391" s="136"/>
    </row>
    <row r="392" spans="1:5" ht="12">
      <c r="A392" s="136"/>
      <c r="B392" s="136"/>
      <c r="C392" s="136"/>
      <c r="D392" s="136"/>
      <c r="E392" s="136"/>
    </row>
    <row r="393" spans="1:5" ht="12">
      <c r="A393" s="136"/>
      <c r="B393" s="136"/>
      <c r="C393" s="136"/>
      <c r="D393" s="136"/>
      <c r="E393" s="136"/>
    </row>
    <row r="394" spans="1:5" ht="12">
      <c r="A394" s="136"/>
      <c r="B394" s="136"/>
      <c r="C394" s="136"/>
      <c r="D394" s="136"/>
      <c r="E394" s="136"/>
    </row>
    <row r="395" spans="1:5" ht="12">
      <c r="A395" s="136"/>
      <c r="B395" s="136"/>
      <c r="C395" s="136"/>
      <c r="D395" s="136"/>
      <c r="E395" s="136"/>
    </row>
    <row r="396" spans="1:5" ht="12">
      <c r="A396" s="136"/>
      <c r="B396" s="136"/>
      <c r="C396" s="136"/>
      <c r="D396" s="136"/>
      <c r="E396" s="136"/>
    </row>
    <row r="397" spans="1:5" ht="12">
      <c r="A397" s="136"/>
      <c r="B397" s="136"/>
      <c r="C397" s="136"/>
      <c r="D397" s="136"/>
      <c r="E397" s="136"/>
    </row>
    <row r="398" spans="1:5" ht="12">
      <c r="A398" s="136"/>
      <c r="B398" s="136"/>
      <c r="C398" s="136"/>
      <c r="D398" s="136"/>
      <c r="E398" s="136"/>
    </row>
    <row r="399" spans="1:5" ht="12">
      <c r="A399" s="136"/>
      <c r="B399" s="136"/>
      <c r="C399" s="136"/>
      <c r="D399" s="136"/>
      <c r="E399" s="136"/>
    </row>
    <row r="400" spans="1:5" ht="12">
      <c r="A400" s="136"/>
      <c r="B400" s="136"/>
      <c r="C400" s="136"/>
      <c r="D400" s="136"/>
      <c r="E400" s="136"/>
    </row>
    <row r="401" spans="1:5" ht="12">
      <c r="A401" s="136"/>
      <c r="B401" s="136"/>
      <c r="C401" s="136"/>
      <c r="D401" s="136"/>
      <c r="E401" s="136"/>
    </row>
    <row r="402" spans="1:5" ht="12">
      <c r="A402" s="136"/>
      <c r="B402" s="136"/>
      <c r="C402" s="136"/>
      <c r="D402" s="136"/>
      <c r="E402" s="136"/>
    </row>
    <row r="403" spans="1:5" ht="12">
      <c r="A403" s="136"/>
      <c r="B403" s="136"/>
      <c r="C403" s="136"/>
      <c r="D403" s="136"/>
      <c r="E403" s="136"/>
    </row>
    <row r="404" spans="1:5" ht="12">
      <c r="A404" s="136"/>
      <c r="B404" s="136"/>
      <c r="C404" s="136"/>
      <c r="D404" s="136"/>
      <c r="E404" s="136"/>
    </row>
    <row r="405" spans="1:5" ht="12">
      <c r="A405" s="136"/>
      <c r="B405" s="136"/>
      <c r="C405" s="136"/>
      <c r="D405" s="136"/>
      <c r="E405" s="136"/>
    </row>
    <row r="406" spans="1:5" ht="12">
      <c r="A406" s="136"/>
      <c r="B406" s="136"/>
      <c r="C406" s="136"/>
      <c r="D406" s="136"/>
      <c r="E406" s="136"/>
    </row>
    <row r="407" spans="1:5" ht="12">
      <c r="A407" s="136"/>
      <c r="B407" s="136"/>
      <c r="C407" s="136"/>
      <c r="D407" s="136"/>
      <c r="E407" s="136"/>
    </row>
    <row r="408" spans="1:5" ht="12">
      <c r="A408" s="136"/>
      <c r="B408" s="136"/>
      <c r="C408" s="136"/>
      <c r="D408" s="136"/>
      <c r="E408" s="136"/>
    </row>
    <row r="409" spans="1:5" ht="12">
      <c r="A409" s="136"/>
      <c r="B409" s="136"/>
      <c r="C409" s="136"/>
      <c r="D409" s="136"/>
      <c r="E409" s="136"/>
    </row>
    <row r="410" spans="1:5" ht="12">
      <c r="A410" s="136"/>
      <c r="B410" s="136"/>
      <c r="C410" s="136"/>
      <c r="D410" s="136"/>
      <c r="E410" s="136"/>
    </row>
    <row r="411" spans="1:5" ht="12">
      <c r="A411" s="136"/>
      <c r="B411" s="136"/>
      <c r="C411" s="136"/>
      <c r="D411" s="136"/>
      <c r="E411" s="136"/>
    </row>
    <row r="412" spans="1:5" ht="12">
      <c r="A412" s="136"/>
      <c r="B412" s="136"/>
      <c r="C412" s="136"/>
      <c r="D412" s="136"/>
      <c r="E412" s="136"/>
    </row>
    <row r="413" spans="1:5" ht="12">
      <c r="A413" s="136"/>
      <c r="B413" s="136"/>
      <c r="C413" s="136"/>
      <c r="D413" s="136"/>
      <c r="E413" s="136"/>
    </row>
    <row r="414" spans="1:5" ht="12">
      <c r="A414" s="136"/>
      <c r="B414" s="136"/>
      <c r="C414" s="136"/>
      <c r="D414" s="136"/>
      <c r="E414" s="136"/>
    </row>
    <row r="415" spans="1:5" ht="12">
      <c r="A415" s="136"/>
      <c r="B415" s="136"/>
      <c r="C415" s="136"/>
      <c r="D415" s="136"/>
      <c r="E415" s="136"/>
    </row>
    <row r="416" spans="1:5" ht="12">
      <c r="A416" s="136"/>
      <c r="B416" s="136"/>
      <c r="C416" s="136"/>
      <c r="D416" s="136"/>
      <c r="E416" s="136"/>
    </row>
    <row r="417" spans="1:5" ht="12">
      <c r="A417" s="136"/>
      <c r="B417" s="136"/>
      <c r="C417" s="136"/>
      <c r="D417" s="136"/>
      <c r="E417" s="136"/>
    </row>
    <row r="418" spans="1:5" ht="12">
      <c r="A418" s="136"/>
      <c r="B418" s="136"/>
      <c r="C418" s="136"/>
      <c r="D418" s="136"/>
      <c r="E418" s="136"/>
    </row>
    <row r="419" spans="1:5" ht="12">
      <c r="A419" s="136"/>
      <c r="B419" s="136"/>
      <c r="C419" s="136"/>
      <c r="D419" s="136"/>
      <c r="E419" s="136"/>
    </row>
    <row r="420" spans="1:5" ht="12">
      <c r="A420" s="136"/>
      <c r="B420" s="136"/>
      <c r="C420" s="136"/>
      <c r="D420" s="136"/>
      <c r="E420" s="136"/>
    </row>
    <row r="421" spans="1:5" ht="12">
      <c r="A421" s="136"/>
      <c r="B421" s="136"/>
      <c r="C421" s="136"/>
      <c r="D421" s="136"/>
      <c r="E421" s="136"/>
    </row>
    <row r="422" spans="1:5" ht="12">
      <c r="A422" s="136"/>
      <c r="B422" s="136"/>
      <c r="C422" s="136"/>
      <c r="D422" s="136"/>
      <c r="E422" s="136"/>
    </row>
    <row r="423" spans="1:5" ht="12">
      <c r="A423" s="136"/>
      <c r="B423" s="136"/>
      <c r="C423" s="136"/>
      <c r="D423" s="136"/>
      <c r="E423" s="136"/>
    </row>
    <row r="424" spans="1:5" ht="12">
      <c r="A424" s="136"/>
      <c r="B424" s="136"/>
      <c r="C424" s="136"/>
      <c r="D424" s="136"/>
      <c r="E424" s="136"/>
    </row>
    <row r="425" spans="1:5" ht="12">
      <c r="A425" s="136"/>
      <c r="B425" s="136"/>
      <c r="C425" s="136"/>
      <c r="D425" s="136"/>
      <c r="E425" s="136"/>
    </row>
    <row r="426" spans="1:5" ht="12">
      <c r="A426" s="136"/>
      <c r="B426" s="136"/>
      <c r="C426" s="136"/>
      <c r="D426" s="136"/>
      <c r="E426" s="136"/>
    </row>
    <row r="427" spans="1:5" ht="12">
      <c r="A427" s="136"/>
      <c r="B427" s="136"/>
      <c r="C427" s="136"/>
      <c r="D427" s="136"/>
      <c r="E427" s="136"/>
    </row>
    <row r="428" spans="1:5" ht="12">
      <c r="A428" s="136"/>
      <c r="B428" s="136"/>
      <c r="C428" s="136"/>
      <c r="D428" s="136"/>
      <c r="E428" s="136"/>
    </row>
    <row r="429" spans="1:5" ht="12">
      <c r="A429" s="136"/>
      <c r="B429" s="136"/>
      <c r="C429" s="136"/>
      <c r="D429" s="136"/>
      <c r="E429" s="136"/>
    </row>
    <row r="430" spans="1:5" ht="12">
      <c r="A430" s="136"/>
      <c r="B430" s="136"/>
      <c r="C430" s="136"/>
      <c r="D430" s="136"/>
      <c r="E430" s="136"/>
    </row>
    <row r="431" spans="1:5" ht="12">
      <c r="A431" s="136"/>
      <c r="B431" s="136"/>
      <c r="C431" s="136"/>
      <c r="D431" s="136"/>
      <c r="E431" s="136"/>
    </row>
    <row r="432" spans="1:5" ht="12">
      <c r="A432" s="136"/>
      <c r="B432" s="136"/>
      <c r="C432" s="136"/>
      <c r="D432" s="136"/>
      <c r="E432" s="136"/>
    </row>
    <row r="433" spans="1:5" ht="12">
      <c r="A433" s="136"/>
      <c r="B433" s="136"/>
      <c r="C433" s="136"/>
      <c r="D433" s="136"/>
      <c r="E433" s="136"/>
    </row>
    <row r="434" spans="1:5" ht="12">
      <c r="A434" s="136"/>
      <c r="B434" s="136"/>
      <c r="C434" s="136"/>
      <c r="D434" s="136"/>
      <c r="E434" s="136"/>
    </row>
    <row r="435" spans="1:5" ht="12">
      <c r="A435" s="136"/>
      <c r="B435" s="136"/>
      <c r="C435" s="136"/>
      <c r="D435" s="136"/>
      <c r="E435" s="136"/>
    </row>
    <row r="436" spans="1:5" ht="12">
      <c r="A436" s="136"/>
      <c r="B436" s="136"/>
      <c r="C436" s="136"/>
      <c r="D436" s="136"/>
      <c r="E436" s="136"/>
    </row>
    <row r="437" spans="1:5" ht="12">
      <c r="A437" s="136"/>
      <c r="B437" s="136"/>
      <c r="C437" s="136"/>
      <c r="D437" s="136"/>
      <c r="E437" s="136"/>
    </row>
    <row r="438" spans="1:5" ht="12">
      <c r="A438" s="136"/>
      <c r="B438" s="136"/>
      <c r="C438" s="136"/>
      <c r="D438" s="136"/>
      <c r="E438" s="136"/>
    </row>
    <row r="439" spans="1:5" ht="12">
      <c r="A439" s="136"/>
      <c r="B439" s="136"/>
      <c r="C439" s="136"/>
      <c r="D439" s="136"/>
      <c r="E439" s="136"/>
    </row>
    <row r="440" spans="1:5" ht="12">
      <c r="A440" s="136"/>
      <c r="B440" s="136"/>
      <c r="C440" s="136"/>
      <c r="D440" s="136"/>
      <c r="E440" s="136"/>
    </row>
    <row r="441" spans="1:5" ht="12">
      <c r="A441" s="136"/>
      <c r="B441" s="136"/>
      <c r="C441" s="136"/>
      <c r="D441" s="136"/>
      <c r="E441" s="136"/>
    </row>
    <row r="442" spans="1:5" ht="12">
      <c r="A442" s="136"/>
      <c r="B442" s="136"/>
      <c r="C442" s="136"/>
      <c r="D442" s="136"/>
      <c r="E442" s="136"/>
    </row>
    <row r="443" spans="1:5" ht="12">
      <c r="A443" s="136"/>
      <c r="B443" s="136"/>
      <c r="C443" s="136"/>
      <c r="D443" s="136"/>
      <c r="E443" s="136"/>
    </row>
    <row r="444" spans="1:5" ht="12">
      <c r="A444" s="136"/>
      <c r="B444" s="136"/>
      <c r="C444" s="136"/>
      <c r="D444" s="136"/>
      <c r="E444" s="136"/>
    </row>
    <row r="445" spans="1:5" ht="12">
      <c r="A445" s="136"/>
      <c r="B445" s="136"/>
      <c r="C445" s="136"/>
      <c r="D445" s="136"/>
      <c r="E445" s="136"/>
    </row>
    <row r="446" spans="1:5" ht="12">
      <c r="A446" s="136"/>
      <c r="B446" s="136"/>
      <c r="C446" s="136"/>
      <c r="D446" s="136"/>
      <c r="E446" s="136"/>
    </row>
    <row r="447" spans="1:5" ht="12">
      <c r="A447" s="136"/>
      <c r="B447" s="136"/>
      <c r="C447" s="136"/>
      <c r="D447" s="136"/>
      <c r="E447" s="136"/>
    </row>
    <row r="448" spans="1:5" ht="12">
      <c r="A448" s="136"/>
      <c r="B448" s="136"/>
      <c r="C448" s="136"/>
      <c r="D448" s="136"/>
      <c r="E448" s="136"/>
    </row>
    <row r="449" spans="1:5" ht="12">
      <c r="A449" s="136"/>
      <c r="B449" s="136"/>
      <c r="C449" s="136"/>
      <c r="D449" s="136"/>
      <c r="E449" s="136"/>
    </row>
    <row r="450" spans="1:5" ht="12">
      <c r="A450" s="136"/>
      <c r="B450" s="136"/>
      <c r="C450" s="136"/>
      <c r="D450" s="136"/>
      <c r="E450" s="136"/>
    </row>
    <row r="451" spans="1:5" ht="12">
      <c r="A451" s="136"/>
      <c r="B451" s="136"/>
      <c r="C451" s="136"/>
      <c r="D451" s="136"/>
      <c r="E451" s="136"/>
    </row>
    <row r="452" spans="1:5" ht="12">
      <c r="A452" s="136"/>
      <c r="B452" s="136"/>
      <c r="C452" s="136"/>
      <c r="D452" s="136"/>
      <c r="E452" s="136"/>
    </row>
    <row r="453" spans="1:5" ht="12">
      <c r="A453" s="136"/>
      <c r="B453" s="136"/>
      <c r="C453" s="136"/>
      <c r="D453" s="136"/>
      <c r="E453" s="136"/>
    </row>
    <row r="454" spans="1:5" ht="12">
      <c r="A454" s="136"/>
      <c r="B454" s="136"/>
      <c r="C454" s="136"/>
      <c r="D454" s="136"/>
      <c r="E454" s="136"/>
    </row>
    <row r="455" spans="1:5" ht="12">
      <c r="A455" s="136"/>
      <c r="B455" s="136"/>
      <c r="C455" s="136"/>
      <c r="D455" s="136"/>
      <c r="E455" s="136"/>
    </row>
    <row r="456" spans="1:5" ht="12">
      <c r="A456" s="136"/>
      <c r="B456" s="136"/>
      <c r="C456" s="136"/>
      <c r="D456" s="136"/>
      <c r="E456" s="136"/>
    </row>
    <row r="457" spans="1:5" ht="12">
      <c r="A457" s="136"/>
      <c r="B457" s="136"/>
      <c r="C457" s="136"/>
      <c r="D457" s="136"/>
      <c r="E457" s="136"/>
    </row>
    <row r="458" spans="1:5" ht="12">
      <c r="A458" s="136"/>
      <c r="B458" s="136"/>
      <c r="C458" s="136"/>
      <c r="D458" s="136"/>
      <c r="E458" s="136"/>
    </row>
    <row r="459" spans="1:5" ht="12">
      <c r="A459" s="136"/>
      <c r="B459" s="136"/>
      <c r="C459" s="136"/>
      <c r="D459" s="136"/>
      <c r="E459" s="136"/>
    </row>
    <row r="460" spans="1:5" ht="12">
      <c r="A460" s="136"/>
      <c r="B460" s="136"/>
      <c r="C460" s="136"/>
      <c r="D460" s="136"/>
      <c r="E460" s="136"/>
    </row>
    <row r="461" spans="1:5" ht="12">
      <c r="A461" s="136"/>
      <c r="B461" s="136"/>
      <c r="C461" s="136"/>
      <c r="D461" s="136"/>
      <c r="E461" s="136"/>
    </row>
    <row r="462" spans="1:5" ht="12">
      <c r="A462" s="136"/>
      <c r="B462" s="136"/>
      <c r="C462" s="136"/>
      <c r="D462" s="136"/>
      <c r="E462" s="136"/>
    </row>
    <row r="463" spans="1:5" ht="12">
      <c r="A463" s="136"/>
      <c r="B463" s="136"/>
      <c r="C463" s="136"/>
      <c r="D463" s="136"/>
      <c r="E463" s="136"/>
    </row>
    <row r="464" spans="1:5" ht="12">
      <c r="A464" s="136"/>
      <c r="B464" s="136"/>
      <c r="C464" s="136"/>
      <c r="D464" s="136"/>
      <c r="E464" s="136"/>
    </row>
    <row r="465" spans="1:5" ht="12">
      <c r="A465" s="136"/>
      <c r="B465" s="136"/>
      <c r="C465" s="136"/>
      <c r="D465" s="136"/>
      <c r="E465" s="136"/>
    </row>
    <row r="466" spans="1:5" ht="12">
      <c r="A466" s="136"/>
      <c r="B466" s="136"/>
      <c r="C466" s="136"/>
      <c r="D466" s="136"/>
      <c r="E466" s="136"/>
    </row>
    <row r="467" spans="1:5" ht="12">
      <c r="A467" s="136"/>
      <c r="B467" s="136"/>
      <c r="C467" s="136"/>
      <c r="D467" s="136"/>
      <c r="E467" s="136"/>
    </row>
    <row r="468" spans="1:5" ht="12">
      <c r="A468" s="136"/>
      <c r="B468" s="136"/>
      <c r="C468" s="136"/>
      <c r="D468" s="136"/>
      <c r="E468" s="136"/>
    </row>
    <row r="469" spans="1:5" ht="12">
      <c r="A469" s="136"/>
      <c r="B469" s="136"/>
      <c r="C469" s="136"/>
      <c r="D469" s="136"/>
      <c r="E469" s="136"/>
    </row>
    <row r="470" spans="1:5" ht="12">
      <c r="A470" s="136"/>
      <c r="B470" s="136"/>
      <c r="C470" s="136"/>
      <c r="D470" s="136"/>
      <c r="E470" s="136"/>
    </row>
    <row r="471" spans="1:5" ht="12">
      <c r="A471" s="136"/>
      <c r="B471" s="136"/>
      <c r="C471" s="136"/>
      <c r="D471" s="136"/>
      <c r="E471" s="136"/>
    </row>
    <row r="472" spans="1:5" ht="12">
      <c r="A472" s="136"/>
      <c r="B472" s="136"/>
      <c r="C472" s="136"/>
      <c r="D472" s="136"/>
      <c r="E472" s="136"/>
    </row>
    <row r="473" spans="1:5" ht="12">
      <c r="A473" s="136"/>
      <c r="B473" s="136"/>
      <c r="C473" s="136"/>
      <c r="D473" s="136"/>
      <c r="E473" s="136"/>
    </row>
    <row r="474" spans="1:5" ht="12">
      <c r="A474" s="136"/>
      <c r="B474" s="136"/>
      <c r="C474" s="136"/>
      <c r="D474" s="136"/>
      <c r="E474" s="136"/>
    </row>
    <row r="475" spans="1:5" ht="12">
      <c r="A475" s="136"/>
      <c r="B475" s="136"/>
      <c r="C475" s="136"/>
      <c r="D475" s="136"/>
      <c r="E475" s="136"/>
    </row>
    <row r="476" spans="1:5" ht="12">
      <c r="A476" s="136"/>
      <c r="B476" s="136"/>
      <c r="C476" s="136"/>
      <c r="D476" s="136"/>
      <c r="E476" s="136"/>
    </row>
    <row r="477" spans="1:5" ht="12">
      <c r="A477" s="136"/>
      <c r="B477" s="136"/>
      <c r="C477" s="136"/>
      <c r="D477" s="136"/>
      <c r="E477" s="136"/>
    </row>
    <row r="478" spans="1:5" ht="12">
      <c r="A478" s="136"/>
      <c r="B478" s="136"/>
      <c r="C478" s="136"/>
      <c r="D478" s="136"/>
      <c r="E478" s="136"/>
    </row>
    <row r="479" spans="1:5" ht="12">
      <c r="A479" s="136"/>
      <c r="B479" s="136"/>
      <c r="C479" s="136"/>
      <c r="D479" s="136"/>
      <c r="E479" s="136"/>
    </row>
    <row r="480" spans="1:5" ht="12">
      <c r="A480" s="136"/>
      <c r="B480" s="136"/>
      <c r="C480" s="136"/>
      <c r="D480" s="136"/>
      <c r="E480" s="136"/>
    </row>
    <row r="481" spans="1:5" ht="12">
      <c r="A481" s="136"/>
      <c r="B481" s="136"/>
      <c r="C481" s="136"/>
      <c r="D481" s="136"/>
      <c r="E481" s="136"/>
    </row>
    <row r="482" spans="1:5" ht="12">
      <c r="A482" s="136"/>
      <c r="B482" s="136"/>
      <c r="C482" s="136"/>
      <c r="D482" s="136"/>
      <c r="E482" s="136"/>
    </row>
    <row r="483" spans="1:5" ht="12">
      <c r="A483" s="136"/>
      <c r="B483" s="136"/>
      <c r="C483" s="136"/>
      <c r="D483" s="136"/>
      <c r="E483" s="136"/>
    </row>
    <row r="484" spans="1:5" ht="12">
      <c r="A484" s="136"/>
      <c r="B484" s="136"/>
      <c r="C484" s="136"/>
      <c r="D484" s="136"/>
      <c r="E484" s="136"/>
    </row>
    <row r="485" spans="1:5" ht="12">
      <c r="A485" s="136"/>
      <c r="B485" s="136"/>
      <c r="C485" s="136"/>
      <c r="D485" s="136"/>
      <c r="E485" s="136"/>
    </row>
    <row r="486" spans="1:5" ht="12">
      <c r="A486" s="136"/>
      <c r="B486" s="136"/>
      <c r="C486" s="136"/>
      <c r="D486" s="136"/>
      <c r="E486" s="136"/>
    </row>
    <row r="487" spans="1:5" ht="12">
      <c r="A487" s="136"/>
      <c r="B487" s="136"/>
      <c r="C487" s="136"/>
      <c r="D487" s="136"/>
      <c r="E487" s="136"/>
    </row>
    <row r="488" spans="1:5" ht="12">
      <c r="A488" s="136"/>
      <c r="B488" s="136"/>
      <c r="C488" s="136"/>
      <c r="D488" s="136"/>
      <c r="E488" s="136"/>
    </row>
    <row r="489" spans="1:5" ht="12">
      <c r="A489" s="136"/>
      <c r="B489" s="136"/>
      <c r="C489" s="136"/>
      <c r="D489" s="136"/>
      <c r="E489" s="136"/>
    </row>
    <row r="490" spans="1:5" ht="12">
      <c r="A490" s="136"/>
      <c r="B490" s="136"/>
      <c r="C490" s="136"/>
      <c r="D490" s="136"/>
      <c r="E490" s="136"/>
    </row>
    <row r="491" spans="1:5" ht="12">
      <c r="A491" s="136"/>
      <c r="B491" s="136"/>
      <c r="C491" s="136"/>
      <c r="D491" s="136"/>
      <c r="E491" s="136"/>
    </row>
    <row r="492" spans="1:5" ht="12">
      <c r="A492" s="136"/>
      <c r="B492" s="136"/>
      <c r="C492" s="136"/>
      <c r="D492" s="136"/>
      <c r="E492" s="136"/>
    </row>
    <row r="493" spans="1:5" ht="12">
      <c r="A493" s="136"/>
      <c r="B493" s="136"/>
      <c r="C493" s="136"/>
      <c r="D493" s="136"/>
      <c r="E493" s="136"/>
    </row>
    <row r="494" spans="1:5" ht="12">
      <c r="A494" s="136"/>
      <c r="B494" s="136"/>
      <c r="C494" s="136"/>
      <c r="D494" s="136"/>
      <c r="E494" s="136"/>
    </row>
    <row r="495" spans="1:5" ht="12">
      <c r="A495" s="136"/>
      <c r="B495" s="136"/>
      <c r="C495" s="136"/>
      <c r="D495" s="136"/>
      <c r="E495" s="136"/>
    </row>
    <row r="496" spans="1:5" ht="12">
      <c r="A496" s="136"/>
      <c r="B496" s="136"/>
      <c r="C496" s="136"/>
      <c r="D496" s="136"/>
      <c r="E496" s="136"/>
    </row>
    <row r="497" spans="1:5" ht="12">
      <c r="A497" s="136"/>
      <c r="B497" s="136"/>
      <c r="C497" s="136"/>
      <c r="D497" s="136"/>
      <c r="E497" s="136"/>
    </row>
    <row r="498" spans="1:5" ht="12">
      <c r="A498" s="136"/>
      <c r="B498" s="136"/>
      <c r="C498" s="136"/>
      <c r="D498" s="136"/>
      <c r="E498" s="136"/>
    </row>
    <row r="499" spans="1:5" ht="12">
      <c r="A499" s="136"/>
      <c r="B499" s="136"/>
      <c r="C499" s="136"/>
      <c r="D499" s="136"/>
      <c r="E499" s="136"/>
    </row>
    <row r="500" spans="1:5" ht="12">
      <c r="A500" s="136"/>
      <c r="B500" s="136"/>
      <c r="C500" s="136"/>
      <c r="D500" s="136"/>
      <c r="E500" s="136"/>
    </row>
    <row r="501" spans="1:5" ht="12">
      <c r="A501" s="136"/>
      <c r="B501" s="136"/>
      <c r="C501" s="136"/>
      <c r="D501" s="136"/>
      <c r="E501" s="136"/>
    </row>
    <row r="502" spans="1:5" ht="12">
      <c r="A502" s="136"/>
      <c r="B502" s="136"/>
      <c r="C502" s="136"/>
      <c r="D502" s="136"/>
      <c r="E502" s="136"/>
    </row>
    <row r="503" spans="1:5" ht="12">
      <c r="A503" s="136"/>
      <c r="B503" s="136"/>
      <c r="C503" s="136"/>
      <c r="D503" s="136"/>
      <c r="E503" s="136"/>
    </row>
    <row r="504" spans="1:5" ht="12">
      <c r="A504" s="136"/>
      <c r="B504" s="136"/>
      <c r="C504" s="136"/>
      <c r="D504" s="136"/>
      <c r="E504" s="136"/>
    </row>
    <row r="505" spans="1:5" ht="12">
      <c r="A505" s="136"/>
      <c r="B505" s="136"/>
      <c r="C505" s="136"/>
      <c r="D505" s="136"/>
      <c r="E505" s="136"/>
    </row>
    <row r="506" spans="1:5" ht="12">
      <c r="A506" s="136"/>
      <c r="B506" s="136"/>
      <c r="C506" s="136"/>
      <c r="D506" s="136"/>
      <c r="E506" s="136"/>
    </row>
    <row r="507" spans="1:5" ht="12">
      <c r="A507" s="136"/>
      <c r="B507" s="136"/>
      <c r="C507" s="136"/>
      <c r="D507" s="136"/>
      <c r="E507" s="136"/>
    </row>
    <row r="508" spans="1:5" ht="12">
      <c r="A508" s="136"/>
      <c r="B508" s="136"/>
      <c r="C508" s="136"/>
      <c r="D508" s="136"/>
      <c r="E508" s="136"/>
    </row>
    <row r="509" spans="1:5" ht="12">
      <c r="A509" s="136"/>
      <c r="B509" s="136"/>
      <c r="C509" s="136"/>
      <c r="D509" s="136"/>
      <c r="E509" s="136"/>
    </row>
    <row r="510" spans="1:5" ht="12">
      <c r="A510" s="136"/>
      <c r="B510" s="136"/>
      <c r="C510" s="136"/>
      <c r="D510" s="136"/>
      <c r="E510" s="136"/>
    </row>
    <row r="511" spans="1:5" ht="12">
      <c r="A511" s="136"/>
      <c r="B511" s="136"/>
      <c r="C511" s="136"/>
      <c r="D511" s="136"/>
      <c r="E511" s="136"/>
    </row>
    <row r="512" spans="1:5" ht="12">
      <c r="A512" s="136"/>
      <c r="B512" s="136"/>
      <c r="C512" s="136"/>
      <c r="D512" s="136"/>
      <c r="E512" s="136"/>
    </row>
    <row r="513" spans="1:5" ht="12">
      <c r="A513" s="136"/>
      <c r="B513" s="136"/>
      <c r="C513" s="136"/>
      <c r="D513" s="136"/>
      <c r="E513" s="136"/>
    </row>
    <row r="514" spans="1:5" ht="12">
      <c r="A514" s="136"/>
      <c r="B514" s="136"/>
      <c r="C514" s="136"/>
      <c r="D514" s="136"/>
      <c r="E514" s="136"/>
    </row>
    <row r="515" spans="1:5" ht="12">
      <c r="A515" s="136"/>
      <c r="B515" s="136"/>
      <c r="C515" s="136"/>
      <c r="D515" s="136"/>
      <c r="E515" s="136"/>
    </row>
    <row r="516" spans="1:5" ht="12">
      <c r="A516" s="136"/>
      <c r="B516" s="136"/>
      <c r="C516" s="136"/>
      <c r="D516" s="136"/>
      <c r="E516" s="136"/>
    </row>
    <row r="517" spans="1:5" ht="12">
      <c r="A517" s="136"/>
      <c r="B517" s="136"/>
      <c r="C517" s="136"/>
      <c r="D517" s="136"/>
      <c r="E517" s="136"/>
    </row>
    <row r="518" spans="1:5" ht="12">
      <c r="A518" s="136"/>
      <c r="B518" s="136"/>
      <c r="C518" s="136"/>
      <c r="D518" s="136"/>
      <c r="E518" s="136"/>
    </row>
    <row r="519" spans="1:5" ht="12">
      <c r="A519" s="136"/>
      <c r="B519" s="136"/>
      <c r="C519" s="136"/>
      <c r="D519" s="136"/>
      <c r="E519" s="136"/>
    </row>
    <row r="520" spans="1:5" ht="12">
      <c r="A520" s="136"/>
      <c r="B520" s="136"/>
      <c r="C520" s="136"/>
      <c r="D520" s="136"/>
      <c r="E520" s="136"/>
    </row>
    <row r="521" spans="1:5" ht="12">
      <c r="A521" s="136"/>
      <c r="B521" s="136"/>
      <c r="C521" s="136"/>
      <c r="D521" s="136"/>
      <c r="E521" s="136"/>
    </row>
    <row r="522" spans="1:5" ht="12">
      <c r="A522" s="136"/>
      <c r="B522" s="136"/>
      <c r="C522" s="136"/>
      <c r="D522" s="136"/>
      <c r="E522" s="136"/>
    </row>
    <row r="523" spans="1:5" ht="12">
      <c r="A523" s="136"/>
      <c r="B523" s="136"/>
      <c r="C523" s="136"/>
      <c r="D523" s="136"/>
      <c r="E523" s="136"/>
    </row>
    <row r="524" spans="1:5" ht="12">
      <c r="A524" s="136"/>
      <c r="B524" s="136"/>
      <c r="C524" s="136"/>
      <c r="D524" s="136"/>
      <c r="E524" s="136"/>
    </row>
    <row r="525" spans="1:5" ht="12">
      <c r="A525" s="136"/>
      <c r="B525" s="136"/>
      <c r="C525" s="136"/>
      <c r="D525" s="136"/>
      <c r="E525" s="136"/>
    </row>
    <row r="526" spans="1:5" ht="12">
      <c r="A526" s="136"/>
      <c r="B526" s="136"/>
      <c r="C526" s="136"/>
      <c r="D526" s="136"/>
      <c r="E526" s="136"/>
    </row>
    <row r="527" spans="1:5" ht="12">
      <c r="A527" s="136"/>
      <c r="B527" s="136"/>
      <c r="C527" s="136"/>
      <c r="D527" s="136"/>
      <c r="E527" s="136"/>
    </row>
    <row r="528" spans="1:5" ht="12">
      <c r="A528" s="136"/>
      <c r="B528" s="136"/>
      <c r="C528" s="136"/>
      <c r="D528" s="136"/>
      <c r="E528" s="136"/>
    </row>
    <row r="529" spans="1:5" ht="12">
      <c r="A529" s="136"/>
      <c r="B529" s="136"/>
      <c r="C529" s="136"/>
      <c r="D529" s="136"/>
      <c r="E529" s="136"/>
    </row>
    <row r="530" spans="1:5" ht="12">
      <c r="A530" s="136"/>
      <c r="B530" s="136"/>
      <c r="C530" s="136"/>
      <c r="D530" s="136"/>
      <c r="E530" s="136"/>
    </row>
    <row r="531" spans="1:5" ht="12">
      <c r="A531" s="136"/>
      <c r="B531" s="136"/>
      <c r="C531" s="136"/>
      <c r="D531" s="136"/>
      <c r="E531" s="136"/>
    </row>
    <row r="532" spans="1:5" ht="12">
      <c r="A532" s="136"/>
      <c r="B532" s="136"/>
      <c r="C532" s="136"/>
      <c r="D532" s="136"/>
      <c r="E532" s="136"/>
    </row>
    <row r="533" spans="1:5" ht="12">
      <c r="A533" s="136"/>
      <c r="B533" s="136"/>
      <c r="C533" s="136"/>
      <c r="D533" s="136"/>
      <c r="E533" s="136"/>
    </row>
    <row r="534" spans="1:5" ht="12">
      <c r="A534" s="136"/>
      <c r="B534" s="136"/>
      <c r="C534" s="136"/>
      <c r="D534" s="136"/>
      <c r="E534" s="136"/>
    </row>
    <row r="535" spans="1:5" ht="12">
      <c r="A535" s="136"/>
      <c r="B535" s="136"/>
      <c r="C535" s="136"/>
      <c r="D535" s="136"/>
      <c r="E535" s="136"/>
    </row>
    <row r="536" spans="1:5" ht="12">
      <c r="A536" s="136"/>
      <c r="B536" s="136"/>
      <c r="C536" s="136"/>
      <c r="D536" s="136"/>
      <c r="E536" s="136"/>
    </row>
    <row r="537" spans="1:5" ht="12">
      <c r="A537" s="136"/>
      <c r="B537" s="136"/>
      <c r="C537" s="136"/>
      <c r="D537" s="136"/>
      <c r="E537" s="136"/>
    </row>
    <row r="538" spans="1:5" ht="12">
      <c r="A538" s="136"/>
      <c r="B538" s="136"/>
      <c r="C538" s="136"/>
      <c r="D538" s="136"/>
      <c r="E538" s="136"/>
    </row>
    <row r="539" spans="1:5" ht="12">
      <c r="A539" s="136"/>
      <c r="B539" s="136"/>
      <c r="C539" s="136"/>
      <c r="D539" s="136"/>
      <c r="E539" s="136"/>
    </row>
    <row r="540" spans="1:5" ht="12">
      <c r="A540" s="136"/>
      <c r="B540" s="136"/>
      <c r="C540" s="136"/>
      <c r="D540" s="136"/>
      <c r="E540" s="136"/>
    </row>
    <row r="541" spans="1:5" ht="12">
      <c r="A541" s="136"/>
      <c r="B541" s="136"/>
      <c r="C541" s="136"/>
      <c r="D541" s="136"/>
      <c r="E541" s="136"/>
    </row>
    <row r="542" spans="1:5" ht="12">
      <c r="A542" s="136"/>
      <c r="B542" s="136"/>
      <c r="C542" s="136"/>
      <c r="D542" s="136"/>
      <c r="E542" s="136"/>
    </row>
    <row r="543" spans="1:5" ht="12">
      <c r="A543" s="136"/>
      <c r="B543" s="136"/>
      <c r="C543" s="136"/>
      <c r="D543" s="136"/>
      <c r="E543" s="136"/>
    </row>
    <row r="544" spans="1:5" ht="12">
      <c r="A544" s="136"/>
      <c r="B544" s="136"/>
      <c r="C544" s="136"/>
      <c r="D544" s="136"/>
      <c r="E544" s="136"/>
    </row>
    <row r="545" spans="1:5" ht="12">
      <c r="A545" s="136"/>
      <c r="B545" s="136"/>
      <c r="C545" s="136"/>
      <c r="D545" s="136"/>
      <c r="E545" s="136"/>
    </row>
    <row r="546" spans="1:5" ht="12">
      <c r="A546" s="136"/>
      <c r="B546" s="136"/>
      <c r="C546" s="136"/>
      <c r="D546" s="136"/>
      <c r="E546" s="136"/>
    </row>
    <row r="547" spans="1:5" ht="12">
      <c r="A547" s="136"/>
      <c r="B547" s="136"/>
      <c r="C547" s="136"/>
      <c r="D547" s="136"/>
      <c r="E547" s="136"/>
    </row>
    <row r="548" spans="1:5" ht="12">
      <c r="A548" s="136"/>
      <c r="B548" s="136"/>
      <c r="C548" s="136"/>
      <c r="D548" s="136"/>
      <c r="E548" s="136"/>
    </row>
    <row r="549" spans="1:5" ht="12">
      <c r="A549" s="136"/>
      <c r="B549" s="136"/>
      <c r="C549" s="136"/>
      <c r="D549" s="136"/>
      <c r="E549" s="136"/>
    </row>
    <row r="550" spans="1:5" ht="12">
      <c r="A550" s="136"/>
      <c r="B550" s="136"/>
      <c r="C550" s="136"/>
      <c r="D550" s="136"/>
      <c r="E550" s="136"/>
    </row>
    <row r="551" spans="1:5" ht="12">
      <c r="A551" s="136"/>
      <c r="B551" s="136"/>
      <c r="C551" s="136"/>
      <c r="D551" s="136"/>
      <c r="E551" s="136"/>
    </row>
    <row r="552" spans="1:5" ht="12">
      <c r="A552" s="136"/>
      <c r="B552" s="136"/>
      <c r="C552" s="136"/>
      <c r="D552" s="136"/>
      <c r="E552" s="136"/>
    </row>
    <row r="553" spans="1:5" ht="12">
      <c r="A553" s="136"/>
      <c r="B553" s="136"/>
      <c r="C553" s="136"/>
      <c r="D553" s="136"/>
      <c r="E553" s="136"/>
    </row>
    <row r="554" spans="1:5" ht="12">
      <c r="A554" s="136"/>
      <c r="B554" s="136"/>
      <c r="C554" s="136"/>
      <c r="D554" s="136"/>
      <c r="E554" s="136"/>
    </row>
    <row r="555" spans="1:5" ht="12">
      <c r="A555" s="136"/>
      <c r="B555" s="136"/>
      <c r="C555" s="136"/>
      <c r="D555" s="136"/>
      <c r="E555" s="136"/>
    </row>
    <row r="556" spans="1:5" ht="12">
      <c r="A556" s="136"/>
      <c r="B556" s="136"/>
      <c r="C556" s="136"/>
      <c r="D556" s="136"/>
      <c r="E556" s="136"/>
    </row>
    <row r="557" spans="1:5" ht="12">
      <c r="A557" s="136"/>
      <c r="B557" s="136"/>
      <c r="C557" s="136"/>
      <c r="D557" s="136"/>
      <c r="E557" s="136"/>
    </row>
    <row r="558" spans="1:5" ht="12">
      <c r="A558" s="136"/>
      <c r="B558" s="136"/>
      <c r="C558" s="136"/>
      <c r="D558" s="136"/>
      <c r="E558" s="136"/>
    </row>
    <row r="559" spans="1:5" ht="12">
      <c r="A559" s="136"/>
      <c r="B559" s="136"/>
      <c r="C559" s="136"/>
      <c r="D559" s="136"/>
      <c r="E559" s="136"/>
    </row>
    <row r="560" spans="1:5" ht="12">
      <c r="A560" s="136"/>
      <c r="B560" s="136"/>
      <c r="C560" s="136"/>
      <c r="D560" s="136"/>
      <c r="E560" s="136"/>
    </row>
    <row r="561" spans="1:5" ht="12">
      <c r="A561" s="136"/>
      <c r="B561" s="136"/>
      <c r="C561" s="136"/>
      <c r="D561" s="136"/>
      <c r="E561" s="136"/>
    </row>
    <row r="562" spans="1:5" ht="12">
      <c r="A562" s="136"/>
      <c r="B562" s="136"/>
      <c r="C562" s="136"/>
      <c r="D562" s="136"/>
      <c r="E562" s="136"/>
    </row>
    <row r="563" spans="1:5" ht="12">
      <c r="A563" s="136"/>
      <c r="B563" s="136"/>
      <c r="C563" s="136"/>
      <c r="D563" s="136"/>
      <c r="E563" s="136"/>
    </row>
    <row r="564" spans="1:5" ht="12">
      <c r="A564" s="136"/>
      <c r="B564" s="136"/>
      <c r="C564" s="136"/>
      <c r="D564" s="136"/>
      <c r="E564" s="136"/>
    </row>
    <row r="565" spans="1:5" ht="12">
      <c r="A565" s="136"/>
      <c r="B565" s="136"/>
      <c r="C565" s="136"/>
      <c r="D565" s="136"/>
      <c r="E565" s="136"/>
    </row>
    <row r="566" spans="1:5" ht="12">
      <c r="A566" s="136"/>
      <c r="B566" s="136"/>
      <c r="C566" s="136"/>
      <c r="D566" s="136"/>
      <c r="E566" s="136"/>
    </row>
    <row r="567" spans="1:5" ht="12">
      <c r="A567" s="136"/>
      <c r="B567" s="136"/>
      <c r="C567" s="136"/>
      <c r="D567" s="136"/>
      <c r="E567" s="136"/>
    </row>
    <row r="568" spans="1:5" ht="12">
      <c r="A568" s="136"/>
      <c r="B568" s="136"/>
      <c r="C568" s="136"/>
      <c r="D568" s="136"/>
      <c r="E568" s="136"/>
    </row>
    <row r="569" spans="1:5" ht="12">
      <c r="A569" s="136"/>
      <c r="B569" s="136"/>
      <c r="C569" s="136"/>
      <c r="D569" s="136"/>
      <c r="E569" s="136"/>
    </row>
    <row r="570" spans="1:5" ht="12">
      <c r="A570" s="136"/>
      <c r="B570" s="136"/>
      <c r="C570" s="136"/>
      <c r="D570" s="136"/>
      <c r="E570" s="136"/>
    </row>
    <row r="571" spans="1:5" ht="12">
      <c r="A571" s="136"/>
      <c r="B571" s="136"/>
      <c r="C571" s="136"/>
      <c r="D571" s="136"/>
      <c r="E571" s="136"/>
    </row>
    <row r="572" spans="1:5" ht="12">
      <c r="A572" s="136"/>
      <c r="B572" s="136"/>
      <c r="C572" s="136"/>
      <c r="D572" s="136"/>
      <c r="E572" s="136"/>
    </row>
    <row r="573" spans="1:5" ht="12">
      <c r="A573" s="136"/>
      <c r="B573" s="136"/>
      <c r="C573" s="136"/>
      <c r="D573" s="136"/>
      <c r="E573" s="136"/>
    </row>
    <row r="574" spans="1:5" ht="12">
      <c r="A574" s="136"/>
      <c r="B574" s="136"/>
      <c r="C574" s="136"/>
      <c r="D574" s="136"/>
      <c r="E574" s="136"/>
    </row>
    <row r="575" spans="1:5" ht="12">
      <c r="A575" s="136"/>
      <c r="B575" s="136"/>
      <c r="C575" s="136"/>
      <c r="D575" s="136"/>
      <c r="E575" s="136"/>
    </row>
    <row r="576" spans="1:5" ht="12">
      <c r="A576" s="136"/>
      <c r="B576" s="136"/>
      <c r="C576" s="136"/>
      <c r="D576" s="136"/>
      <c r="E576" s="136"/>
    </row>
    <row r="577" spans="1:5" ht="12">
      <c r="A577" s="136"/>
      <c r="B577" s="136"/>
      <c r="C577" s="136"/>
      <c r="D577" s="136"/>
      <c r="E577" s="136"/>
    </row>
    <row r="578" spans="1:5" ht="12">
      <c r="A578" s="136"/>
      <c r="B578" s="136"/>
      <c r="C578" s="136"/>
      <c r="D578" s="136"/>
      <c r="E578" s="136"/>
    </row>
    <row r="579" spans="1:5" ht="12">
      <c r="A579" s="136"/>
      <c r="B579" s="136"/>
      <c r="C579" s="136"/>
      <c r="D579" s="136"/>
      <c r="E579" s="136"/>
    </row>
    <row r="580" spans="1:5" ht="12">
      <c r="A580" s="136"/>
      <c r="B580" s="136"/>
      <c r="C580" s="136"/>
      <c r="D580" s="136"/>
      <c r="E580" s="136"/>
    </row>
    <row r="581" spans="1:5" ht="12">
      <c r="A581" s="136"/>
      <c r="B581" s="136"/>
      <c r="C581" s="136"/>
      <c r="D581" s="136"/>
      <c r="E581" s="136"/>
    </row>
    <row r="582" spans="1:5" ht="12">
      <c r="A582" s="136"/>
      <c r="B582" s="136"/>
      <c r="C582" s="136"/>
      <c r="D582" s="136"/>
      <c r="E582" s="136"/>
    </row>
    <row r="583" spans="1:5" ht="12">
      <c r="A583" s="136"/>
      <c r="B583" s="136"/>
      <c r="C583" s="136"/>
      <c r="D583" s="136"/>
      <c r="E583" s="136"/>
    </row>
    <row r="584" spans="1:5" ht="12">
      <c r="A584" s="136"/>
      <c r="B584" s="136"/>
      <c r="C584" s="136"/>
      <c r="D584" s="136"/>
      <c r="E584" s="136"/>
    </row>
    <row r="585" spans="1:5" ht="12">
      <c r="A585" s="136"/>
      <c r="B585" s="136"/>
      <c r="C585" s="136"/>
      <c r="D585" s="136"/>
      <c r="E585" s="136"/>
    </row>
    <row r="586" spans="1:5" ht="12">
      <c r="A586" s="136"/>
      <c r="B586" s="136"/>
      <c r="C586" s="136"/>
      <c r="D586" s="136"/>
      <c r="E586" s="136"/>
    </row>
    <row r="587" spans="1:5" ht="12">
      <c r="A587" s="136"/>
      <c r="B587" s="136"/>
      <c r="C587" s="136"/>
      <c r="D587" s="136"/>
      <c r="E587" s="136"/>
    </row>
    <row r="588" spans="1:5" ht="12">
      <c r="A588" s="136"/>
      <c r="B588" s="136"/>
      <c r="C588" s="136"/>
      <c r="D588" s="136"/>
      <c r="E588" s="136"/>
    </row>
    <row r="589" spans="1:5" ht="12">
      <c r="A589" s="136"/>
      <c r="B589" s="136"/>
      <c r="C589" s="136"/>
      <c r="D589" s="136"/>
      <c r="E589" s="136"/>
    </row>
    <row r="590" spans="1:5" ht="12">
      <c r="A590" s="136"/>
      <c r="B590" s="136"/>
      <c r="C590" s="136"/>
      <c r="D590" s="136"/>
      <c r="E590" s="136"/>
    </row>
    <row r="591" spans="1:5" ht="12">
      <c r="A591" s="136"/>
      <c r="B591" s="136"/>
      <c r="C591" s="136"/>
      <c r="D591" s="136"/>
      <c r="E591" s="136"/>
    </row>
    <row r="592" spans="1:5" ht="12">
      <c r="A592" s="136"/>
      <c r="B592" s="136"/>
      <c r="C592" s="136"/>
      <c r="D592" s="136"/>
      <c r="E592" s="136"/>
    </row>
    <row r="593" spans="1:5" ht="12">
      <c r="A593" s="136"/>
      <c r="B593" s="136"/>
      <c r="C593" s="136"/>
      <c r="D593" s="136"/>
      <c r="E593" s="136"/>
    </row>
    <row r="594" spans="1:5" ht="12">
      <c r="A594" s="136"/>
      <c r="B594" s="136"/>
      <c r="C594" s="136"/>
      <c r="D594" s="136"/>
      <c r="E594" s="136"/>
    </row>
    <row r="595" spans="1:5" ht="12">
      <c r="A595" s="136"/>
      <c r="B595" s="136"/>
      <c r="C595" s="136"/>
      <c r="D595" s="136"/>
      <c r="E595" s="136"/>
    </row>
    <row r="596" spans="1:5" ht="12">
      <c r="A596" s="136"/>
      <c r="B596" s="136"/>
      <c r="C596" s="136"/>
      <c r="D596" s="136"/>
      <c r="E596" s="136"/>
    </row>
    <row r="597" spans="1:5" ht="12">
      <c r="A597" s="136"/>
      <c r="B597" s="136"/>
      <c r="C597" s="136"/>
      <c r="D597" s="136"/>
      <c r="E597" s="136"/>
    </row>
    <row r="598" spans="1:5" ht="12">
      <c r="A598" s="136"/>
      <c r="B598" s="136"/>
      <c r="C598" s="136"/>
      <c r="D598" s="136"/>
      <c r="E598" s="136"/>
    </row>
    <row r="599" spans="1:5" ht="12">
      <c r="A599" s="136"/>
      <c r="B599" s="136"/>
      <c r="C599" s="136"/>
      <c r="D599" s="136"/>
      <c r="E599" s="136"/>
    </row>
    <row r="600" spans="1:5" ht="12">
      <c r="A600" s="136"/>
      <c r="B600" s="136"/>
      <c r="C600" s="136"/>
      <c r="D600" s="136"/>
      <c r="E600" s="136"/>
    </row>
    <row r="601" spans="1:5" ht="12">
      <c r="A601" s="136"/>
      <c r="B601" s="136"/>
      <c r="C601" s="136"/>
      <c r="D601" s="136"/>
      <c r="E601" s="136"/>
    </row>
    <row r="602" spans="1:5" ht="12">
      <c r="A602" s="136"/>
      <c r="B602" s="136"/>
      <c r="C602" s="136"/>
      <c r="D602" s="136"/>
      <c r="E602" s="136"/>
    </row>
    <row r="603" spans="1:5" ht="12">
      <c r="A603" s="136"/>
      <c r="B603" s="136"/>
      <c r="C603" s="136"/>
      <c r="D603" s="136"/>
      <c r="E603" s="136"/>
    </row>
    <row r="604" spans="1:5" ht="12">
      <c r="A604" s="136"/>
      <c r="B604" s="136"/>
      <c r="C604" s="136"/>
      <c r="D604" s="136"/>
      <c r="E604" s="136"/>
    </row>
    <row r="605" spans="1:5" ht="12">
      <c r="A605" s="136"/>
      <c r="B605" s="136"/>
      <c r="C605" s="136"/>
      <c r="D605" s="136"/>
      <c r="E605" s="136"/>
    </row>
    <row r="606" spans="1:5" ht="12">
      <c r="A606" s="136"/>
      <c r="B606" s="136"/>
      <c r="C606" s="136"/>
      <c r="D606" s="136"/>
      <c r="E606" s="136"/>
    </row>
    <row r="607" spans="1:5" ht="12">
      <c r="A607" s="136"/>
      <c r="B607" s="136"/>
      <c r="C607" s="136"/>
      <c r="D607" s="136"/>
      <c r="E607" s="136"/>
    </row>
    <row r="608" spans="1:5" ht="12">
      <c r="A608" s="136"/>
      <c r="B608" s="136"/>
      <c r="C608" s="136"/>
      <c r="D608" s="136"/>
      <c r="E608" s="136"/>
    </row>
    <row r="609" spans="1:5" ht="12">
      <c r="A609" s="136"/>
      <c r="B609" s="136"/>
      <c r="C609" s="136"/>
      <c r="D609" s="136"/>
      <c r="E609" s="136"/>
    </row>
    <row r="610" spans="1:5" ht="12">
      <c r="A610" s="136"/>
      <c r="B610" s="136"/>
      <c r="C610" s="136"/>
      <c r="D610" s="136"/>
      <c r="E610" s="136"/>
    </row>
    <row r="611" spans="1:5" ht="12">
      <c r="A611" s="136"/>
      <c r="B611" s="136"/>
      <c r="C611" s="136"/>
      <c r="D611" s="136"/>
      <c r="E611" s="136"/>
    </row>
    <row r="612" spans="1:5" ht="12">
      <c r="A612" s="136"/>
      <c r="B612" s="136"/>
      <c r="C612" s="136"/>
      <c r="D612" s="136"/>
      <c r="E612" s="136"/>
    </row>
    <row r="613" spans="1:5" ht="12">
      <c r="A613" s="136"/>
      <c r="B613" s="136"/>
      <c r="C613" s="136"/>
      <c r="D613" s="136"/>
      <c r="E613" s="136"/>
    </row>
    <row r="614" spans="1:5" ht="12">
      <c r="A614" s="136"/>
      <c r="B614" s="136"/>
      <c r="C614" s="136"/>
      <c r="D614" s="136"/>
      <c r="E614" s="136"/>
    </row>
    <row r="615" spans="1:5" ht="12">
      <c r="A615" s="136"/>
      <c r="B615" s="136"/>
      <c r="C615" s="136"/>
      <c r="D615" s="136"/>
      <c r="E615" s="136"/>
    </row>
    <row r="616" spans="1:5" ht="12">
      <c r="A616" s="136"/>
      <c r="B616" s="136"/>
      <c r="C616" s="136"/>
      <c r="D616" s="136"/>
      <c r="E616" s="136"/>
    </row>
    <row r="617" spans="1:5" ht="12">
      <c r="A617" s="136"/>
      <c r="B617" s="136"/>
      <c r="C617" s="136"/>
      <c r="D617" s="136"/>
      <c r="E617" s="136"/>
    </row>
    <row r="618" spans="1:5" ht="12">
      <c r="A618" s="136"/>
      <c r="B618" s="136"/>
      <c r="C618" s="136"/>
      <c r="D618" s="136"/>
      <c r="E618" s="136"/>
    </row>
    <row r="619" spans="1:5" ht="12">
      <c r="A619" s="136"/>
      <c r="B619" s="136"/>
      <c r="C619" s="136"/>
      <c r="D619" s="136"/>
      <c r="E619" s="136"/>
    </row>
    <row r="620" spans="1:5" ht="12">
      <c r="A620" s="136"/>
      <c r="B620" s="136"/>
      <c r="C620" s="136"/>
      <c r="D620" s="136"/>
      <c r="E620" s="136"/>
    </row>
    <row r="621" spans="1:5" ht="12">
      <c r="A621" s="136"/>
      <c r="B621" s="136"/>
      <c r="C621" s="136"/>
      <c r="D621" s="136"/>
      <c r="E621" s="136"/>
    </row>
    <row r="622" spans="1:5" ht="12">
      <c r="A622" s="136"/>
      <c r="B622" s="136"/>
      <c r="C622" s="136"/>
      <c r="D622" s="136"/>
      <c r="E622" s="136"/>
    </row>
    <row r="623" spans="1:5" ht="12">
      <c r="A623" s="136"/>
      <c r="B623" s="136"/>
      <c r="C623" s="136"/>
      <c r="D623" s="136"/>
      <c r="E623" s="136"/>
    </row>
    <row r="624" spans="1:5" ht="12">
      <c r="A624" s="136"/>
      <c r="B624" s="136"/>
      <c r="C624" s="136"/>
      <c r="D624" s="136"/>
      <c r="E624" s="136"/>
    </row>
    <row r="625" spans="1:5" ht="12">
      <c r="A625" s="136"/>
      <c r="B625" s="136"/>
      <c r="C625" s="136"/>
      <c r="D625" s="136"/>
      <c r="E625" s="136"/>
    </row>
    <row r="626" spans="1:5" ht="12">
      <c r="A626" s="136"/>
      <c r="B626" s="136"/>
      <c r="C626" s="136"/>
      <c r="D626" s="136"/>
      <c r="E626" s="136"/>
    </row>
    <row r="627" spans="1:5" ht="12">
      <c r="A627" s="136"/>
      <c r="B627" s="136"/>
      <c r="C627" s="136"/>
      <c r="D627" s="136"/>
      <c r="E627" s="136"/>
    </row>
    <row r="628" spans="1:5" ht="12">
      <c r="A628" s="136"/>
      <c r="B628" s="136"/>
      <c r="C628" s="136"/>
      <c r="D628" s="136"/>
      <c r="E628" s="136"/>
    </row>
    <row r="629" spans="1:5" ht="12">
      <c r="A629" s="136"/>
      <c r="B629" s="136"/>
      <c r="C629" s="136"/>
      <c r="D629" s="136"/>
      <c r="E629" s="136"/>
    </row>
    <row r="630" spans="1:5" ht="12">
      <c r="A630" s="136"/>
      <c r="B630" s="136"/>
      <c r="C630" s="136"/>
      <c r="D630" s="136"/>
      <c r="E630" s="136"/>
    </row>
    <row r="631" spans="1:5" ht="12">
      <c r="A631" s="136"/>
      <c r="B631" s="136"/>
      <c r="C631" s="136"/>
      <c r="D631" s="136"/>
      <c r="E631" s="136"/>
    </row>
    <row r="632" spans="1:5" ht="12">
      <c r="A632" s="136"/>
      <c r="B632" s="136"/>
      <c r="C632" s="136"/>
      <c r="D632" s="136"/>
      <c r="E632" s="136"/>
    </row>
    <row r="633" spans="1:5" ht="12">
      <c r="A633" s="136"/>
      <c r="B633" s="136"/>
      <c r="C633" s="136"/>
      <c r="D633" s="136"/>
      <c r="E633" s="136"/>
    </row>
    <row r="634" spans="1:5" ht="12">
      <c r="A634" s="136"/>
      <c r="B634" s="136"/>
      <c r="C634" s="136"/>
      <c r="D634" s="136"/>
      <c r="E634" s="136"/>
    </row>
    <row r="635" spans="1:5" ht="12">
      <c r="A635" s="136"/>
      <c r="B635" s="136"/>
      <c r="C635" s="136"/>
      <c r="D635" s="136"/>
      <c r="E635" s="136"/>
    </row>
    <row r="636" spans="1:5" ht="12">
      <c r="A636" s="136"/>
      <c r="B636" s="136"/>
      <c r="C636" s="136"/>
      <c r="D636" s="136"/>
      <c r="E636" s="136"/>
    </row>
    <row r="637" spans="1:5" ht="12">
      <c r="A637" s="136"/>
      <c r="B637" s="136"/>
      <c r="C637" s="136"/>
      <c r="D637" s="136"/>
      <c r="E637" s="136"/>
    </row>
    <row r="638" spans="1:5" ht="12">
      <c r="A638" s="136"/>
      <c r="B638" s="136"/>
      <c r="C638" s="136"/>
      <c r="D638" s="136"/>
      <c r="E638" s="136"/>
    </row>
    <row r="639" spans="1:5" ht="12">
      <c r="A639" s="136"/>
      <c r="B639" s="136"/>
      <c r="C639" s="136"/>
      <c r="D639" s="136"/>
      <c r="E639" s="136"/>
    </row>
    <row r="640" spans="1:5" ht="12">
      <c r="A640" s="136"/>
      <c r="B640" s="136"/>
      <c r="C640" s="136"/>
      <c r="D640" s="136"/>
      <c r="E640" s="136"/>
    </row>
    <row r="641" spans="1:5" ht="12">
      <c r="A641" s="136"/>
      <c r="B641" s="136"/>
      <c r="C641" s="136"/>
      <c r="D641" s="136"/>
      <c r="E641" s="136"/>
    </row>
    <row r="642" spans="1:5" ht="12">
      <c r="A642" s="136"/>
      <c r="B642" s="136"/>
      <c r="C642" s="136"/>
      <c r="D642" s="136"/>
      <c r="E642" s="136"/>
    </row>
    <row r="643" spans="1:5" ht="12">
      <c r="A643" s="136"/>
      <c r="B643" s="136"/>
      <c r="C643" s="136"/>
      <c r="D643" s="136"/>
      <c r="E643" s="136"/>
    </row>
    <row r="644" spans="1:5" ht="12">
      <c r="A644" s="136"/>
      <c r="B644" s="136"/>
      <c r="C644" s="136"/>
      <c r="D644" s="136"/>
      <c r="E644" s="136"/>
    </row>
    <row r="645" spans="1:5" ht="12">
      <c r="A645" s="136"/>
      <c r="B645" s="136"/>
      <c r="C645" s="136"/>
      <c r="D645" s="136"/>
      <c r="E645" s="136"/>
    </row>
    <row r="646" spans="1:5" ht="12">
      <c r="A646" s="136"/>
      <c r="B646" s="136"/>
      <c r="C646" s="136"/>
      <c r="D646" s="136"/>
      <c r="E646" s="136"/>
    </row>
    <row r="647" spans="1:5" ht="12">
      <c r="A647" s="136"/>
      <c r="B647" s="136"/>
      <c r="C647" s="136"/>
      <c r="D647" s="136"/>
      <c r="E647" s="136"/>
    </row>
    <row r="648" spans="1:5" ht="12">
      <c r="A648" s="136"/>
      <c r="B648" s="136"/>
      <c r="C648" s="136"/>
      <c r="D648" s="136"/>
      <c r="E648" s="136"/>
    </row>
    <row r="649" spans="1:5" ht="12">
      <c r="A649" s="136"/>
      <c r="B649" s="136"/>
      <c r="C649" s="136"/>
      <c r="D649" s="136"/>
      <c r="E649" s="136"/>
    </row>
    <row r="650" spans="1:5" ht="12">
      <c r="A650" s="136"/>
      <c r="B650" s="136"/>
      <c r="C650" s="136"/>
      <c r="D650" s="136"/>
      <c r="E650" s="136"/>
    </row>
    <row r="651" spans="1:5" ht="12">
      <c r="A651" s="136"/>
      <c r="B651" s="136"/>
      <c r="C651" s="136"/>
      <c r="D651" s="136"/>
      <c r="E651" s="136"/>
    </row>
    <row r="652" spans="1:5" ht="12">
      <c r="A652" s="136"/>
      <c r="B652" s="136"/>
      <c r="C652" s="136"/>
      <c r="D652" s="136"/>
      <c r="E652" s="136"/>
    </row>
    <row r="653" spans="1:5" ht="12">
      <c r="A653" s="136"/>
      <c r="B653" s="136"/>
      <c r="C653" s="136"/>
      <c r="D653" s="136"/>
      <c r="E653" s="136"/>
    </row>
    <row r="654" spans="1:5" ht="12">
      <c r="A654" s="136"/>
      <c r="B654" s="136"/>
      <c r="C654" s="136"/>
      <c r="D654" s="136"/>
      <c r="E654" s="136"/>
    </row>
    <row r="655" spans="1:5" ht="12">
      <c r="A655" s="136"/>
      <c r="B655" s="136"/>
      <c r="C655" s="136"/>
      <c r="D655" s="136"/>
      <c r="E655" s="136"/>
    </row>
    <row r="656" spans="1:5" ht="12">
      <c r="A656" s="136"/>
      <c r="B656" s="136"/>
      <c r="C656" s="136"/>
      <c r="D656" s="136"/>
      <c r="E656" s="136"/>
    </row>
    <row r="657" spans="1:5" ht="12">
      <c r="A657" s="136"/>
      <c r="B657" s="136"/>
      <c r="C657" s="136"/>
      <c r="D657" s="136"/>
      <c r="E657" s="136"/>
    </row>
    <row r="658" spans="1:5" ht="12">
      <c r="A658" s="136"/>
      <c r="B658" s="136"/>
      <c r="C658" s="136"/>
      <c r="D658" s="136"/>
      <c r="E658" s="136"/>
    </row>
    <row r="659" spans="1:5" ht="12">
      <c r="A659" s="136"/>
      <c r="B659" s="136"/>
      <c r="C659" s="136"/>
      <c r="D659" s="136"/>
      <c r="E659" s="136"/>
    </row>
    <row r="660" spans="1:5" ht="12">
      <c r="A660" s="136"/>
      <c r="B660" s="136"/>
      <c r="C660" s="136"/>
      <c r="D660" s="136"/>
      <c r="E660" s="136"/>
    </row>
    <row r="661" spans="1:5" ht="12">
      <c r="A661" s="136"/>
      <c r="B661" s="136"/>
      <c r="C661" s="136"/>
      <c r="D661" s="136"/>
      <c r="E661" s="136"/>
    </row>
    <row r="662" spans="1:5" ht="12">
      <c r="A662" s="136"/>
      <c r="B662" s="136"/>
      <c r="C662" s="136"/>
      <c r="D662" s="136"/>
      <c r="E662" s="136"/>
    </row>
    <row r="663" spans="1:5" ht="12">
      <c r="A663" s="136"/>
      <c r="B663" s="136"/>
      <c r="C663" s="136"/>
      <c r="D663" s="136"/>
      <c r="E663" s="136"/>
    </row>
    <row r="664" spans="1:5" ht="12">
      <c r="A664" s="136"/>
      <c r="B664" s="136"/>
      <c r="C664" s="136"/>
      <c r="D664" s="136"/>
      <c r="E664" s="136"/>
    </row>
    <row r="665" spans="1:5" ht="12">
      <c r="A665" s="136"/>
      <c r="B665" s="136"/>
      <c r="C665" s="136"/>
      <c r="D665" s="136"/>
      <c r="E665" s="136"/>
    </row>
    <row r="666" spans="1:5" ht="12">
      <c r="A666" s="136"/>
      <c r="B666" s="136"/>
      <c r="C666" s="136"/>
      <c r="D666" s="136"/>
      <c r="E666" s="136"/>
    </row>
    <row r="667" spans="1:5" ht="12">
      <c r="A667" s="136"/>
      <c r="B667" s="136"/>
      <c r="C667" s="136"/>
      <c r="D667" s="136"/>
      <c r="E667" s="136"/>
    </row>
    <row r="668" spans="1:5" ht="12">
      <c r="A668" s="136"/>
      <c r="B668" s="136"/>
      <c r="C668" s="136"/>
      <c r="D668" s="136"/>
      <c r="E668" s="136"/>
    </row>
    <row r="669" spans="1:5" ht="12">
      <c r="A669" s="136"/>
      <c r="B669" s="136"/>
      <c r="C669" s="136"/>
      <c r="D669" s="136"/>
      <c r="E669" s="136"/>
    </row>
    <row r="670" spans="1:5" ht="12">
      <c r="A670" s="136"/>
      <c r="B670" s="136"/>
      <c r="C670" s="136"/>
      <c r="D670" s="136"/>
      <c r="E670" s="136"/>
    </row>
    <row r="671" spans="1:5" ht="12">
      <c r="A671" s="136"/>
      <c r="B671" s="136"/>
      <c r="C671" s="136"/>
      <c r="D671" s="136"/>
      <c r="E671" s="136"/>
    </row>
    <row r="672" spans="1:5" ht="12">
      <c r="A672" s="136"/>
      <c r="B672" s="136"/>
      <c r="C672" s="136"/>
      <c r="D672" s="136"/>
      <c r="E672" s="136"/>
    </row>
    <row r="673" spans="1:5" ht="12">
      <c r="A673" s="136"/>
      <c r="B673" s="136"/>
      <c r="C673" s="136"/>
      <c r="D673" s="136"/>
      <c r="E673" s="136"/>
    </row>
    <row r="674" spans="1:5" ht="12">
      <c r="A674" s="136"/>
      <c r="B674" s="136"/>
      <c r="C674" s="136"/>
      <c r="D674" s="136"/>
      <c r="E674" s="136"/>
    </row>
    <row r="675" spans="1:5" ht="12">
      <c r="A675" s="136"/>
      <c r="B675" s="136"/>
      <c r="C675" s="136"/>
      <c r="D675" s="136"/>
      <c r="E675" s="136"/>
    </row>
    <row r="676" spans="1:5" ht="12">
      <c r="A676" s="136"/>
      <c r="B676" s="136"/>
      <c r="C676" s="136"/>
      <c r="D676" s="136"/>
      <c r="E676" s="136"/>
    </row>
    <row r="677" spans="1:5" ht="12">
      <c r="A677" s="136"/>
      <c r="B677" s="136"/>
      <c r="C677" s="136"/>
      <c r="D677" s="136"/>
      <c r="E677" s="136"/>
    </row>
    <row r="678" spans="1:5" ht="12">
      <c r="A678" s="136"/>
      <c r="B678" s="136"/>
      <c r="C678" s="136"/>
      <c r="D678" s="136"/>
      <c r="E678" s="136"/>
    </row>
    <row r="679" spans="1:5" ht="12">
      <c r="A679" s="136"/>
      <c r="B679" s="136"/>
      <c r="C679" s="136"/>
      <c r="D679" s="136"/>
      <c r="E679" s="136"/>
    </row>
    <row r="680" spans="1:5" ht="12">
      <c r="A680" s="136"/>
      <c r="B680" s="136"/>
      <c r="C680" s="136"/>
      <c r="D680" s="136"/>
      <c r="E680" s="136"/>
    </row>
    <row r="681" spans="1:5" ht="12">
      <c r="A681" s="136"/>
      <c r="B681" s="136"/>
      <c r="C681" s="136"/>
      <c r="D681" s="136"/>
      <c r="E681" s="136"/>
    </row>
    <row r="682" spans="1:5" ht="12">
      <c r="A682" s="136"/>
      <c r="B682" s="136"/>
      <c r="C682" s="136"/>
      <c r="D682" s="136"/>
      <c r="E682" s="136"/>
    </row>
    <row r="683" spans="1:5" ht="12">
      <c r="A683" s="136"/>
      <c r="B683" s="136"/>
      <c r="C683" s="136"/>
      <c r="D683" s="136"/>
      <c r="E683" s="136"/>
    </row>
    <row r="684" spans="1:5" ht="12">
      <c r="A684" s="136"/>
      <c r="B684" s="136"/>
      <c r="C684" s="136"/>
      <c r="D684" s="136"/>
      <c r="E684" s="136"/>
    </row>
    <row r="685" spans="1:5" ht="12">
      <c r="A685" s="136"/>
      <c r="B685" s="136"/>
      <c r="C685" s="136"/>
      <c r="D685" s="136"/>
      <c r="E685" s="136"/>
    </row>
    <row r="686" spans="1:5" ht="12">
      <c r="A686" s="136"/>
      <c r="B686" s="136"/>
      <c r="C686" s="136"/>
      <c r="D686" s="136"/>
      <c r="E686" s="136"/>
    </row>
    <row r="687" spans="1:5" ht="12">
      <c r="A687" s="136"/>
      <c r="B687" s="136"/>
      <c r="C687" s="136"/>
      <c r="D687" s="136"/>
      <c r="E687" s="136"/>
    </row>
    <row r="688" spans="1:5" ht="12">
      <c r="A688" s="136"/>
      <c r="B688" s="136"/>
      <c r="C688" s="136"/>
      <c r="D688" s="136"/>
      <c r="E688" s="136"/>
    </row>
    <row r="689" spans="1:5" ht="12">
      <c r="A689" s="136"/>
      <c r="B689" s="136"/>
      <c r="C689" s="136"/>
      <c r="D689" s="136"/>
      <c r="E689" s="136"/>
    </row>
    <row r="690" spans="1:5" ht="12">
      <c r="A690" s="136"/>
      <c r="B690" s="136"/>
      <c r="C690" s="136"/>
      <c r="D690" s="136"/>
      <c r="E690" s="136"/>
    </row>
    <row r="691" spans="1:5" ht="12">
      <c r="A691" s="136"/>
      <c r="B691" s="136"/>
      <c r="C691" s="136"/>
      <c r="D691" s="136"/>
      <c r="E691" s="136"/>
    </row>
    <row r="692" spans="1:5" ht="12">
      <c r="A692" s="136"/>
      <c r="B692" s="136"/>
      <c r="C692" s="136"/>
      <c r="D692" s="136"/>
      <c r="E692" s="136"/>
    </row>
    <row r="693" spans="1:5" ht="12">
      <c r="A693" s="136"/>
      <c r="B693" s="136"/>
      <c r="C693" s="136"/>
      <c r="D693" s="136"/>
      <c r="E693" s="136"/>
    </row>
    <row r="694" spans="1:5" ht="12">
      <c r="A694" s="136"/>
      <c r="B694" s="136"/>
      <c r="C694" s="136"/>
      <c r="D694" s="136"/>
      <c r="E694" s="136"/>
    </row>
    <row r="695" spans="1:5" ht="12">
      <c r="A695" s="136"/>
      <c r="B695" s="136"/>
      <c r="C695" s="136"/>
      <c r="D695" s="136"/>
      <c r="E695" s="136"/>
    </row>
    <row r="696" spans="1:5" ht="12">
      <c r="A696" s="136"/>
      <c r="B696" s="136"/>
      <c r="C696" s="136"/>
      <c r="D696" s="136"/>
      <c r="E696" s="136"/>
    </row>
    <row r="697" spans="1:5" ht="12">
      <c r="A697" s="136"/>
      <c r="B697" s="136"/>
      <c r="C697" s="136"/>
      <c r="D697" s="136"/>
      <c r="E697" s="136"/>
    </row>
    <row r="698" spans="1:5" ht="12">
      <c r="A698" s="136"/>
      <c r="B698" s="136"/>
      <c r="C698" s="136"/>
      <c r="D698" s="136"/>
      <c r="E698" s="136"/>
    </row>
    <row r="699" spans="1:5" ht="12">
      <c r="A699" s="136"/>
      <c r="B699" s="136"/>
      <c r="C699" s="136"/>
      <c r="D699" s="136"/>
      <c r="E699" s="136"/>
    </row>
    <row r="700" spans="1:5" ht="12">
      <c r="A700" s="136"/>
      <c r="B700" s="136"/>
      <c r="C700" s="136"/>
      <c r="D700" s="136"/>
      <c r="E700" s="136"/>
    </row>
    <row r="701" spans="1:5" ht="12">
      <c r="A701" s="136"/>
      <c r="B701" s="136"/>
      <c r="C701" s="136"/>
      <c r="D701" s="136"/>
      <c r="E701" s="136"/>
    </row>
    <row r="702" spans="1:5" ht="12">
      <c r="A702" s="136"/>
      <c r="B702" s="136"/>
      <c r="C702" s="136"/>
      <c r="D702" s="136"/>
      <c r="E702" s="136"/>
    </row>
    <row r="703" spans="1:5" ht="12">
      <c r="A703" s="136"/>
      <c r="B703" s="136"/>
      <c r="C703" s="136"/>
      <c r="D703" s="136"/>
      <c r="E703" s="136"/>
    </row>
    <row r="704" spans="1:5" ht="12">
      <c r="A704" s="136"/>
      <c r="B704" s="136"/>
      <c r="C704" s="136"/>
      <c r="D704" s="136"/>
      <c r="E704" s="136"/>
    </row>
    <row r="705" spans="1:5" ht="12">
      <c r="A705" s="136"/>
      <c r="B705" s="136"/>
      <c r="C705" s="136"/>
      <c r="D705" s="136"/>
      <c r="E705" s="136"/>
    </row>
    <row r="706" spans="1:5" ht="12">
      <c r="A706" s="136"/>
      <c r="B706" s="136"/>
      <c r="C706" s="136"/>
      <c r="D706" s="136"/>
      <c r="E706" s="136"/>
    </row>
    <row r="707" spans="1:5" ht="12">
      <c r="A707" s="136"/>
      <c r="B707" s="136"/>
      <c r="C707" s="136"/>
      <c r="D707" s="136"/>
      <c r="E707" s="136"/>
    </row>
    <row r="708" spans="1:5" ht="12">
      <c r="A708" s="136"/>
      <c r="B708" s="136"/>
      <c r="C708" s="136"/>
      <c r="D708" s="136"/>
      <c r="E708" s="136"/>
    </row>
    <row r="709" spans="1:5" ht="12">
      <c r="A709" s="136"/>
      <c r="B709" s="136"/>
      <c r="C709" s="136"/>
      <c r="D709" s="136"/>
      <c r="E709" s="136"/>
    </row>
    <row r="710" spans="1:5" ht="12">
      <c r="A710" s="136"/>
      <c r="B710" s="136"/>
      <c r="C710" s="136"/>
      <c r="D710" s="136"/>
      <c r="E710" s="136"/>
    </row>
    <row r="711" spans="1:5" ht="12">
      <c r="A711" s="136"/>
      <c r="B711" s="136"/>
      <c r="C711" s="136"/>
      <c r="D711" s="136"/>
      <c r="E711" s="136"/>
    </row>
    <row r="712" spans="1:5" ht="12">
      <c r="A712" s="136"/>
      <c r="B712" s="136"/>
      <c r="C712" s="136"/>
      <c r="D712" s="136"/>
      <c r="E712" s="136"/>
    </row>
    <row r="713" spans="1:5" ht="12">
      <c r="A713" s="136"/>
      <c r="B713" s="136"/>
      <c r="C713" s="136"/>
      <c r="D713" s="136"/>
      <c r="E713" s="136"/>
    </row>
    <row r="714" spans="1:5" ht="12">
      <c r="A714" s="136"/>
      <c r="B714" s="136"/>
      <c r="C714" s="136"/>
      <c r="D714" s="136"/>
      <c r="E714" s="136"/>
    </row>
    <row r="715" spans="1:5" ht="12">
      <c r="A715" s="136"/>
      <c r="B715" s="136"/>
      <c r="C715" s="136"/>
      <c r="D715" s="136"/>
      <c r="E715" s="136"/>
    </row>
    <row r="716" spans="1:5" ht="12">
      <c r="A716" s="136"/>
      <c r="B716" s="136"/>
      <c r="C716" s="136"/>
      <c r="D716" s="136"/>
      <c r="E716" s="136"/>
    </row>
    <row r="717" spans="1:5" ht="12">
      <c r="A717" s="136"/>
      <c r="B717" s="136"/>
      <c r="C717" s="136"/>
      <c r="D717" s="136"/>
      <c r="E717" s="136"/>
    </row>
    <row r="718" spans="1:5" ht="12">
      <c r="A718" s="136"/>
      <c r="B718" s="136"/>
      <c r="C718" s="136"/>
      <c r="D718" s="136"/>
      <c r="E718" s="136"/>
    </row>
    <row r="719" spans="1:5" ht="12">
      <c r="A719" s="136"/>
      <c r="B719" s="136"/>
      <c r="C719" s="136"/>
      <c r="D719" s="136"/>
      <c r="E719" s="136"/>
    </row>
    <row r="720" spans="1:5" ht="12">
      <c r="A720" s="136"/>
      <c r="B720" s="136"/>
      <c r="C720" s="136"/>
      <c r="D720" s="136"/>
      <c r="E720" s="136"/>
    </row>
    <row r="721" spans="1:5" ht="12">
      <c r="A721" s="136"/>
      <c r="B721" s="136"/>
      <c r="C721" s="136"/>
      <c r="D721" s="136"/>
      <c r="E721" s="136"/>
    </row>
    <row r="722" spans="1:5" ht="12">
      <c r="A722" s="136"/>
      <c r="B722" s="136"/>
      <c r="C722" s="136"/>
      <c r="D722" s="136"/>
      <c r="E722" s="136"/>
    </row>
    <row r="723" spans="1:5" ht="12">
      <c r="A723" s="136"/>
      <c r="B723" s="136"/>
      <c r="C723" s="136"/>
      <c r="D723" s="136"/>
      <c r="E723" s="136"/>
    </row>
    <row r="724" spans="1:5" ht="12">
      <c r="A724" s="136"/>
      <c r="B724" s="136"/>
      <c r="C724" s="136"/>
      <c r="D724" s="136"/>
      <c r="E724" s="136"/>
    </row>
    <row r="725" spans="1:5" ht="12">
      <c r="A725" s="136"/>
      <c r="B725" s="136"/>
      <c r="C725" s="136"/>
      <c r="D725" s="136"/>
      <c r="E725" s="136"/>
    </row>
    <row r="726" spans="1:5" ht="12">
      <c r="A726" s="136"/>
      <c r="B726" s="136"/>
      <c r="C726" s="136"/>
      <c r="D726" s="136"/>
      <c r="E726" s="136"/>
    </row>
    <row r="727" spans="1:5" ht="12">
      <c r="A727" s="136"/>
      <c r="B727" s="136"/>
      <c r="C727" s="136"/>
      <c r="D727" s="136"/>
      <c r="E727" s="136"/>
    </row>
    <row r="728" spans="1:5" ht="12">
      <c r="A728" s="136"/>
      <c r="B728" s="136"/>
      <c r="C728" s="136"/>
      <c r="D728" s="136"/>
      <c r="E728" s="136"/>
    </row>
    <row r="729" spans="1:5" ht="12">
      <c r="A729" s="136"/>
      <c r="B729" s="136"/>
      <c r="C729" s="136"/>
      <c r="D729" s="136"/>
      <c r="E729" s="136"/>
    </row>
    <row r="730" spans="1:5" ht="12">
      <c r="A730" s="136"/>
      <c r="B730" s="136"/>
      <c r="C730" s="136"/>
      <c r="D730" s="136"/>
      <c r="E730" s="136"/>
    </row>
    <row r="731" spans="1:5" ht="12">
      <c r="A731" s="136"/>
      <c r="B731" s="136"/>
      <c r="C731" s="136"/>
      <c r="D731" s="136"/>
      <c r="E731" s="136"/>
    </row>
    <row r="732" spans="1:5" ht="12">
      <c r="A732" s="136"/>
      <c r="B732" s="136"/>
      <c r="C732" s="136"/>
      <c r="D732" s="136"/>
      <c r="E732" s="136"/>
    </row>
    <row r="733" spans="1:5" ht="12">
      <c r="A733" s="136"/>
      <c r="B733" s="136"/>
      <c r="C733" s="136"/>
      <c r="D733" s="136"/>
      <c r="E733" s="136"/>
    </row>
    <row r="734" spans="1:5" ht="12">
      <c r="A734" s="136"/>
      <c r="B734" s="136"/>
      <c r="C734" s="136"/>
      <c r="D734" s="136"/>
      <c r="E734" s="136"/>
    </row>
    <row r="735" spans="1:5" ht="12">
      <c r="A735" s="136"/>
      <c r="B735" s="136"/>
      <c r="C735" s="136"/>
      <c r="D735" s="136"/>
      <c r="E735" s="136"/>
    </row>
    <row r="736" spans="1:5" ht="12">
      <c r="A736" s="136"/>
      <c r="B736" s="136"/>
      <c r="C736" s="136"/>
      <c r="D736" s="136"/>
      <c r="E736" s="136"/>
    </row>
    <row r="737" spans="1:5" ht="12">
      <c r="A737" s="136"/>
      <c r="B737" s="136"/>
      <c r="C737" s="136"/>
      <c r="D737" s="136"/>
      <c r="E737" s="136"/>
    </row>
    <row r="738" spans="1:5" ht="12">
      <c r="A738" s="136"/>
      <c r="B738" s="136"/>
      <c r="C738" s="136"/>
      <c r="D738" s="136"/>
      <c r="E738" s="136"/>
    </row>
    <row r="739" spans="1:5" ht="12">
      <c r="A739" s="136"/>
      <c r="B739" s="136"/>
      <c r="C739" s="136"/>
      <c r="D739" s="136"/>
      <c r="E739" s="136"/>
    </row>
    <row r="740" spans="1:5" ht="12">
      <c r="A740" s="136"/>
      <c r="B740" s="136"/>
      <c r="C740" s="136"/>
      <c r="D740" s="136"/>
      <c r="E740" s="136"/>
    </row>
    <row r="741" spans="1:5" ht="12">
      <c r="A741" s="136"/>
      <c r="B741" s="136"/>
      <c r="C741" s="136"/>
      <c r="D741" s="136"/>
      <c r="E741" s="136"/>
    </row>
    <row r="742" spans="1:5" ht="12">
      <c r="A742" s="136"/>
      <c r="B742" s="136"/>
      <c r="C742" s="136"/>
      <c r="D742" s="136"/>
      <c r="E742" s="136"/>
    </row>
    <row r="743" spans="1:5" ht="12">
      <c r="A743" s="136"/>
      <c r="B743" s="136"/>
      <c r="C743" s="136"/>
      <c r="D743" s="136"/>
      <c r="E743" s="136"/>
    </row>
    <row r="744" spans="1:5" ht="12">
      <c r="A744" s="136"/>
      <c r="B744" s="136"/>
      <c r="C744" s="136"/>
      <c r="D744" s="136"/>
      <c r="E744" s="136"/>
    </row>
    <row r="745" spans="1:5" ht="12">
      <c r="A745" s="136"/>
      <c r="B745" s="136"/>
      <c r="C745" s="136"/>
      <c r="D745" s="136"/>
      <c r="E745" s="136"/>
    </row>
    <row r="746" spans="1:5" ht="12">
      <c r="A746" s="136"/>
      <c r="B746" s="136"/>
      <c r="C746" s="136"/>
      <c r="D746" s="136"/>
      <c r="E746" s="136"/>
    </row>
    <row r="747" spans="1:5" ht="12">
      <c r="A747" s="136"/>
      <c r="B747" s="136"/>
      <c r="C747" s="136"/>
      <c r="D747" s="136"/>
      <c r="E747" s="136"/>
    </row>
    <row r="748" spans="1:5" ht="12">
      <c r="A748" s="136"/>
      <c r="B748" s="136"/>
      <c r="C748" s="136"/>
      <c r="D748" s="136"/>
      <c r="E748" s="136"/>
    </row>
    <row r="749" spans="1:5" ht="12">
      <c r="A749" s="136"/>
      <c r="B749" s="136"/>
      <c r="C749" s="136"/>
      <c r="D749" s="136"/>
      <c r="E749" s="136"/>
    </row>
    <row r="750" spans="1:5" ht="12">
      <c r="A750" s="136"/>
      <c r="B750" s="136"/>
      <c r="C750" s="136"/>
      <c r="D750" s="136"/>
      <c r="E750" s="136"/>
    </row>
    <row r="751" spans="1:5" ht="12">
      <c r="A751" s="136"/>
      <c r="B751" s="136"/>
      <c r="C751" s="136"/>
      <c r="D751" s="136"/>
      <c r="E751" s="136"/>
    </row>
    <row r="752" spans="1:5" ht="12">
      <c r="A752" s="136"/>
      <c r="B752" s="136"/>
      <c r="C752" s="136"/>
      <c r="D752" s="136"/>
      <c r="E752" s="136"/>
    </row>
    <row r="753" spans="1:5" ht="12">
      <c r="A753" s="136"/>
      <c r="B753" s="136"/>
      <c r="C753" s="136"/>
      <c r="D753" s="136"/>
      <c r="E753" s="136"/>
    </row>
    <row r="754" spans="1:5" ht="12">
      <c r="A754" s="136"/>
      <c r="B754" s="136"/>
      <c r="C754" s="136"/>
      <c r="D754" s="136"/>
      <c r="E754" s="136"/>
    </row>
    <row r="755" spans="1:5" ht="12">
      <c r="A755" s="136"/>
      <c r="B755" s="136"/>
      <c r="C755" s="136"/>
      <c r="D755" s="136"/>
      <c r="E755" s="136"/>
    </row>
    <row r="756" spans="1:5" ht="12">
      <c r="A756" s="136"/>
      <c r="B756" s="136"/>
      <c r="C756" s="136"/>
      <c r="D756" s="136"/>
      <c r="E756" s="136"/>
    </row>
    <row r="757" spans="1:5" ht="12">
      <c r="A757" s="136"/>
      <c r="B757" s="136"/>
      <c r="C757" s="136"/>
      <c r="D757" s="136"/>
      <c r="E757" s="136"/>
    </row>
    <row r="758" spans="1:5" ht="12">
      <c r="A758" s="136"/>
      <c r="B758" s="136"/>
      <c r="C758" s="136"/>
      <c r="D758" s="136"/>
      <c r="E758" s="136"/>
    </row>
    <row r="759" spans="1:5" ht="12">
      <c r="A759" s="136"/>
      <c r="B759" s="136"/>
      <c r="C759" s="136"/>
      <c r="D759" s="136"/>
      <c r="E759" s="136"/>
    </row>
    <row r="760" spans="1:5" ht="12">
      <c r="A760" s="136"/>
      <c r="B760" s="136"/>
      <c r="C760" s="136"/>
      <c r="D760" s="136"/>
      <c r="E760" s="136"/>
    </row>
    <row r="761" spans="1:5" ht="12">
      <c r="A761" s="136"/>
      <c r="B761" s="136"/>
      <c r="C761" s="136"/>
      <c r="D761" s="136"/>
      <c r="E761" s="136"/>
    </row>
    <row r="762" spans="1:5" ht="12">
      <c r="A762" s="136"/>
      <c r="B762" s="136"/>
      <c r="C762" s="136"/>
      <c r="D762" s="136"/>
      <c r="E762" s="136"/>
    </row>
    <row r="763" spans="1:5" ht="12">
      <c r="A763" s="136"/>
      <c r="B763" s="136"/>
      <c r="C763" s="136"/>
      <c r="D763" s="136"/>
      <c r="E763" s="136"/>
    </row>
    <row r="764" spans="1:5" ht="12">
      <c r="A764" s="136"/>
      <c r="B764" s="136"/>
      <c r="C764" s="136"/>
      <c r="D764" s="136"/>
      <c r="E764" s="136"/>
    </row>
    <row r="765" spans="1:5" ht="12">
      <c r="A765" s="136"/>
      <c r="B765" s="136"/>
      <c r="C765" s="136"/>
      <c r="D765" s="136"/>
      <c r="E765" s="136"/>
    </row>
    <row r="766" spans="1:5" ht="12">
      <c r="A766" s="136"/>
      <c r="B766" s="136"/>
      <c r="C766" s="136"/>
      <c r="D766" s="136"/>
      <c r="E766" s="136"/>
    </row>
    <row r="767" spans="1:5" ht="12">
      <c r="A767" s="136"/>
      <c r="B767" s="136"/>
      <c r="C767" s="136"/>
      <c r="D767" s="136"/>
      <c r="E767" s="136"/>
    </row>
    <row r="768" spans="1:5" ht="12">
      <c r="A768" s="136"/>
      <c r="B768" s="136"/>
      <c r="C768" s="136"/>
      <c r="D768" s="136"/>
      <c r="E768" s="136"/>
    </row>
    <row r="769" spans="1:5" ht="12">
      <c r="A769" s="136"/>
      <c r="B769" s="136"/>
      <c r="C769" s="136"/>
      <c r="D769" s="136"/>
      <c r="E769" s="136"/>
    </row>
    <row r="770" spans="1:5" ht="12">
      <c r="A770" s="136"/>
      <c r="B770" s="136"/>
      <c r="C770" s="136"/>
      <c r="D770" s="136"/>
      <c r="E770" s="136"/>
    </row>
    <row r="771" spans="1:5" ht="12">
      <c r="A771" s="136"/>
      <c r="B771" s="136"/>
      <c r="C771" s="136"/>
      <c r="D771" s="136"/>
      <c r="E771" s="136"/>
    </row>
    <row r="772" spans="1:5" ht="12">
      <c r="A772" s="136"/>
      <c r="B772" s="136"/>
      <c r="C772" s="136"/>
      <c r="D772" s="136"/>
      <c r="E772" s="136"/>
    </row>
    <row r="773" spans="1:5" ht="12">
      <c r="A773" s="136"/>
      <c r="B773" s="136"/>
      <c r="C773" s="136"/>
      <c r="D773" s="136"/>
      <c r="E773" s="136"/>
    </row>
    <row r="774" spans="1:5" ht="12">
      <c r="A774" s="136"/>
      <c r="B774" s="136"/>
      <c r="C774" s="136"/>
      <c r="D774" s="136"/>
      <c r="E774" s="136"/>
    </row>
    <row r="775" spans="1:5" ht="12">
      <c r="A775" s="136"/>
      <c r="B775" s="136"/>
      <c r="C775" s="136"/>
      <c r="D775" s="136"/>
      <c r="E775" s="136"/>
    </row>
    <row r="776" spans="1:5" ht="12">
      <c r="A776" s="136"/>
      <c r="B776" s="136"/>
      <c r="C776" s="136"/>
      <c r="D776" s="136"/>
      <c r="E776" s="136"/>
    </row>
    <row r="777" spans="1:5" ht="12">
      <c r="A777" s="136"/>
      <c r="B777" s="136"/>
      <c r="C777" s="136"/>
      <c r="D777" s="136"/>
      <c r="E777" s="136"/>
    </row>
    <row r="778" spans="1:5" ht="12">
      <c r="A778" s="136"/>
      <c r="B778" s="136"/>
      <c r="C778" s="136"/>
      <c r="D778" s="136"/>
      <c r="E778" s="136"/>
    </row>
    <row r="779" spans="1:5" ht="12">
      <c r="A779" s="136"/>
      <c r="B779" s="136"/>
      <c r="C779" s="136"/>
      <c r="D779" s="136"/>
      <c r="E779" s="136"/>
    </row>
    <row r="780" spans="1:5" ht="12">
      <c r="A780" s="136"/>
      <c r="B780" s="136"/>
      <c r="C780" s="136"/>
      <c r="D780" s="136"/>
      <c r="E780" s="136"/>
    </row>
    <row r="781" spans="1:5" ht="12">
      <c r="A781" s="136"/>
      <c r="B781" s="136"/>
      <c r="C781" s="136"/>
      <c r="D781" s="136"/>
      <c r="E781" s="136"/>
    </row>
    <row r="782" spans="1:5" ht="12">
      <c r="A782" s="136"/>
      <c r="B782" s="136"/>
      <c r="C782" s="136"/>
      <c r="D782" s="136"/>
      <c r="E782" s="136"/>
    </row>
    <row r="783" spans="1:5" ht="12">
      <c r="A783" s="136"/>
      <c r="B783" s="136"/>
      <c r="C783" s="136"/>
      <c r="D783" s="136"/>
      <c r="E783" s="136"/>
    </row>
    <row r="784" spans="1:5" ht="12">
      <c r="A784" s="136"/>
      <c r="B784" s="136"/>
      <c r="C784" s="136"/>
      <c r="D784" s="136"/>
      <c r="E784" s="136"/>
    </row>
    <row r="785" spans="1:5" ht="12">
      <c r="A785" s="136"/>
      <c r="B785" s="136"/>
      <c r="C785" s="136"/>
      <c r="D785" s="136"/>
      <c r="E785" s="136"/>
    </row>
    <row r="786" spans="1:5" ht="12">
      <c r="A786" s="136"/>
      <c r="B786" s="136"/>
      <c r="C786" s="136"/>
      <c r="D786" s="136"/>
      <c r="E786" s="136"/>
    </row>
    <row r="787" spans="1:5" ht="12">
      <c r="A787" s="136"/>
      <c r="B787" s="136"/>
      <c r="C787" s="136"/>
      <c r="D787" s="136"/>
      <c r="E787" s="136"/>
    </row>
    <row r="788" spans="1:5" ht="12">
      <c r="A788" s="136"/>
      <c r="B788" s="136"/>
      <c r="C788" s="136"/>
      <c r="D788" s="136"/>
      <c r="E788" s="136"/>
    </row>
    <row r="789" spans="1:5" ht="12">
      <c r="A789" s="136"/>
      <c r="B789" s="136"/>
      <c r="C789" s="136"/>
      <c r="D789" s="136"/>
      <c r="E789" s="136"/>
    </row>
    <row r="790" spans="1:5" ht="12">
      <c r="A790" s="136"/>
      <c r="B790" s="136"/>
      <c r="C790" s="136"/>
      <c r="D790" s="136"/>
      <c r="E790" s="136"/>
    </row>
    <row r="791" spans="1:5" ht="12">
      <c r="A791" s="136"/>
      <c r="B791" s="136"/>
      <c r="C791" s="136"/>
      <c r="D791" s="136"/>
      <c r="E791" s="136"/>
    </row>
    <row r="792" spans="1:5" ht="12">
      <c r="A792" s="136"/>
      <c r="B792" s="136"/>
      <c r="C792" s="136"/>
      <c r="D792" s="136"/>
      <c r="E792" s="136"/>
    </row>
    <row r="793" spans="1:5" ht="12">
      <c r="A793" s="136"/>
      <c r="B793" s="136"/>
      <c r="C793" s="136"/>
      <c r="D793" s="136"/>
      <c r="E793" s="136"/>
    </row>
    <row r="794" spans="1:5" ht="12">
      <c r="A794" s="136"/>
      <c r="B794" s="136"/>
      <c r="C794" s="136"/>
      <c r="D794" s="136"/>
      <c r="E794" s="136"/>
    </row>
    <row r="795" spans="1:5" ht="12">
      <c r="A795" s="136"/>
      <c r="B795" s="136"/>
      <c r="C795" s="136"/>
      <c r="D795" s="136"/>
      <c r="E795" s="136"/>
    </row>
    <row r="796" spans="1:5" ht="12">
      <c r="A796" s="136"/>
      <c r="B796" s="136"/>
      <c r="C796" s="136"/>
      <c r="D796" s="136"/>
      <c r="E796" s="136"/>
    </row>
    <row r="797" spans="1:5" ht="12">
      <c r="A797" s="136"/>
      <c r="B797" s="136"/>
      <c r="C797" s="136"/>
      <c r="D797" s="136"/>
      <c r="E797" s="136"/>
    </row>
    <row r="798" spans="1:5" ht="12">
      <c r="A798" s="136"/>
      <c r="B798" s="136"/>
      <c r="C798" s="136"/>
      <c r="D798" s="136"/>
      <c r="E798" s="136"/>
    </row>
    <row r="799" spans="1:5" ht="12">
      <c r="A799" s="136"/>
      <c r="B799" s="136"/>
      <c r="C799" s="136"/>
      <c r="D799" s="136"/>
      <c r="E799" s="136"/>
    </row>
    <row r="800" spans="1:5" ht="12">
      <c r="A800" s="136"/>
      <c r="B800" s="136"/>
      <c r="C800" s="136"/>
      <c r="D800" s="136"/>
      <c r="E800" s="136"/>
    </row>
    <row r="801" spans="1:5" ht="12">
      <c r="A801" s="136"/>
      <c r="B801" s="136"/>
      <c r="C801" s="136"/>
      <c r="D801" s="136"/>
      <c r="E801" s="136"/>
    </row>
    <row r="802" spans="1:5" ht="12">
      <c r="A802" s="136"/>
      <c r="B802" s="136"/>
      <c r="C802" s="136"/>
      <c r="D802" s="136"/>
      <c r="E802" s="136"/>
    </row>
    <row r="803" spans="1:5" ht="12">
      <c r="A803" s="136"/>
      <c r="B803" s="136"/>
      <c r="C803" s="136"/>
      <c r="D803" s="136"/>
      <c r="E803" s="136"/>
    </row>
    <row r="804" spans="1:5" ht="12">
      <c r="A804" s="136"/>
      <c r="B804" s="136"/>
      <c r="C804" s="136"/>
      <c r="D804" s="136"/>
      <c r="E804" s="136"/>
    </row>
    <row r="805" spans="1:5" ht="12">
      <c r="A805" s="136"/>
      <c r="B805" s="136"/>
      <c r="C805" s="136"/>
      <c r="D805" s="136"/>
      <c r="E805" s="136"/>
    </row>
    <row r="806" spans="1:5" ht="12">
      <c r="A806" s="136"/>
      <c r="B806" s="136"/>
      <c r="C806" s="136"/>
      <c r="D806" s="136"/>
      <c r="E806" s="136"/>
    </row>
    <row r="807" spans="1:5" ht="12">
      <c r="A807" s="136"/>
      <c r="B807" s="136"/>
      <c r="C807" s="136"/>
      <c r="D807" s="136"/>
      <c r="E807" s="136"/>
    </row>
    <row r="808" spans="1:5" ht="12">
      <c r="A808" s="136"/>
      <c r="B808" s="136"/>
      <c r="C808" s="136"/>
      <c r="D808" s="136"/>
      <c r="E808" s="136"/>
    </row>
    <row r="809" spans="1:5" ht="12">
      <c r="A809" s="136"/>
      <c r="B809" s="136"/>
      <c r="C809" s="136"/>
      <c r="D809" s="136"/>
      <c r="E809" s="136"/>
    </row>
    <row r="810" spans="1:5" ht="12">
      <c r="A810" s="136"/>
      <c r="B810" s="136"/>
      <c r="C810" s="136"/>
      <c r="D810" s="136"/>
      <c r="E810" s="136"/>
    </row>
    <row r="811" spans="1:5" ht="12">
      <c r="A811" s="136"/>
      <c r="B811" s="136"/>
      <c r="C811" s="136"/>
      <c r="D811" s="136"/>
      <c r="E811" s="136"/>
    </row>
    <row r="812" spans="1:5" ht="12">
      <c r="A812" s="136"/>
      <c r="B812" s="136"/>
      <c r="C812" s="136"/>
      <c r="D812" s="136"/>
      <c r="E812" s="136"/>
    </row>
    <row r="813" spans="1:5" ht="12">
      <c r="A813" s="136"/>
      <c r="B813" s="136"/>
      <c r="C813" s="136"/>
      <c r="D813" s="136"/>
      <c r="E813" s="136"/>
    </row>
    <row r="814" spans="1:5" ht="12">
      <c r="A814" s="136"/>
      <c r="B814" s="136"/>
      <c r="C814" s="136"/>
      <c r="D814" s="136"/>
      <c r="E814" s="136"/>
    </row>
    <row r="815" spans="1:5" ht="12">
      <c r="A815" s="136"/>
      <c r="B815" s="136"/>
      <c r="C815" s="136"/>
      <c r="D815" s="136"/>
      <c r="E815" s="136"/>
    </row>
    <row r="816" spans="1:5" ht="12">
      <c r="A816" s="136"/>
      <c r="B816" s="136"/>
      <c r="C816" s="136"/>
      <c r="D816" s="136"/>
      <c r="E816" s="136"/>
    </row>
    <row r="817" spans="1:5" ht="12">
      <c r="A817" s="136"/>
      <c r="B817" s="136"/>
      <c r="C817" s="136"/>
      <c r="D817" s="136"/>
      <c r="E817" s="136"/>
    </row>
    <row r="818" spans="1:5" ht="12">
      <c r="A818" s="136"/>
      <c r="B818" s="136"/>
      <c r="C818" s="136"/>
      <c r="D818" s="136"/>
      <c r="E818" s="136"/>
    </row>
    <row r="819" spans="1:5" ht="12">
      <c r="A819" s="136"/>
      <c r="B819" s="136"/>
      <c r="C819" s="136"/>
      <c r="D819" s="136"/>
      <c r="E819" s="136"/>
    </row>
    <row r="820" spans="1:5" ht="12">
      <c r="A820" s="136"/>
      <c r="B820" s="136"/>
      <c r="C820" s="136"/>
      <c r="D820" s="136"/>
      <c r="E820" s="136"/>
    </row>
    <row r="821" spans="1:5" ht="12">
      <c r="A821" s="136"/>
      <c r="B821" s="136"/>
      <c r="C821" s="136"/>
      <c r="D821" s="136"/>
      <c r="E821" s="136"/>
    </row>
    <row r="822" spans="1:5" ht="12">
      <c r="A822" s="136"/>
      <c r="B822" s="136"/>
      <c r="C822" s="136"/>
      <c r="D822" s="136"/>
      <c r="E822" s="136"/>
    </row>
    <row r="823" spans="1:5" ht="12">
      <c r="A823" s="136"/>
      <c r="B823" s="136"/>
      <c r="C823" s="136"/>
      <c r="D823" s="136"/>
      <c r="E823" s="136"/>
    </row>
    <row r="824" spans="1:5" ht="12">
      <c r="A824" s="136"/>
      <c r="B824" s="136"/>
      <c r="C824" s="136"/>
      <c r="D824" s="136"/>
      <c r="E824" s="136"/>
    </row>
    <row r="825" spans="1:5" ht="12">
      <c r="A825" s="136"/>
      <c r="B825" s="136"/>
      <c r="C825" s="136"/>
      <c r="D825" s="136"/>
      <c r="E825" s="136"/>
    </row>
    <row r="826" spans="1:5" ht="12">
      <c r="A826" s="136"/>
      <c r="B826" s="136"/>
      <c r="C826" s="136"/>
      <c r="D826" s="136"/>
      <c r="E826" s="136"/>
    </row>
    <row r="827" spans="1:5" ht="12">
      <c r="A827" s="136"/>
      <c r="B827" s="136"/>
      <c r="C827" s="136"/>
      <c r="D827" s="136"/>
      <c r="E827" s="136"/>
    </row>
    <row r="828" spans="1:5" ht="12">
      <c r="A828" s="136"/>
      <c r="B828" s="136"/>
      <c r="C828" s="136"/>
      <c r="D828" s="136"/>
      <c r="E828" s="136"/>
    </row>
    <row r="829" spans="1:5" ht="12">
      <c r="A829" s="136"/>
      <c r="B829" s="136"/>
      <c r="C829" s="136"/>
      <c r="D829" s="136"/>
      <c r="E829" s="136"/>
    </row>
    <row r="830" spans="1:5" ht="12">
      <c r="A830" s="136"/>
      <c r="B830" s="136"/>
      <c r="C830" s="136"/>
      <c r="D830" s="136"/>
      <c r="E830" s="136"/>
    </row>
    <row r="831" spans="1:5" ht="12">
      <c r="A831" s="136"/>
      <c r="B831" s="136"/>
      <c r="C831" s="136"/>
      <c r="D831" s="136"/>
      <c r="E831" s="136"/>
    </row>
    <row r="832" spans="1:5" ht="12">
      <c r="A832" s="136"/>
      <c r="B832" s="136"/>
      <c r="C832" s="136"/>
      <c r="D832" s="136"/>
      <c r="E832" s="136"/>
    </row>
    <row r="833" spans="1:5" ht="12">
      <c r="A833" s="136"/>
      <c r="B833" s="136"/>
      <c r="C833" s="136"/>
      <c r="D833" s="136"/>
      <c r="E833" s="136"/>
    </row>
    <row r="834" spans="1:5" ht="12">
      <c r="A834" s="136"/>
      <c r="B834" s="136"/>
      <c r="C834" s="136"/>
      <c r="D834" s="136"/>
      <c r="E834" s="136"/>
    </row>
    <row r="835" spans="1:5" ht="12">
      <c r="A835" s="136"/>
      <c r="B835" s="136"/>
      <c r="C835" s="136"/>
      <c r="D835" s="136"/>
      <c r="E835" s="136"/>
    </row>
    <row r="836" spans="1:5" ht="12">
      <c r="A836" s="136"/>
      <c r="B836" s="136"/>
      <c r="C836" s="136"/>
      <c r="D836" s="136"/>
      <c r="E836" s="136"/>
    </row>
    <row r="837" spans="1:5" ht="12">
      <c r="A837" s="136"/>
      <c r="B837" s="136"/>
      <c r="C837" s="136"/>
      <c r="D837" s="136"/>
      <c r="E837" s="136"/>
    </row>
    <row r="838" spans="1:5" ht="12">
      <c r="A838" s="136"/>
      <c r="B838" s="136"/>
      <c r="C838" s="136"/>
      <c r="D838" s="136"/>
      <c r="E838" s="136"/>
    </row>
    <row r="839" spans="1:5" ht="12">
      <c r="A839" s="136"/>
      <c r="B839" s="136"/>
      <c r="C839" s="136"/>
      <c r="D839" s="136"/>
      <c r="E839" s="136"/>
    </row>
    <row r="840" spans="1:5" ht="12">
      <c r="A840" s="136"/>
      <c r="B840" s="136"/>
      <c r="C840" s="136"/>
      <c r="D840" s="136"/>
      <c r="E840" s="136"/>
    </row>
    <row r="841" spans="1:5" ht="12">
      <c r="A841" s="136"/>
      <c r="B841" s="136"/>
      <c r="C841" s="136"/>
      <c r="D841" s="136"/>
      <c r="E841" s="136"/>
    </row>
    <row r="842" spans="1:5" ht="12">
      <c r="A842" s="136"/>
      <c r="B842" s="136"/>
      <c r="C842" s="136"/>
      <c r="D842" s="136"/>
      <c r="E842" s="136"/>
    </row>
    <row r="843" spans="1:5" ht="12">
      <c r="A843" s="136"/>
      <c r="B843" s="136"/>
      <c r="C843" s="136"/>
      <c r="D843" s="136"/>
      <c r="E843" s="136"/>
    </row>
    <row r="844" spans="1:5" ht="12">
      <c r="A844" s="136"/>
      <c r="B844" s="136"/>
      <c r="C844" s="136"/>
      <c r="D844" s="136"/>
      <c r="E844" s="136"/>
    </row>
    <row r="845" spans="1:5" ht="12">
      <c r="A845" s="136"/>
      <c r="B845" s="136"/>
      <c r="C845" s="136"/>
      <c r="D845" s="136"/>
      <c r="E845" s="136"/>
    </row>
    <row r="846" spans="1:5" ht="12">
      <c r="A846" s="136"/>
      <c r="B846" s="136"/>
      <c r="C846" s="136"/>
      <c r="D846" s="136"/>
      <c r="E846" s="136"/>
    </row>
    <row r="847" spans="1:5" ht="12">
      <c r="A847" s="136"/>
      <c r="B847" s="136"/>
      <c r="C847" s="136"/>
      <c r="D847" s="136"/>
      <c r="E847" s="136"/>
    </row>
    <row r="848" spans="1:5" ht="12">
      <c r="A848" s="136"/>
      <c r="B848" s="136"/>
      <c r="C848" s="136"/>
      <c r="D848" s="136"/>
      <c r="E848" s="136"/>
    </row>
    <row r="849" spans="1:5" ht="12">
      <c r="A849" s="136"/>
      <c r="B849" s="136"/>
      <c r="C849" s="136"/>
      <c r="D849" s="136"/>
      <c r="E849" s="136"/>
    </row>
    <row r="850" spans="1:5" ht="12">
      <c r="A850" s="136"/>
      <c r="B850" s="136"/>
      <c r="C850" s="136"/>
      <c r="D850" s="136"/>
      <c r="E850" s="136"/>
    </row>
    <row r="851" spans="1:5" ht="12">
      <c r="A851" s="136"/>
      <c r="B851" s="136"/>
      <c r="C851" s="136"/>
      <c r="D851" s="136"/>
      <c r="E851" s="136"/>
    </row>
    <row r="852" spans="1:5" ht="12">
      <c r="A852" s="136"/>
      <c r="B852" s="136"/>
      <c r="C852" s="136"/>
      <c r="D852" s="136"/>
      <c r="E852" s="136"/>
    </row>
    <row r="853" spans="1:5" ht="12">
      <c r="A853" s="136"/>
      <c r="B853" s="136"/>
      <c r="C853" s="136"/>
      <c r="D853" s="136"/>
      <c r="E853" s="136"/>
    </row>
    <row r="854" spans="1:5" ht="12">
      <c r="A854" s="136"/>
      <c r="B854" s="136"/>
      <c r="C854" s="136"/>
      <c r="D854" s="136"/>
      <c r="E854" s="136"/>
    </row>
    <row r="855" spans="1:5" ht="12">
      <c r="A855" s="136"/>
      <c r="B855" s="136"/>
      <c r="C855" s="136"/>
      <c r="D855" s="136"/>
      <c r="E855" s="136"/>
    </row>
    <row r="856" spans="1:5" ht="12">
      <c r="A856" s="136"/>
      <c r="B856" s="136"/>
      <c r="C856" s="136"/>
      <c r="D856" s="136"/>
      <c r="E856" s="136"/>
    </row>
    <row r="857" spans="1:5" ht="12">
      <c r="A857" s="136"/>
      <c r="B857" s="136"/>
      <c r="C857" s="136"/>
      <c r="D857" s="136"/>
      <c r="E857" s="136"/>
    </row>
    <row r="858" spans="1:5" ht="12">
      <c r="A858" s="136"/>
      <c r="B858" s="136"/>
      <c r="C858" s="136"/>
      <c r="D858" s="136"/>
      <c r="E858" s="136"/>
    </row>
    <row r="859" spans="1:5" ht="12">
      <c r="A859" s="136"/>
      <c r="B859" s="136"/>
      <c r="C859" s="136"/>
      <c r="D859" s="136"/>
      <c r="E859" s="136"/>
    </row>
    <row r="860" spans="1:5" ht="12">
      <c r="A860" s="136"/>
      <c r="B860" s="136"/>
      <c r="C860" s="136"/>
      <c r="D860" s="136"/>
      <c r="E860" s="136"/>
    </row>
    <row r="861" spans="1:5" ht="12">
      <c r="A861" s="136"/>
      <c r="B861" s="136"/>
      <c r="C861" s="136"/>
      <c r="D861" s="136"/>
      <c r="E861" s="136"/>
    </row>
    <row r="862" spans="1:5" ht="12">
      <c r="A862" s="136"/>
      <c r="B862" s="136"/>
      <c r="C862" s="136"/>
      <c r="D862" s="136"/>
      <c r="E862" s="136"/>
    </row>
    <row r="863" spans="1:5" ht="12">
      <c r="A863" s="136"/>
      <c r="B863" s="136"/>
      <c r="C863" s="136"/>
      <c r="D863" s="136"/>
      <c r="E863" s="136"/>
    </row>
    <row r="864" spans="1:5" ht="12">
      <c r="A864" s="136"/>
      <c r="B864" s="136"/>
      <c r="C864" s="136"/>
      <c r="D864" s="136"/>
      <c r="E864" s="136"/>
    </row>
    <row r="865" spans="1:5" ht="12">
      <c r="A865" s="136"/>
      <c r="B865" s="136"/>
      <c r="C865" s="136"/>
      <c r="D865" s="136"/>
      <c r="E865" s="136"/>
    </row>
    <row r="866" spans="1:5" ht="12">
      <c r="A866" s="136"/>
      <c r="B866" s="136"/>
      <c r="C866" s="136"/>
      <c r="D866" s="136"/>
      <c r="E866" s="136"/>
    </row>
    <row r="867" spans="1:5" ht="12">
      <c r="A867" s="136"/>
      <c r="B867" s="136"/>
      <c r="C867" s="136"/>
      <c r="D867" s="136"/>
      <c r="E867" s="136"/>
    </row>
    <row r="868" spans="1:5" ht="12">
      <c r="A868" s="136"/>
      <c r="B868" s="136"/>
      <c r="C868" s="136"/>
      <c r="D868" s="136"/>
      <c r="E868" s="136"/>
    </row>
    <row r="869" spans="1:5" ht="12">
      <c r="A869" s="136"/>
      <c r="B869" s="136"/>
      <c r="C869" s="136"/>
      <c r="D869" s="136"/>
      <c r="E869" s="136"/>
    </row>
    <row r="870" spans="1:5" ht="12">
      <c r="A870" s="136"/>
      <c r="B870" s="136"/>
      <c r="C870" s="136"/>
      <c r="D870" s="136"/>
      <c r="E870" s="136"/>
    </row>
    <row r="871" spans="1:5" ht="12">
      <c r="A871" s="136"/>
      <c r="B871" s="136"/>
      <c r="C871" s="136"/>
      <c r="D871" s="136"/>
      <c r="E871" s="136"/>
    </row>
    <row r="872" spans="1:5" ht="12">
      <c r="A872" s="136"/>
      <c r="B872" s="136"/>
      <c r="C872" s="136"/>
      <c r="D872" s="136"/>
      <c r="E872" s="136"/>
    </row>
    <row r="873" spans="1:5" ht="12">
      <c r="A873" s="136"/>
      <c r="B873" s="136"/>
      <c r="C873" s="136"/>
      <c r="D873" s="136"/>
      <c r="E873" s="136"/>
    </row>
    <row r="874" spans="1:5" ht="12">
      <c r="A874" s="136"/>
      <c r="B874" s="136"/>
      <c r="C874" s="136"/>
      <c r="D874" s="136"/>
      <c r="E874" s="136"/>
    </row>
    <row r="875" spans="1:5" ht="12">
      <c r="A875" s="136"/>
      <c r="B875" s="136"/>
      <c r="C875" s="136"/>
      <c r="D875" s="136"/>
      <c r="E875" s="136"/>
    </row>
    <row r="876" spans="1:5" ht="12">
      <c r="A876" s="136"/>
      <c r="B876" s="136"/>
      <c r="C876" s="136"/>
      <c r="D876" s="136"/>
      <c r="E876" s="136"/>
    </row>
    <row r="877" spans="1:5" ht="12">
      <c r="A877" s="136"/>
      <c r="B877" s="136"/>
      <c r="C877" s="136"/>
      <c r="D877" s="136"/>
      <c r="E877" s="136"/>
    </row>
    <row r="878" spans="1:5" ht="12">
      <c r="A878" s="136"/>
      <c r="B878" s="136"/>
      <c r="C878" s="136"/>
      <c r="D878" s="136"/>
      <c r="E878" s="136"/>
    </row>
    <row r="879" spans="1:5" ht="12">
      <c r="A879" s="136"/>
      <c r="B879" s="136"/>
      <c r="C879" s="136"/>
      <c r="D879" s="136"/>
      <c r="E879" s="136"/>
    </row>
    <row r="880" spans="1:5" ht="12">
      <c r="A880" s="136"/>
      <c r="B880" s="136"/>
      <c r="C880" s="136"/>
      <c r="D880" s="136"/>
      <c r="E880" s="136"/>
    </row>
    <row r="881" spans="1:5" ht="12">
      <c r="A881" s="136"/>
      <c r="B881" s="136"/>
      <c r="C881" s="136"/>
      <c r="D881" s="136"/>
      <c r="E881" s="136"/>
    </row>
    <row r="882" spans="1:5" ht="12">
      <c r="A882" s="136"/>
      <c r="B882" s="136"/>
      <c r="C882" s="136"/>
      <c r="D882" s="136"/>
      <c r="E882" s="136"/>
    </row>
    <row r="883" spans="1:5" ht="12">
      <c r="A883" s="136"/>
      <c r="B883" s="136"/>
      <c r="C883" s="136"/>
      <c r="D883" s="136"/>
      <c r="E883" s="136"/>
    </row>
    <row r="884" spans="1:5" ht="12">
      <c r="A884" s="136"/>
      <c r="B884" s="136"/>
      <c r="C884" s="136"/>
      <c r="D884" s="136"/>
      <c r="E884" s="136"/>
    </row>
    <row r="885" spans="1:5" ht="12">
      <c r="A885" s="136"/>
      <c r="B885" s="136"/>
      <c r="C885" s="136"/>
      <c r="D885" s="136"/>
      <c r="E885" s="136"/>
    </row>
    <row r="886" spans="1:5" ht="12">
      <c r="A886" s="136"/>
      <c r="B886" s="136"/>
      <c r="C886" s="136"/>
      <c r="D886" s="136"/>
      <c r="E886" s="136"/>
    </row>
    <row r="887" spans="1:5" ht="12">
      <c r="A887" s="136"/>
      <c r="B887" s="136"/>
      <c r="C887" s="136"/>
      <c r="D887" s="136"/>
      <c r="E887" s="136"/>
    </row>
    <row r="888" spans="1:5" ht="12">
      <c r="A888" s="136"/>
      <c r="B888" s="136"/>
      <c r="C888" s="136"/>
      <c r="D888" s="136"/>
      <c r="E888" s="136"/>
    </row>
    <row r="889" spans="1:5" ht="12">
      <c r="A889" s="136"/>
      <c r="B889" s="136"/>
      <c r="C889" s="136"/>
      <c r="D889" s="136"/>
      <c r="E889" s="136"/>
    </row>
    <row r="890" spans="1:5" ht="12">
      <c r="A890" s="136"/>
      <c r="B890" s="136"/>
      <c r="C890" s="136"/>
      <c r="D890" s="136"/>
      <c r="E890" s="136"/>
    </row>
    <row r="891" spans="1:5" ht="12">
      <c r="A891" s="136"/>
      <c r="B891" s="136"/>
      <c r="C891" s="136"/>
      <c r="D891" s="136"/>
      <c r="E891" s="136"/>
    </row>
    <row r="892" spans="1:5" ht="12">
      <c r="A892" s="136"/>
      <c r="B892" s="136"/>
      <c r="C892" s="136"/>
      <c r="D892" s="136"/>
      <c r="E892" s="136"/>
    </row>
    <row r="893" spans="1:5" ht="12">
      <c r="A893" s="136"/>
      <c r="B893" s="136"/>
      <c r="C893" s="136"/>
      <c r="D893" s="136"/>
      <c r="E893" s="136"/>
    </row>
    <row r="894" spans="1:5" ht="12">
      <c r="A894" s="136"/>
      <c r="B894" s="136"/>
      <c r="C894" s="136"/>
      <c r="D894" s="136"/>
      <c r="E894" s="136"/>
    </row>
    <row r="895" spans="1:5" ht="12">
      <c r="A895" s="136"/>
      <c r="B895" s="136"/>
      <c r="C895" s="136"/>
      <c r="D895" s="136"/>
      <c r="E895" s="136"/>
    </row>
    <row r="896" spans="1:5" ht="12">
      <c r="A896" s="136"/>
      <c r="B896" s="136"/>
      <c r="C896" s="136"/>
      <c r="D896" s="136"/>
      <c r="E896" s="136"/>
    </row>
    <row r="897" spans="1:5" ht="12">
      <c r="A897" s="136"/>
      <c r="B897" s="136"/>
      <c r="C897" s="136"/>
      <c r="D897" s="136"/>
      <c r="E897" s="136"/>
    </row>
    <row r="898" spans="1:5" ht="12">
      <c r="A898" s="136"/>
      <c r="B898" s="136"/>
      <c r="C898" s="136"/>
      <c r="D898" s="136"/>
      <c r="E898" s="136"/>
    </row>
    <row r="899" spans="1:5" ht="12">
      <c r="A899" s="136"/>
      <c r="B899" s="136"/>
      <c r="C899" s="136"/>
      <c r="D899" s="136"/>
      <c r="E899" s="136"/>
    </row>
    <row r="900" spans="1:5" ht="12">
      <c r="A900" s="136"/>
      <c r="B900" s="136"/>
      <c r="C900" s="136"/>
      <c r="D900" s="136"/>
      <c r="E900" s="136"/>
    </row>
    <row r="901" spans="1:5" ht="12">
      <c r="A901" s="136"/>
      <c r="B901" s="136"/>
      <c r="C901" s="136"/>
      <c r="D901" s="136"/>
      <c r="E901" s="136"/>
    </row>
    <row r="902" spans="1:5" ht="12">
      <c r="A902" s="136"/>
      <c r="B902" s="136"/>
      <c r="C902" s="136"/>
      <c r="D902" s="136"/>
      <c r="E902" s="136"/>
    </row>
    <row r="903" spans="1:5" ht="12">
      <c r="A903" s="136"/>
      <c r="B903" s="136"/>
      <c r="C903" s="136"/>
      <c r="D903" s="136"/>
      <c r="E903" s="136"/>
    </row>
    <row r="904" spans="1:5" ht="12">
      <c r="A904" s="136"/>
      <c r="B904" s="136"/>
      <c r="C904" s="136"/>
      <c r="D904" s="136"/>
      <c r="E904" s="136"/>
    </row>
    <row r="905" spans="1:5" ht="12">
      <c r="A905" s="136"/>
      <c r="B905" s="136"/>
      <c r="C905" s="136"/>
      <c r="D905" s="136"/>
      <c r="E905" s="136"/>
    </row>
    <row r="906" spans="1:5" ht="12">
      <c r="A906" s="136"/>
      <c r="B906" s="136"/>
      <c r="C906" s="136"/>
      <c r="D906" s="136"/>
      <c r="E906" s="136"/>
    </row>
    <row r="907" spans="1:5" ht="12">
      <c r="A907" s="136"/>
      <c r="B907" s="136"/>
      <c r="C907" s="136"/>
      <c r="D907" s="136"/>
      <c r="E907" s="136"/>
    </row>
    <row r="908" spans="1:5" ht="12">
      <c r="A908" s="136"/>
      <c r="B908" s="136"/>
      <c r="C908" s="136"/>
      <c r="D908" s="136"/>
      <c r="E908" s="136"/>
    </row>
    <row r="909" spans="1:5" ht="12">
      <c r="A909" s="136"/>
      <c r="B909" s="136"/>
      <c r="C909" s="136"/>
      <c r="D909" s="136"/>
      <c r="E909" s="136"/>
    </row>
    <row r="910" spans="1:5" ht="12">
      <c r="A910" s="136"/>
      <c r="B910" s="136"/>
      <c r="C910" s="136"/>
      <c r="D910" s="136"/>
      <c r="E910" s="136"/>
    </row>
    <row r="911" spans="1:5" ht="12">
      <c r="A911" s="136"/>
      <c r="B911" s="136"/>
      <c r="C911" s="136"/>
      <c r="D911" s="136"/>
      <c r="E911" s="136"/>
    </row>
    <row r="912" spans="1:5" ht="12">
      <c r="A912" s="136"/>
      <c r="B912" s="136"/>
      <c r="C912" s="136"/>
      <c r="D912" s="136"/>
      <c r="E912" s="136"/>
    </row>
    <row r="913" spans="1:5" ht="12">
      <c r="A913" s="136"/>
      <c r="B913" s="136"/>
      <c r="C913" s="136"/>
      <c r="D913" s="136"/>
      <c r="E913" s="136"/>
    </row>
    <row r="914" spans="1:5" ht="12">
      <c r="A914" s="136"/>
      <c r="B914" s="136"/>
      <c r="C914" s="136"/>
      <c r="D914" s="136"/>
      <c r="E914" s="136"/>
    </row>
    <row r="915" spans="1:5" ht="12">
      <c r="A915" s="136"/>
      <c r="B915" s="136"/>
      <c r="C915" s="136"/>
      <c r="D915" s="136"/>
      <c r="E915" s="136"/>
    </row>
    <row r="916" spans="1:5" ht="12">
      <c r="A916" s="136"/>
      <c r="B916" s="136"/>
      <c r="C916" s="136"/>
      <c r="D916" s="136"/>
      <c r="E916" s="136"/>
    </row>
    <row r="917" spans="1:5" ht="12">
      <c r="A917" s="136"/>
      <c r="B917" s="136"/>
      <c r="C917" s="136"/>
      <c r="D917" s="136"/>
      <c r="E917" s="136"/>
    </row>
    <row r="918" spans="1:5" ht="12">
      <c r="A918" s="136"/>
      <c r="B918" s="136"/>
      <c r="C918" s="136"/>
      <c r="D918" s="136"/>
      <c r="E918" s="136"/>
    </row>
    <row r="919" spans="1:5" ht="12">
      <c r="A919" s="136"/>
      <c r="B919" s="136"/>
      <c r="C919" s="136"/>
      <c r="D919" s="136"/>
      <c r="E919" s="136"/>
    </row>
    <row r="920" spans="1:5" ht="12">
      <c r="A920" s="136"/>
      <c r="B920" s="136"/>
      <c r="C920" s="136"/>
      <c r="D920" s="136"/>
      <c r="E920" s="136"/>
    </row>
    <row r="921" spans="1:5" ht="12">
      <c r="A921" s="136"/>
      <c r="B921" s="136"/>
      <c r="C921" s="136"/>
      <c r="D921" s="136"/>
      <c r="E921" s="136"/>
    </row>
    <row r="922" spans="1:5" ht="12">
      <c r="A922" s="136"/>
      <c r="B922" s="136"/>
      <c r="C922" s="136"/>
      <c r="D922" s="136"/>
      <c r="E922" s="136"/>
    </row>
    <row r="923" spans="1:5" ht="12">
      <c r="A923" s="136"/>
      <c r="B923" s="136"/>
      <c r="C923" s="136"/>
      <c r="D923" s="136"/>
      <c r="E923" s="136"/>
    </row>
    <row r="924" spans="1:5" ht="12">
      <c r="A924" s="136"/>
      <c r="B924" s="136"/>
      <c r="C924" s="136"/>
      <c r="D924" s="136"/>
      <c r="E924" s="136"/>
    </row>
    <row r="925" spans="1:5" ht="12">
      <c r="A925" s="136"/>
      <c r="B925" s="136"/>
      <c r="C925" s="136"/>
      <c r="D925" s="136"/>
      <c r="E925" s="136"/>
    </row>
    <row r="926" spans="1:5" ht="12">
      <c r="A926" s="136"/>
      <c r="B926" s="136"/>
      <c r="C926" s="136"/>
      <c r="D926" s="136"/>
      <c r="E926" s="136"/>
    </row>
    <row r="927" spans="1:5" ht="12">
      <c r="A927" s="136"/>
      <c r="B927" s="136"/>
      <c r="C927" s="136"/>
      <c r="D927" s="136"/>
      <c r="E927" s="136"/>
    </row>
    <row r="928" spans="1:5" ht="12">
      <c r="A928" s="136"/>
      <c r="B928" s="136"/>
      <c r="C928" s="136"/>
      <c r="D928" s="136"/>
      <c r="E928" s="136"/>
    </row>
    <row r="929" spans="1:5" ht="12">
      <c r="A929" s="136"/>
      <c r="B929" s="136"/>
      <c r="C929" s="136"/>
      <c r="D929" s="136"/>
      <c r="E929" s="136"/>
    </row>
    <row r="930" spans="1:5" ht="12">
      <c r="A930" s="136"/>
      <c r="B930" s="136"/>
      <c r="C930" s="136"/>
      <c r="D930" s="136"/>
      <c r="E930" s="136"/>
    </row>
    <row r="931" spans="1:5" ht="12">
      <c r="A931" s="136"/>
      <c r="B931" s="136"/>
      <c r="C931" s="136"/>
      <c r="D931" s="136"/>
      <c r="E931" s="136"/>
    </row>
    <row r="932" spans="1:5" ht="12">
      <c r="A932" s="136"/>
      <c r="B932" s="136"/>
      <c r="C932" s="136"/>
      <c r="D932" s="136"/>
      <c r="E932" s="136"/>
    </row>
    <row r="933" spans="1:5" ht="12">
      <c r="A933" s="136"/>
      <c r="B933" s="136"/>
      <c r="C933" s="136"/>
      <c r="D933" s="136"/>
      <c r="E933" s="136"/>
    </row>
    <row r="934" spans="1:5" ht="12">
      <c r="A934" s="136"/>
      <c r="B934" s="136"/>
      <c r="C934" s="136"/>
      <c r="D934" s="136"/>
      <c r="E934" s="136"/>
    </row>
    <row r="935" spans="1:5" ht="12">
      <c r="A935" s="136"/>
      <c r="B935" s="136"/>
      <c r="C935" s="136"/>
      <c r="D935" s="136"/>
      <c r="E935" s="136"/>
    </row>
    <row r="936" spans="1:5" ht="12">
      <c r="A936" s="136"/>
      <c r="B936" s="136"/>
      <c r="C936" s="136"/>
      <c r="D936" s="136"/>
      <c r="E936" s="136"/>
    </row>
    <row r="937" spans="1:5" ht="12">
      <c r="A937" s="136"/>
      <c r="B937" s="136"/>
      <c r="C937" s="136"/>
      <c r="D937" s="136"/>
      <c r="E937" s="136"/>
    </row>
    <row r="938" spans="1:5" ht="12">
      <c r="A938" s="136"/>
      <c r="B938" s="136"/>
      <c r="C938" s="136"/>
      <c r="D938" s="136"/>
      <c r="E938" s="136"/>
    </row>
    <row r="939" spans="1:5" ht="12">
      <c r="A939" s="136"/>
      <c r="B939" s="136"/>
      <c r="C939" s="136"/>
      <c r="D939" s="136"/>
      <c r="E939" s="136"/>
    </row>
    <row r="940" spans="1:5" ht="12">
      <c r="A940" s="136"/>
      <c r="B940" s="136"/>
      <c r="C940" s="136"/>
      <c r="D940" s="136"/>
      <c r="E940" s="136"/>
    </row>
    <row r="941" spans="1:5" ht="12">
      <c r="A941" s="136"/>
      <c r="B941" s="136"/>
      <c r="C941" s="136"/>
      <c r="D941" s="136"/>
      <c r="E941" s="136"/>
    </row>
    <row r="942" spans="1:5" ht="12">
      <c r="A942" s="136"/>
      <c r="B942" s="136"/>
      <c r="C942" s="136"/>
      <c r="D942" s="136"/>
      <c r="E942" s="136"/>
    </row>
    <row r="943" spans="1:5" ht="12">
      <c r="A943" s="136"/>
      <c r="B943" s="136"/>
      <c r="C943" s="136"/>
      <c r="D943" s="136"/>
      <c r="E943" s="136"/>
    </row>
    <row r="944" spans="1:5" ht="12">
      <c r="A944" s="136"/>
      <c r="B944" s="136"/>
      <c r="C944" s="136"/>
      <c r="D944" s="136"/>
      <c r="E944" s="136"/>
    </row>
    <row r="945" spans="1:5" ht="12">
      <c r="A945" s="136"/>
      <c r="B945" s="136"/>
      <c r="C945" s="136"/>
      <c r="D945" s="136"/>
      <c r="E945" s="136"/>
    </row>
    <row r="946" spans="1:5" ht="12">
      <c r="A946" s="136"/>
      <c r="B946" s="136"/>
      <c r="C946" s="136"/>
      <c r="D946" s="136"/>
      <c r="E946" s="136"/>
    </row>
    <row r="947" spans="1:5" ht="12">
      <c r="A947" s="136"/>
      <c r="B947" s="136"/>
      <c r="C947" s="136"/>
      <c r="D947" s="136"/>
      <c r="E947" s="136"/>
    </row>
    <row r="948" spans="1:5" ht="12">
      <c r="A948" s="136"/>
      <c r="B948" s="136"/>
      <c r="C948" s="136"/>
      <c r="D948" s="136"/>
      <c r="E948" s="136"/>
    </row>
    <row r="949" spans="1:5" ht="12">
      <c r="A949" s="136"/>
      <c r="B949" s="136"/>
      <c r="C949" s="136"/>
      <c r="D949" s="136"/>
      <c r="E949" s="136"/>
    </row>
    <row r="950" spans="1:5" ht="12">
      <c r="A950" s="136"/>
      <c r="B950" s="136"/>
      <c r="C950" s="136"/>
      <c r="D950" s="136"/>
      <c r="E950" s="136"/>
    </row>
    <row r="951" spans="1:5" ht="12">
      <c r="A951" s="136"/>
      <c r="B951" s="136"/>
      <c r="C951" s="136"/>
      <c r="D951" s="136"/>
      <c r="E951" s="136"/>
    </row>
    <row r="952" spans="1:5" ht="12">
      <c r="A952" s="136"/>
      <c r="B952" s="136"/>
      <c r="C952" s="136"/>
      <c r="D952" s="136"/>
      <c r="E952" s="136"/>
    </row>
    <row r="953" spans="1:5" ht="12">
      <c r="A953" s="136"/>
      <c r="B953" s="136"/>
      <c r="C953" s="136"/>
      <c r="D953" s="136"/>
      <c r="E953" s="136"/>
    </row>
    <row r="954" spans="1:5" ht="12">
      <c r="A954" s="136"/>
      <c r="B954" s="136"/>
      <c r="C954" s="136"/>
      <c r="D954" s="136"/>
      <c r="E954" s="136"/>
    </row>
    <row r="955" spans="1:5" ht="12">
      <c r="A955" s="136"/>
      <c r="B955" s="136"/>
      <c r="C955" s="136"/>
      <c r="D955" s="136"/>
      <c r="E955" s="136"/>
    </row>
    <row r="956" spans="1:5" ht="12">
      <c r="A956" s="136"/>
      <c r="B956" s="136"/>
      <c r="C956" s="136"/>
      <c r="D956" s="136"/>
      <c r="E956" s="136"/>
    </row>
    <row r="957" spans="1:5" ht="12">
      <c r="A957" s="136"/>
      <c r="B957" s="136"/>
      <c r="C957" s="136"/>
      <c r="D957" s="136"/>
      <c r="E957" s="136"/>
    </row>
    <row r="958" spans="1:5" ht="12">
      <c r="A958" s="136"/>
      <c r="B958" s="136"/>
      <c r="C958" s="136"/>
      <c r="D958" s="136"/>
      <c r="E958" s="136"/>
    </row>
    <row r="959" spans="1:5" ht="12">
      <c r="A959" s="136"/>
      <c r="B959" s="136"/>
      <c r="C959" s="136"/>
      <c r="D959" s="136"/>
      <c r="E959" s="136"/>
    </row>
    <row r="960" spans="1:5" ht="12">
      <c r="A960" s="136"/>
      <c r="B960" s="136"/>
      <c r="C960" s="136"/>
      <c r="D960" s="136"/>
      <c r="E960" s="136"/>
    </row>
    <row r="961" spans="1:5" ht="12">
      <c r="A961" s="136"/>
      <c r="B961" s="136"/>
      <c r="C961" s="136"/>
      <c r="D961" s="136"/>
      <c r="E961" s="136"/>
    </row>
    <row r="962" spans="1:5" ht="12">
      <c r="A962" s="136"/>
      <c r="B962" s="136"/>
      <c r="C962" s="136"/>
      <c r="D962" s="136"/>
      <c r="E962" s="136"/>
    </row>
    <row r="963" spans="1:5" ht="12">
      <c r="A963" s="136"/>
      <c r="B963" s="136"/>
      <c r="C963" s="136"/>
      <c r="D963" s="136"/>
      <c r="E963" s="136"/>
    </row>
    <row r="964" spans="1:5" ht="12">
      <c r="A964" s="136"/>
      <c r="B964" s="136"/>
      <c r="C964" s="136"/>
      <c r="D964" s="136"/>
      <c r="E964" s="136"/>
    </row>
    <row r="965" spans="1:5" ht="12">
      <c r="A965" s="136"/>
      <c r="B965" s="136"/>
      <c r="C965" s="136"/>
      <c r="D965" s="136"/>
      <c r="E965" s="136"/>
    </row>
    <row r="966" spans="1:5" ht="12">
      <c r="A966" s="136"/>
      <c r="B966" s="136"/>
      <c r="C966" s="136"/>
      <c r="D966" s="136"/>
      <c r="E966" s="136"/>
    </row>
    <row r="967" spans="1:5" ht="12">
      <c r="A967" s="136"/>
      <c r="B967" s="136"/>
      <c r="C967" s="136"/>
      <c r="D967" s="136"/>
      <c r="E967" s="136"/>
    </row>
    <row r="968" spans="1:5" ht="12">
      <c r="A968" s="136"/>
      <c r="B968" s="136"/>
      <c r="C968" s="136"/>
      <c r="D968" s="136"/>
      <c r="E968" s="136"/>
    </row>
    <row r="969" spans="1:5" ht="12">
      <c r="A969" s="136"/>
      <c r="B969" s="136"/>
      <c r="C969" s="136"/>
      <c r="D969" s="136"/>
      <c r="E969" s="136"/>
    </row>
    <row r="970" spans="1:5" ht="12">
      <c r="A970" s="136"/>
      <c r="B970" s="136"/>
      <c r="C970" s="136"/>
      <c r="D970" s="136"/>
      <c r="E970" s="136"/>
    </row>
    <row r="971" spans="1:5" ht="12">
      <c r="A971" s="136"/>
      <c r="B971" s="136"/>
      <c r="C971" s="136"/>
      <c r="D971" s="136"/>
      <c r="E971" s="136"/>
    </row>
    <row r="972" spans="1:5" ht="12">
      <c r="A972" s="136"/>
      <c r="B972" s="136"/>
      <c r="C972" s="136"/>
      <c r="D972" s="136"/>
      <c r="E972" s="136"/>
    </row>
    <row r="973" spans="1:5" ht="12">
      <c r="A973" s="136"/>
      <c r="B973" s="136"/>
      <c r="C973" s="136"/>
      <c r="D973" s="136"/>
      <c r="E973" s="136"/>
    </row>
    <row r="974" spans="1:5" ht="12">
      <c r="A974" s="136"/>
      <c r="B974" s="136"/>
      <c r="C974" s="136"/>
      <c r="D974" s="136"/>
      <c r="E974" s="136"/>
    </row>
    <row r="975" spans="1:5" ht="12">
      <c r="A975" s="136"/>
      <c r="B975" s="136"/>
      <c r="C975" s="136"/>
      <c r="D975" s="136"/>
      <c r="E975" s="136"/>
    </row>
    <row r="976" spans="1:5" ht="12">
      <c r="A976" s="136"/>
      <c r="B976" s="136"/>
      <c r="C976" s="136"/>
      <c r="D976" s="136"/>
      <c r="E976" s="136"/>
    </row>
    <row r="977" spans="1:5" ht="12">
      <c r="A977" s="136"/>
      <c r="B977" s="136"/>
      <c r="C977" s="136"/>
      <c r="D977" s="136"/>
      <c r="E977" s="136"/>
    </row>
    <row r="978" spans="1:5" ht="12">
      <c r="A978" s="136"/>
      <c r="B978" s="136"/>
      <c r="C978" s="136"/>
      <c r="D978" s="136"/>
      <c r="E978" s="136"/>
    </row>
    <row r="979" spans="1:5" ht="12">
      <c r="A979" s="136"/>
      <c r="B979" s="136"/>
      <c r="C979" s="136"/>
      <c r="D979" s="136"/>
      <c r="E979" s="136"/>
    </row>
    <row r="980" spans="1:5" ht="12">
      <c r="A980" s="136"/>
      <c r="B980" s="136"/>
      <c r="C980" s="136"/>
      <c r="D980" s="136"/>
      <c r="E980" s="136"/>
    </row>
    <row r="981" spans="1:5" ht="12">
      <c r="A981" s="136"/>
      <c r="B981" s="136"/>
      <c r="C981" s="136"/>
      <c r="D981" s="136"/>
      <c r="E981" s="136"/>
    </row>
    <row r="982" spans="1:5" ht="12">
      <c r="A982" s="136"/>
      <c r="B982" s="136"/>
      <c r="C982" s="136"/>
      <c r="D982" s="136"/>
      <c r="E982" s="136"/>
    </row>
    <row r="983" spans="1:5" ht="12">
      <c r="A983" s="136"/>
      <c r="B983" s="136"/>
      <c r="C983" s="136"/>
      <c r="D983" s="136"/>
      <c r="E983" s="136"/>
    </row>
    <row r="984" spans="1:5" ht="12">
      <c r="A984" s="136"/>
      <c r="B984" s="136"/>
      <c r="C984" s="136"/>
      <c r="D984" s="136"/>
      <c r="E984" s="136"/>
    </row>
    <row r="985" spans="1:5" ht="12">
      <c r="A985" s="136"/>
      <c r="B985" s="136"/>
      <c r="C985" s="136"/>
      <c r="D985" s="136"/>
      <c r="E985" s="136"/>
    </row>
    <row r="986" spans="1:5" ht="12">
      <c r="A986" s="136"/>
      <c r="B986" s="136"/>
      <c r="C986" s="136"/>
      <c r="D986" s="136"/>
      <c r="E986" s="136"/>
    </row>
    <row r="987" spans="1:5" ht="12">
      <c r="A987" s="136"/>
      <c r="B987" s="136"/>
      <c r="C987" s="136"/>
      <c r="D987" s="136"/>
      <c r="E987" s="136"/>
    </row>
    <row r="988" spans="1:5" ht="12">
      <c r="A988" s="136"/>
      <c r="B988" s="136"/>
      <c r="C988" s="136"/>
      <c r="D988" s="136"/>
      <c r="E988" s="136"/>
    </row>
    <row r="989" spans="1:5" ht="12">
      <c r="A989" s="136"/>
      <c r="B989" s="136"/>
      <c r="C989" s="136"/>
      <c r="D989" s="136"/>
      <c r="E989" s="136"/>
    </row>
    <row r="990" spans="1:5" ht="12">
      <c r="A990" s="136"/>
      <c r="B990" s="136"/>
      <c r="C990" s="136"/>
      <c r="D990" s="136"/>
      <c r="E990" s="136"/>
    </row>
    <row r="991" spans="1:5" ht="12">
      <c r="A991" s="136"/>
      <c r="B991" s="136"/>
      <c r="C991" s="136"/>
      <c r="D991" s="136"/>
      <c r="E991" s="136"/>
    </row>
    <row r="992" spans="1:5" ht="12">
      <c r="A992" s="136"/>
      <c r="B992" s="136"/>
      <c r="C992" s="136"/>
      <c r="D992" s="136"/>
      <c r="E992" s="136"/>
    </row>
    <row r="993" spans="1:5" ht="12">
      <c r="A993" s="136"/>
      <c r="B993" s="136"/>
      <c r="C993" s="136"/>
      <c r="D993" s="136"/>
      <c r="E993" s="136"/>
    </row>
    <row r="994" spans="1:5" ht="12">
      <c r="A994" s="136"/>
      <c r="B994" s="136"/>
      <c r="C994" s="136"/>
      <c r="D994" s="136"/>
      <c r="E994" s="136"/>
    </row>
    <row r="995" spans="1:5" ht="12">
      <c r="A995" s="136"/>
      <c r="B995" s="136"/>
      <c r="C995" s="136"/>
      <c r="D995" s="136"/>
      <c r="E995" s="136"/>
    </row>
    <row r="996" spans="1:5" ht="12">
      <c r="A996" s="136"/>
      <c r="B996" s="136"/>
      <c r="C996" s="136"/>
      <c r="D996" s="136"/>
      <c r="E996" s="136"/>
    </row>
    <row r="997" spans="1:5" ht="12">
      <c r="A997" s="136"/>
      <c r="B997" s="136"/>
      <c r="C997" s="136"/>
      <c r="D997" s="136"/>
      <c r="E997" s="136"/>
    </row>
    <row r="998" spans="1:5" ht="12">
      <c r="A998" s="136"/>
      <c r="B998" s="136"/>
      <c r="C998" s="136"/>
      <c r="D998" s="136"/>
      <c r="E998" s="136"/>
    </row>
    <row r="999" spans="1:5" ht="12">
      <c r="A999" s="136"/>
      <c r="B999" s="136"/>
      <c r="C999" s="136"/>
      <c r="D999" s="136"/>
      <c r="E999" s="136"/>
    </row>
    <row r="1000" spans="1:5" ht="12">
      <c r="A1000" s="136"/>
      <c r="B1000" s="136"/>
      <c r="C1000" s="136"/>
      <c r="D1000" s="136"/>
      <c r="E1000" s="136"/>
    </row>
    <row r="1001" spans="1:5" ht="12">
      <c r="A1001" s="136"/>
      <c r="B1001" s="136"/>
      <c r="C1001" s="136"/>
      <c r="D1001" s="136"/>
      <c r="E1001" s="136"/>
    </row>
    <row r="1002" spans="1:5" ht="12">
      <c r="A1002" s="136"/>
      <c r="B1002" s="136"/>
      <c r="C1002" s="136"/>
      <c r="D1002" s="136"/>
      <c r="E1002" s="136"/>
    </row>
    <row r="1003" spans="1:5" ht="12">
      <c r="A1003" s="136"/>
      <c r="B1003" s="136"/>
      <c r="C1003" s="136"/>
      <c r="D1003" s="136"/>
      <c r="E1003" s="136"/>
    </row>
    <row r="1004" spans="1:5" ht="12">
      <c r="A1004" s="136"/>
      <c r="B1004" s="136"/>
      <c r="C1004" s="136"/>
      <c r="D1004" s="136"/>
      <c r="E1004" s="136"/>
    </row>
    <row r="1005" spans="1:5" ht="12">
      <c r="A1005" s="136"/>
      <c r="B1005" s="136"/>
      <c r="C1005" s="136"/>
      <c r="D1005" s="136"/>
      <c r="E1005" s="136"/>
    </row>
    <row r="1006" spans="1:5" ht="12">
      <c r="A1006" s="136"/>
      <c r="B1006" s="136"/>
      <c r="C1006" s="136"/>
      <c r="D1006" s="136"/>
      <c r="E1006" s="136"/>
    </row>
    <row r="1007" spans="1:5" ht="12">
      <c r="A1007" s="136"/>
      <c r="B1007" s="136"/>
      <c r="C1007" s="136"/>
      <c r="D1007" s="136"/>
      <c r="E1007" s="136"/>
    </row>
    <row r="1008" spans="1:5" ht="12">
      <c r="A1008" s="136"/>
      <c r="B1008" s="136"/>
      <c r="C1008" s="136"/>
      <c r="D1008" s="136"/>
      <c r="E1008" s="136"/>
    </row>
    <row r="1009" spans="1:5" ht="12">
      <c r="A1009" s="136"/>
      <c r="B1009" s="136"/>
      <c r="C1009" s="136"/>
      <c r="D1009" s="136"/>
      <c r="E1009" s="136"/>
    </row>
    <row r="1010" spans="1:5" ht="12">
      <c r="A1010" s="136"/>
      <c r="B1010" s="136"/>
      <c r="C1010" s="136"/>
      <c r="D1010" s="136"/>
      <c r="E1010" s="136"/>
    </row>
    <row r="1011" spans="1:5" ht="12">
      <c r="A1011" s="136"/>
      <c r="B1011" s="136"/>
      <c r="C1011" s="136"/>
      <c r="D1011" s="136"/>
      <c r="E1011" s="136"/>
    </row>
    <row r="1012" spans="1:5" ht="12">
      <c r="A1012" s="136"/>
      <c r="B1012" s="136"/>
      <c r="C1012" s="136"/>
      <c r="D1012" s="136"/>
      <c r="E1012" s="136"/>
    </row>
    <row r="1013" spans="1:5" ht="12">
      <c r="A1013" s="136"/>
      <c r="B1013" s="136"/>
      <c r="C1013" s="136"/>
      <c r="D1013" s="136"/>
      <c r="E1013" s="136"/>
    </row>
    <row r="1014" spans="1:5" ht="12">
      <c r="A1014" s="136"/>
      <c r="B1014" s="136"/>
      <c r="C1014" s="136"/>
      <c r="D1014" s="136"/>
      <c r="E1014" s="136"/>
    </row>
    <row r="1015" spans="1:5" ht="12">
      <c r="A1015" s="136"/>
      <c r="B1015" s="136"/>
      <c r="C1015" s="136"/>
      <c r="D1015" s="136"/>
      <c r="E1015" s="136"/>
    </row>
    <row r="1016" spans="1:5" ht="12">
      <c r="A1016" s="136"/>
      <c r="B1016" s="136"/>
      <c r="C1016" s="136"/>
      <c r="D1016" s="136"/>
      <c r="E1016" s="136"/>
    </row>
    <row r="1017" spans="1:5" ht="12">
      <c r="A1017" s="136"/>
      <c r="B1017" s="136"/>
      <c r="C1017" s="136"/>
      <c r="D1017" s="136"/>
      <c r="E1017" s="136"/>
    </row>
    <row r="1018" spans="1:5" ht="12">
      <c r="A1018" s="136"/>
      <c r="B1018" s="136"/>
      <c r="C1018" s="136"/>
      <c r="D1018" s="136"/>
      <c r="E1018" s="136"/>
    </row>
    <row r="1019" spans="1:5" ht="12">
      <c r="A1019" s="136"/>
      <c r="B1019" s="136"/>
      <c r="C1019" s="136"/>
      <c r="D1019" s="136"/>
      <c r="E1019" s="136"/>
    </row>
    <row r="1020" spans="1:5" ht="12">
      <c r="A1020" s="136"/>
      <c r="B1020" s="136"/>
      <c r="C1020" s="136"/>
      <c r="D1020" s="136"/>
      <c r="E1020" s="136"/>
    </row>
    <row r="1021" spans="1:5" ht="12">
      <c r="A1021" s="136"/>
      <c r="B1021" s="136"/>
      <c r="C1021" s="136"/>
      <c r="D1021" s="136"/>
      <c r="E1021" s="136"/>
    </row>
    <row r="1022" spans="1:5" ht="12">
      <c r="A1022" s="136"/>
      <c r="B1022" s="136"/>
      <c r="C1022" s="136"/>
      <c r="D1022" s="136"/>
      <c r="E1022" s="136"/>
    </row>
    <row r="1023" spans="1:5" ht="12">
      <c r="A1023" s="136"/>
      <c r="B1023" s="136"/>
      <c r="C1023" s="136"/>
      <c r="D1023" s="136"/>
      <c r="E1023" s="136"/>
    </row>
    <row r="1024" spans="1:5" ht="12">
      <c r="A1024" s="136"/>
      <c r="B1024" s="136"/>
      <c r="C1024" s="136"/>
      <c r="D1024" s="136"/>
      <c r="E1024" s="136"/>
    </row>
    <row r="1025" spans="1:5" ht="12">
      <c r="A1025" s="136"/>
      <c r="B1025" s="136"/>
      <c r="C1025" s="136"/>
      <c r="D1025" s="136"/>
      <c r="E1025" s="136"/>
    </row>
    <row r="1026" spans="1:5" ht="12">
      <c r="A1026" s="136"/>
      <c r="B1026" s="136"/>
      <c r="C1026" s="136"/>
      <c r="D1026" s="136"/>
      <c r="E1026" s="136"/>
    </row>
    <row r="1027" spans="1:5" ht="12">
      <c r="A1027" s="136"/>
      <c r="B1027" s="136"/>
      <c r="C1027" s="136"/>
      <c r="D1027" s="136"/>
      <c r="E1027" s="136"/>
    </row>
    <row r="1028" spans="1:5" ht="12">
      <c r="A1028" s="136"/>
      <c r="B1028" s="136"/>
      <c r="C1028" s="136"/>
      <c r="D1028" s="136"/>
      <c r="E1028" s="136"/>
    </row>
    <row r="1029" spans="1:5" ht="12">
      <c r="A1029" s="136"/>
      <c r="B1029" s="136"/>
      <c r="C1029" s="136"/>
      <c r="D1029" s="136"/>
      <c r="E1029" s="136"/>
    </row>
    <row r="1030" spans="1:5" ht="12">
      <c r="A1030" s="136"/>
      <c r="B1030" s="136"/>
      <c r="C1030" s="136"/>
      <c r="D1030" s="136"/>
      <c r="E1030" s="136"/>
    </row>
    <row r="1031" spans="1:5" ht="12">
      <c r="A1031" s="136"/>
      <c r="B1031" s="136"/>
      <c r="C1031" s="136"/>
      <c r="D1031" s="136"/>
      <c r="E1031" s="136"/>
    </row>
    <row r="1032" spans="1:5" ht="12">
      <c r="A1032" s="136"/>
      <c r="B1032" s="136"/>
      <c r="C1032" s="136"/>
      <c r="D1032" s="136"/>
      <c r="E1032" s="136"/>
    </row>
    <row r="1033" spans="1:5" ht="12">
      <c r="A1033" s="136"/>
      <c r="B1033" s="136"/>
      <c r="C1033" s="136"/>
      <c r="D1033" s="136"/>
      <c r="E1033" s="136"/>
    </row>
    <row r="1034" spans="1:5" ht="12">
      <c r="A1034" s="136"/>
      <c r="B1034" s="136"/>
      <c r="C1034" s="136"/>
      <c r="D1034" s="136"/>
      <c r="E1034" s="136"/>
    </row>
    <row r="1035" spans="1:5" ht="12">
      <c r="A1035" s="136"/>
      <c r="B1035" s="136"/>
      <c r="C1035" s="136"/>
      <c r="D1035" s="136"/>
      <c r="E1035" s="136"/>
    </row>
    <row r="1036" spans="1:5" ht="12">
      <c r="A1036" s="136"/>
      <c r="B1036" s="136"/>
      <c r="C1036" s="136"/>
      <c r="D1036" s="136"/>
      <c r="E1036" s="136"/>
    </row>
    <row r="1037" spans="1:5" ht="12">
      <c r="A1037" s="136"/>
      <c r="B1037" s="136"/>
      <c r="C1037" s="136"/>
      <c r="D1037" s="136"/>
      <c r="E1037" s="136"/>
    </row>
    <row r="1038" spans="1:5" ht="12">
      <c r="A1038" s="136"/>
      <c r="B1038" s="136"/>
      <c r="C1038" s="136"/>
      <c r="D1038" s="136"/>
      <c r="E1038" s="136"/>
    </row>
    <row r="1039" spans="1:5" ht="12">
      <c r="A1039" s="136"/>
      <c r="B1039" s="136"/>
      <c r="C1039" s="136"/>
      <c r="D1039" s="136"/>
      <c r="E1039" s="136"/>
    </row>
    <row r="1040" spans="1:5" ht="12">
      <c r="A1040" s="136"/>
      <c r="B1040" s="136"/>
      <c r="C1040" s="136"/>
      <c r="D1040" s="136"/>
      <c r="E1040" s="136"/>
    </row>
    <row r="1041" spans="1:5" ht="12">
      <c r="A1041" s="136"/>
      <c r="B1041" s="136"/>
      <c r="C1041" s="136"/>
      <c r="D1041" s="136"/>
      <c r="E1041" s="136"/>
    </row>
    <row r="1042" spans="1:5" ht="12">
      <c r="A1042" s="136"/>
      <c r="B1042" s="136"/>
      <c r="C1042" s="136"/>
      <c r="D1042" s="136"/>
      <c r="E1042" s="136"/>
    </row>
    <row r="1043" spans="1:5" ht="12">
      <c r="A1043" s="136"/>
      <c r="B1043" s="136"/>
      <c r="C1043" s="136"/>
      <c r="D1043" s="136"/>
      <c r="E1043" s="136"/>
    </row>
    <row r="1044" spans="1:5" ht="12">
      <c r="A1044" s="136"/>
      <c r="B1044" s="136"/>
      <c r="C1044" s="136"/>
      <c r="D1044" s="136"/>
      <c r="E1044" s="136"/>
    </row>
    <row r="1045" spans="1:5" ht="12">
      <c r="A1045" s="136"/>
      <c r="B1045" s="136"/>
      <c r="C1045" s="136"/>
      <c r="D1045" s="136"/>
      <c r="E1045" s="136"/>
    </row>
    <row r="1046" spans="1:5" ht="12">
      <c r="A1046" s="136"/>
      <c r="B1046" s="136"/>
      <c r="C1046" s="136"/>
      <c r="D1046" s="136"/>
      <c r="E1046" s="136"/>
    </row>
    <row r="1047" spans="1:5" ht="12">
      <c r="A1047" s="136"/>
      <c r="B1047" s="136"/>
      <c r="C1047" s="136"/>
      <c r="D1047" s="136"/>
      <c r="E1047" s="136"/>
    </row>
    <row r="1048" spans="1:5" ht="12">
      <c r="A1048" s="136"/>
      <c r="B1048" s="136"/>
      <c r="C1048" s="136"/>
      <c r="D1048" s="136"/>
      <c r="E1048" s="136"/>
    </row>
    <row r="1049" spans="1:5" ht="12">
      <c r="A1049" s="136"/>
      <c r="B1049" s="136"/>
      <c r="C1049" s="136"/>
      <c r="D1049" s="136"/>
      <c r="E1049" s="136"/>
    </row>
    <row r="1050" spans="1:5" ht="12">
      <c r="A1050" s="136"/>
      <c r="B1050" s="136"/>
      <c r="C1050" s="136"/>
      <c r="D1050" s="136"/>
      <c r="E1050" s="136"/>
    </row>
    <row r="1051" spans="1:5" ht="12">
      <c r="A1051" s="136"/>
      <c r="B1051" s="136"/>
      <c r="C1051" s="136"/>
      <c r="D1051" s="136"/>
      <c r="E1051" s="136"/>
    </row>
    <row r="1052" spans="1:5" ht="12">
      <c r="A1052" s="136"/>
      <c r="B1052" s="136"/>
      <c r="C1052" s="136"/>
      <c r="D1052" s="136"/>
      <c r="E1052" s="136"/>
    </row>
    <row r="1053" spans="1:5" ht="12">
      <c r="A1053" s="136"/>
      <c r="B1053" s="136"/>
      <c r="C1053" s="136"/>
      <c r="D1053" s="136"/>
      <c r="E1053" s="136"/>
    </row>
    <row r="1054" spans="1:5" ht="12">
      <c r="A1054" s="136"/>
      <c r="B1054" s="136"/>
      <c r="C1054" s="136"/>
      <c r="D1054" s="136"/>
      <c r="E1054" s="136"/>
    </row>
    <row r="1055" spans="1:5" ht="12">
      <c r="A1055" s="136"/>
      <c r="B1055" s="136"/>
      <c r="C1055" s="136"/>
      <c r="D1055" s="136"/>
      <c r="E1055" s="136"/>
    </row>
    <row r="1056" spans="1:5" ht="12">
      <c r="A1056" s="136"/>
      <c r="B1056" s="136"/>
      <c r="C1056" s="136"/>
      <c r="D1056" s="136"/>
      <c r="E1056" s="136"/>
    </row>
    <row r="1057" spans="1:5" ht="12">
      <c r="A1057" s="136"/>
      <c r="B1057" s="136"/>
      <c r="C1057" s="136"/>
      <c r="D1057" s="136"/>
      <c r="E1057" s="136"/>
    </row>
    <row r="1058" spans="1:5" ht="12">
      <c r="A1058" s="136"/>
      <c r="B1058" s="136"/>
      <c r="C1058" s="136"/>
      <c r="D1058" s="136"/>
      <c r="E1058" s="136"/>
    </row>
    <row r="1059" spans="1:5" ht="12">
      <c r="A1059" s="136"/>
      <c r="B1059" s="136"/>
      <c r="C1059" s="136"/>
      <c r="D1059" s="136"/>
      <c r="E1059" s="136"/>
    </row>
    <row r="1060" spans="1:5" ht="12">
      <c r="A1060" s="136"/>
      <c r="B1060" s="136"/>
      <c r="C1060" s="136"/>
      <c r="D1060" s="136"/>
      <c r="E1060" s="136"/>
    </row>
    <row r="1061" spans="1:5" ht="12">
      <c r="A1061" s="136"/>
      <c r="B1061" s="136"/>
      <c r="C1061" s="136"/>
      <c r="D1061" s="136"/>
      <c r="E1061" s="136"/>
    </row>
    <row r="1062" spans="1:5" ht="12">
      <c r="A1062" s="136"/>
      <c r="B1062" s="136"/>
      <c r="C1062" s="136"/>
      <c r="D1062" s="136"/>
      <c r="E1062" s="136"/>
    </row>
    <row r="1063" spans="1:5" ht="12">
      <c r="A1063" s="136"/>
      <c r="B1063" s="136"/>
      <c r="C1063" s="136"/>
      <c r="D1063" s="136"/>
      <c r="E1063" s="136"/>
    </row>
    <row r="1064" spans="1:5" ht="12">
      <c r="A1064" s="136"/>
      <c r="B1064" s="136"/>
      <c r="C1064" s="136"/>
      <c r="D1064" s="136"/>
      <c r="E1064" s="136"/>
    </row>
    <row r="1065" spans="1:5" ht="12">
      <c r="A1065" s="136"/>
      <c r="B1065" s="136"/>
      <c r="C1065" s="136"/>
      <c r="D1065" s="136"/>
      <c r="E1065" s="136"/>
    </row>
    <row r="1066" spans="1:5" ht="12">
      <c r="A1066" s="136"/>
      <c r="B1066" s="136"/>
      <c r="C1066" s="136"/>
      <c r="D1066" s="136"/>
      <c r="E1066" s="136"/>
    </row>
    <row r="1067" spans="1:5" ht="12">
      <c r="A1067" s="136"/>
      <c r="B1067" s="136"/>
      <c r="C1067" s="136"/>
      <c r="D1067" s="136"/>
      <c r="E1067" s="136"/>
    </row>
    <row r="1068" spans="1:5" ht="12">
      <c r="A1068" s="136"/>
      <c r="B1068" s="136"/>
      <c r="C1068" s="136"/>
      <c r="D1068" s="136"/>
      <c r="E1068" s="136"/>
    </row>
    <row r="1069" spans="1:5" ht="12">
      <c r="A1069" s="136"/>
      <c r="B1069" s="136"/>
      <c r="C1069" s="136"/>
      <c r="D1069" s="136"/>
      <c r="E1069" s="136"/>
    </row>
    <row r="1070" spans="1:5" ht="12">
      <c r="A1070" s="136"/>
      <c r="B1070" s="136"/>
      <c r="C1070" s="136"/>
      <c r="D1070" s="136"/>
      <c r="E1070" s="136"/>
    </row>
    <row r="1071" spans="1:5" ht="12">
      <c r="A1071" s="136"/>
      <c r="B1071" s="136"/>
      <c r="C1071" s="136"/>
      <c r="D1071" s="136"/>
      <c r="E1071" s="136"/>
    </row>
    <row r="1072" spans="1:5" ht="12">
      <c r="A1072" s="136"/>
      <c r="B1072" s="136"/>
      <c r="C1072" s="136"/>
      <c r="D1072" s="136"/>
      <c r="E1072" s="136"/>
    </row>
    <row r="1073" spans="1:5" ht="12">
      <c r="A1073" s="136"/>
      <c r="B1073" s="136"/>
      <c r="C1073" s="136"/>
      <c r="D1073" s="136"/>
      <c r="E1073" s="136"/>
    </row>
    <row r="1074" spans="1:5" ht="12">
      <c r="A1074" s="136"/>
      <c r="B1074" s="136"/>
      <c r="C1074" s="136"/>
      <c r="D1074" s="136"/>
      <c r="E1074" s="136"/>
    </row>
    <row r="1075" spans="1:5" ht="12">
      <c r="A1075" s="136"/>
      <c r="B1075" s="136"/>
      <c r="C1075" s="136"/>
      <c r="D1075" s="136"/>
      <c r="E1075" s="136"/>
    </row>
    <row r="1076" spans="1:5" ht="12">
      <c r="A1076" s="136"/>
      <c r="B1076" s="136"/>
      <c r="C1076" s="136"/>
      <c r="D1076" s="136"/>
      <c r="E1076" s="136"/>
    </row>
    <row r="1077" spans="1:5" ht="12">
      <c r="A1077" s="136"/>
      <c r="B1077" s="136"/>
      <c r="C1077" s="136"/>
      <c r="D1077" s="136"/>
      <c r="E1077" s="136"/>
    </row>
    <row r="1078" spans="1:5" ht="12">
      <c r="A1078" s="136"/>
      <c r="B1078" s="136"/>
      <c r="C1078" s="136"/>
      <c r="D1078" s="136"/>
      <c r="E1078" s="136"/>
    </row>
    <row r="1079" spans="1:5" ht="12">
      <c r="A1079" s="136"/>
      <c r="B1079" s="136"/>
      <c r="C1079" s="136"/>
      <c r="D1079" s="136"/>
      <c r="E1079" s="136"/>
    </row>
    <row r="1080" spans="1:5" ht="12">
      <c r="A1080" s="136"/>
      <c r="B1080" s="136"/>
      <c r="C1080" s="136"/>
      <c r="D1080" s="136"/>
      <c r="E1080" s="136"/>
    </row>
    <row r="1081" spans="1:5" ht="12">
      <c r="A1081" s="136"/>
      <c r="B1081" s="136"/>
      <c r="C1081" s="136"/>
      <c r="D1081" s="136"/>
      <c r="E1081" s="136"/>
    </row>
    <row r="1082" spans="1:5" ht="12">
      <c r="A1082" s="136"/>
      <c r="B1082" s="136"/>
      <c r="C1082" s="136"/>
      <c r="D1082" s="136"/>
      <c r="E1082" s="136"/>
    </row>
    <row r="1083" spans="1:5" ht="12">
      <c r="A1083" s="136"/>
      <c r="B1083" s="136"/>
      <c r="C1083" s="136"/>
      <c r="D1083" s="136"/>
      <c r="E1083" s="136"/>
    </row>
    <row r="1084" spans="1:5" ht="12">
      <c r="A1084" s="136"/>
      <c r="B1084" s="136"/>
      <c r="C1084" s="136"/>
      <c r="D1084" s="136"/>
      <c r="E1084" s="136"/>
    </row>
    <row r="1085" spans="1:5" ht="12">
      <c r="A1085" s="136"/>
      <c r="B1085" s="136"/>
      <c r="C1085" s="136"/>
      <c r="D1085" s="136"/>
      <c r="E1085" s="136"/>
    </row>
    <row r="1086" spans="1:5" ht="12">
      <c r="A1086" s="136"/>
      <c r="B1086" s="136"/>
      <c r="C1086" s="136"/>
      <c r="D1086" s="136"/>
      <c r="E1086" s="136"/>
    </row>
    <row r="1087" spans="1:5" ht="12">
      <c r="A1087" s="136"/>
      <c r="B1087" s="136"/>
      <c r="C1087" s="136"/>
      <c r="D1087" s="136"/>
      <c r="E1087" s="136"/>
    </row>
    <row r="1088" spans="1:5" ht="12">
      <c r="A1088" s="136"/>
      <c r="B1088" s="136"/>
      <c r="C1088" s="136"/>
      <c r="D1088" s="136"/>
      <c r="E1088" s="136"/>
    </row>
    <row r="1089" spans="1:5" ht="12">
      <c r="A1089" s="136"/>
      <c r="B1089" s="136"/>
      <c r="C1089" s="136"/>
      <c r="D1089" s="136"/>
      <c r="E1089" s="136"/>
    </row>
    <row r="1090" spans="1:5" ht="12">
      <c r="A1090" s="136"/>
      <c r="B1090" s="136"/>
      <c r="C1090" s="136"/>
      <c r="D1090" s="136"/>
      <c r="E1090" s="136"/>
    </row>
    <row r="1091" spans="1:5" ht="12">
      <c r="A1091" s="136"/>
      <c r="B1091" s="136"/>
      <c r="C1091" s="136"/>
      <c r="D1091" s="136"/>
      <c r="E1091" s="136"/>
    </row>
    <row r="1092" spans="1:5" ht="12">
      <c r="A1092" s="136"/>
      <c r="B1092" s="136"/>
      <c r="C1092" s="136"/>
      <c r="D1092" s="136"/>
      <c r="E1092" s="136"/>
    </row>
    <row r="1093" spans="1:5" ht="12">
      <c r="A1093" s="136"/>
      <c r="B1093" s="136"/>
      <c r="C1093" s="136"/>
      <c r="D1093" s="136"/>
      <c r="E1093" s="136"/>
    </row>
    <row r="1094" spans="1:5" ht="12">
      <c r="A1094" s="136"/>
      <c r="B1094" s="136"/>
      <c r="C1094" s="136"/>
      <c r="D1094" s="136"/>
      <c r="E1094" s="136"/>
    </row>
    <row r="1095" spans="1:5" ht="12">
      <c r="A1095" s="136"/>
      <c r="B1095" s="136"/>
      <c r="C1095" s="136"/>
      <c r="D1095" s="136"/>
      <c r="E1095" s="136"/>
    </row>
    <row r="1096" spans="1:5" ht="12">
      <c r="A1096" s="136"/>
      <c r="B1096" s="136"/>
      <c r="C1096" s="136"/>
      <c r="D1096" s="136"/>
      <c r="E1096" s="136"/>
    </row>
    <row r="1097" spans="1:5" ht="12">
      <c r="A1097" s="136"/>
      <c r="B1097" s="136"/>
      <c r="C1097" s="136"/>
      <c r="D1097" s="136"/>
      <c r="E1097" s="136"/>
    </row>
    <row r="1098" spans="1:5" ht="12">
      <c r="A1098" s="136"/>
      <c r="B1098" s="136"/>
      <c r="C1098" s="136"/>
      <c r="D1098" s="136"/>
      <c r="E1098" s="136"/>
    </row>
    <row r="1099" spans="1:5" ht="12">
      <c r="A1099" s="136"/>
      <c r="B1099" s="136"/>
      <c r="C1099" s="136"/>
      <c r="D1099" s="136"/>
      <c r="E1099" s="136"/>
    </row>
    <row r="1100" spans="1:5" ht="12">
      <c r="A1100" s="136"/>
      <c r="B1100" s="136"/>
      <c r="C1100" s="136"/>
      <c r="D1100" s="136"/>
      <c r="E1100" s="136"/>
    </row>
    <row r="1101" spans="1:5" ht="12">
      <c r="A1101" s="136"/>
      <c r="B1101" s="136"/>
      <c r="C1101" s="136"/>
      <c r="D1101" s="136"/>
      <c r="E1101" s="136"/>
    </row>
    <row r="1102" spans="1:5" ht="12">
      <c r="A1102" s="136"/>
      <c r="B1102" s="136"/>
      <c r="C1102" s="136"/>
      <c r="D1102" s="136"/>
      <c r="E1102" s="136"/>
    </row>
    <row r="1103" spans="1:5" ht="12">
      <c r="A1103" s="136"/>
      <c r="B1103" s="136"/>
      <c r="C1103" s="136"/>
      <c r="D1103" s="136"/>
      <c r="E1103" s="136"/>
    </row>
    <row r="1104" spans="1:5" ht="12">
      <c r="A1104" s="136"/>
      <c r="B1104" s="136"/>
      <c r="C1104" s="136"/>
      <c r="D1104" s="136"/>
      <c r="E1104" s="136"/>
    </row>
    <row r="1105" spans="1:5" ht="12">
      <c r="A1105" s="136"/>
      <c r="B1105" s="136"/>
      <c r="C1105" s="136"/>
      <c r="D1105" s="136"/>
      <c r="E1105" s="136"/>
    </row>
    <row r="1106" spans="1:5" ht="12">
      <c r="A1106" s="136"/>
      <c r="B1106" s="136"/>
      <c r="C1106" s="136"/>
      <c r="D1106" s="136"/>
      <c r="E1106" s="136"/>
    </row>
    <row r="1107" spans="1:5" ht="12">
      <c r="A1107" s="136"/>
      <c r="B1107" s="136"/>
      <c r="C1107" s="136"/>
      <c r="D1107" s="136"/>
      <c r="E1107" s="136"/>
    </row>
    <row r="1108" spans="1:5" ht="12">
      <c r="A1108" s="136"/>
      <c r="B1108" s="136"/>
      <c r="C1108" s="136"/>
      <c r="D1108" s="136"/>
      <c r="E1108" s="136"/>
    </row>
    <row r="1109" spans="1:5" ht="12">
      <c r="A1109" s="136"/>
      <c r="B1109" s="136"/>
      <c r="C1109" s="136"/>
      <c r="D1109" s="136"/>
      <c r="E1109" s="136"/>
    </row>
    <row r="1110" spans="1:5" ht="12">
      <c r="A1110" s="136"/>
      <c r="B1110" s="136"/>
      <c r="C1110" s="136"/>
      <c r="D1110" s="136"/>
      <c r="E1110" s="136"/>
    </row>
    <row r="1111" spans="1:5" ht="12">
      <c r="A1111" s="136"/>
      <c r="B1111" s="136"/>
      <c r="C1111" s="136"/>
      <c r="D1111" s="136"/>
      <c r="E1111" s="136"/>
    </row>
    <row r="1112" spans="1:5" ht="12">
      <c r="A1112" s="136"/>
      <c r="B1112" s="136"/>
      <c r="C1112" s="136"/>
      <c r="D1112" s="136"/>
      <c r="E1112" s="136"/>
    </row>
    <row r="1113" spans="1:5" ht="12">
      <c r="A1113" s="136"/>
      <c r="B1113" s="136"/>
      <c r="C1113" s="136"/>
      <c r="D1113" s="136"/>
      <c r="E1113" s="136"/>
    </row>
    <row r="1114" spans="1:5" ht="12">
      <c r="A1114" s="136"/>
      <c r="B1114" s="136"/>
      <c r="C1114" s="136"/>
      <c r="D1114" s="136"/>
      <c r="E1114" s="136"/>
    </row>
    <row r="1115" spans="1:5" ht="12">
      <c r="A1115" s="136"/>
      <c r="B1115" s="136"/>
      <c r="C1115" s="136"/>
      <c r="D1115" s="136"/>
      <c r="E1115" s="136"/>
    </row>
    <row r="1116" spans="1:5" ht="12">
      <c r="A1116" s="136"/>
      <c r="B1116" s="136"/>
      <c r="C1116" s="136"/>
      <c r="D1116" s="136"/>
      <c r="E1116" s="136"/>
    </row>
    <row r="1117" spans="1:5" ht="12">
      <c r="A1117" s="136"/>
      <c r="B1117" s="136"/>
      <c r="C1117" s="136"/>
      <c r="D1117" s="136"/>
      <c r="E1117" s="136"/>
    </row>
    <row r="1118" spans="1:5" ht="12">
      <c r="A1118" s="136"/>
      <c r="B1118" s="136"/>
      <c r="C1118" s="136"/>
      <c r="D1118" s="136"/>
      <c r="E1118" s="136"/>
    </row>
    <row r="1119" spans="1:5" ht="12">
      <c r="A1119" s="136"/>
      <c r="B1119" s="136"/>
      <c r="C1119" s="136"/>
      <c r="D1119" s="136"/>
      <c r="E1119" s="136"/>
    </row>
    <row r="1120" spans="1:5" ht="12">
      <c r="A1120" s="136"/>
      <c r="B1120" s="136"/>
      <c r="C1120" s="136"/>
      <c r="D1120" s="136"/>
      <c r="E1120" s="136"/>
    </row>
    <row r="1121" spans="1:5" ht="12">
      <c r="A1121" s="136"/>
      <c r="B1121" s="136"/>
      <c r="C1121" s="136"/>
      <c r="D1121" s="136"/>
      <c r="E1121" s="136"/>
    </row>
    <row r="1122" spans="1:5" ht="12">
      <c r="A1122" s="136"/>
      <c r="B1122" s="136"/>
      <c r="C1122" s="136"/>
      <c r="D1122" s="136"/>
      <c r="E1122" s="136"/>
    </row>
    <row r="1123" spans="1:5" ht="12">
      <c r="A1123" s="136"/>
      <c r="B1123" s="136"/>
      <c r="C1123" s="136"/>
      <c r="D1123" s="136"/>
      <c r="E1123" s="136"/>
    </row>
    <row r="1124" spans="1:5" ht="12">
      <c r="A1124" s="136"/>
      <c r="B1124" s="136"/>
      <c r="C1124" s="136"/>
      <c r="D1124" s="136"/>
      <c r="E1124" s="136"/>
    </row>
    <row r="1125" spans="1:5" ht="12">
      <c r="A1125" s="136"/>
      <c r="B1125" s="136"/>
      <c r="C1125" s="136"/>
      <c r="D1125" s="136"/>
      <c r="E1125" s="136"/>
    </row>
    <row r="1126" spans="1:5" ht="12">
      <c r="A1126" s="136"/>
      <c r="B1126" s="136"/>
      <c r="C1126" s="136"/>
      <c r="D1126" s="136"/>
      <c r="E1126" s="136"/>
    </row>
    <row r="1127" spans="1:5" ht="12">
      <c r="A1127" s="136"/>
      <c r="B1127" s="136"/>
      <c r="C1127" s="136"/>
      <c r="D1127" s="136"/>
      <c r="E1127" s="136"/>
    </row>
    <row r="1128" spans="1:5" ht="12">
      <c r="A1128" s="136"/>
      <c r="B1128" s="136"/>
      <c r="C1128" s="136"/>
      <c r="D1128" s="136"/>
      <c r="E1128" s="136"/>
    </row>
    <row r="1129" spans="1:5" ht="12">
      <c r="A1129" s="136"/>
      <c r="B1129" s="136"/>
      <c r="C1129" s="136"/>
      <c r="D1129" s="136"/>
      <c r="E1129" s="136"/>
    </row>
    <row r="1130" spans="1:5" ht="12">
      <c r="A1130" s="136"/>
      <c r="B1130" s="136"/>
      <c r="C1130" s="136"/>
      <c r="D1130" s="136"/>
      <c r="E1130" s="136"/>
    </row>
    <row r="1131" spans="1:5" ht="12">
      <c r="A1131" s="136"/>
      <c r="B1131" s="136"/>
      <c r="C1131" s="136"/>
      <c r="D1131" s="136"/>
      <c r="E1131" s="136"/>
    </row>
    <row r="1132" spans="1:5" ht="12">
      <c r="A1132" s="136"/>
      <c r="B1132" s="136"/>
      <c r="C1132" s="136"/>
      <c r="D1132" s="136"/>
      <c r="E1132" s="136"/>
    </row>
    <row r="1133" spans="1:5" ht="12">
      <c r="A1133" s="136"/>
      <c r="B1133" s="136"/>
      <c r="C1133" s="136"/>
      <c r="D1133" s="136"/>
      <c r="E1133" s="136"/>
    </row>
    <row r="1134" spans="1:5" ht="12">
      <c r="A1134" s="136"/>
      <c r="B1134" s="136"/>
      <c r="C1134" s="136"/>
      <c r="D1134" s="136"/>
      <c r="E1134" s="136"/>
    </row>
    <row r="1135" spans="1:5" ht="12">
      <c r="A1135" s="136"/>
      <c r="B1135" s="136"/>
      <c r="C1135" s="136"/>
      <c r="D1135" s="136"/>
      <c r="E1135" s="136"/>
    </row>
    <row r="1136" spans="1:5" ht="12">
      <c r="A1136" s="136"/>
      <c r="B1136" s="136"/>
      <c r="C1136" s="136"/>
      <c r="D1136" s="136"/>
      <c r="E1136" s="136"/>
    </row>
    <row r="1137" spans="1:5" ht="12">
      <c r="A1137" s="136"/>
      <c r="B1137" s="136"/>
      <c r="C1137" s="136"/>
      <c r="D1137" s="136"/>
      <c r="E1137" s="136"/>
    </row>
    <row r="1138" spans="1:5" ht="12">
      <c r="A1138" s="136"/>
      <c r="B1138" s="136"/>
      <c r="C1138" s="136"/>
      <c r="D1138" s="136"/>
      <c r="E1138" s="136"/>
    </row>
    <row r="1139" spans="1:5" ht="12">
      <c r="A1139" s="136"/>
      <c r="B1139" s="136"/>
      <c r="C1139" s="136"/>
      <c r="D1139" s="136"/>
      <c r="E1139" s="136"/>
    </row>
    <row r="1140" spans="1:5" ht="12">
      <c r="A1140" s="136"/>
      <c r="B1140" s="136"/>
      <c r="C1140" s="136"/>
      <c r="D1140" s="136"/>
      <c r="E1140" s="136"/>
    </row>
    <row r="1141" spans="1:5" ht="12">
      <c r="A1141" s="136"/>
      <c r="B1141" s="136"/>
      <c r="C1141" s="136"/>
      <c r="D1141" s="136"/>
      <c r="E1141" s="136"/>
    </row>
    <row r="1142" spans="1:5" ht="12">
      <c r="A1142" s="136"/>
      <c r="B1142" s="136"/>
      <c r="C1142" s="136"/>
      <c r="D1142" s="136"/>
      <c r="E1142" s="136"/>
    </row>
    <row r="1143" spans="1:5" ht="12">
      <c r="A1143" s="136"/>
      <c r="B1143" s="136"/>
      <c r="C1143" s="136"/>
      <c r="D1143" s="136"/>
      <c r="E1143" s="136"/>
    </row>
    <row r="1144" spans="1:5" ht="12">
      <c r="A1144" s="136"/>
      <c r="B1144" s="136"/>
      <c r="C1144" s="136"/>
      <c r="D1144" s="136"/>
      <c r="E1144" s="136"/>
    </row>
    <row r="1145" spans="1:5" ht="12">
      <c r="A1145" s="136"/>
      <c r="B1145" s="136"/>
      <c r="C1145" s="136"/>
      <c r="D1145" s="136"/>
      <c r="E1145" s="136"/>
    </row>
    <row r="1146" spans="1:5" ht="12">
      <c r="A1146" s="136"/>
      <c r="B1146" s="136"/>
      <c r="C1146" s="136"/>
      <c r="D1146" s="136"/>
      <c r="E1146" s="136"/>
    </row>
    <row r="1147" spans="1:5" ht="12">
      <c r="A1147" s="136"/>
      <c r="B1147" s="136"/>
      <c r="C1147" s="136"/>
      <c r="D1147" s="136"/>
      <c r="E1147" s="136"/>
    </row>
    <row r="1148" spans="1:5" ht="12">
      <c r="A1148" s="136"/>
      <c r="B1148" s="136"/>
      <c r="C1148" s="136"/>
      <c r="D1148" s="136"/>
      <c r="E1148" s="136"/>
    </row>
    <row r="1149" spans="1:5" ht="12">
      <c r="A1149" s="136"/>
      <c r="B1149" s="136"/>
      <c r="C1149" s="136"/>
      <c r="D1149" s="136"/>
      <c r="E1149" s="136"/>
    </row>
    <row r="1150" spans="1:5" ht="12">
      <c r="A1150" s="136"/>
      <c r="B1150" s="136"/>
      <c r="C1150" s="136"/>
      <c r="D1150" s="136"/>
      <c r="E1150" s="136"/>
    </row>
    <row r="1151" spans="1:5" ht="12">
      <c r="A1151" s="136"/>
      <c r="B1151" s="136"/>
      <c r="C1151" s="136"/>
      <c r="D1151" s="136"/>
      <c r="E1151" s="136"/>
    </row>
    <row r="1152" spans="1:5" ht="12">
      <c r="A1152" s="136"/>
      <c r="B1152" s="136"/>
      <c r="C1152" s="136"/>
      <c r="D1152" s="136"/>
      <c r="E1152" s="136"/>
    </row>
    <row r="1153" spans="1:5" ht="12">
      <c r="A1153" s="136"/>
      <c r="B1153" s="136"/>
      <c r="C1153" s="136"/>
      <c r="D1153" s="136"/>
      <c r="E1153" s="136"/>
    </row>
    <row r="1154" spans="1:5" ht="12">
      <c r="A1154" s="136"/>
      <c r="B1154" s="136"/>
      <c r="C1154" s="136"/>
      <c r="D1154" s="136"/>
      <c r="E1154" s="136"/>
    </row>
    <row r="1155" spans="1:5" ht="12">
      <c r="A1155" s="136"/>
      <c r="B1155" s="136"/>
      <c r="C1155" s="136"/>
      <c r="D1155" s="136"/>
      <c r="E1155" s="136"/>
    </row>
    <row r="1156" spans="1:5" ht="12">
      <c r="A1156" s="136"/>
      <c r="B1156" s="136"/>
      <c r="C1156" s="136"/>
      <c r="D1156" s="136"/>
      <c r="E1156" s="136"/>
    </row>
    <row r="1157" spans="1:5" ht="12">
      <c r="A1157" s="136"/>
      <c r="B1157" s="136"/>
      <c r="C1157" s="136"/>
      <c r="D1157" s="136"/>
      <c r="E1157" s="136"/>
    </row>
    <row r="1158" spans="1:5" ht="12">
      <c r="A1158" s="136"/>
      <c r="B1158" s="136"/>
      <c r="C1158" s="136"/>
      <c r="D1158" s="136"/>
      <c r="E1158" s="136"/>
    </row>
    <row r="1159" spans="1:5" ht="12">
      <c r="A1159" s="136"/>
      <c r="B1159" s="136"/>
      <c r="C1159" s="136"/>
      <c r="D1159" s="136"/>
      <c r="E1159" s="136"/>
    </row>
    <row r="1160" spans="1:5" ht="12">
      <c r="A1160" s="136"/>
      <c r="B1160" s="136"/>
      <c r="C1160" s="136"/>
      <c r="D1160" s="136"/>
      <c r="E1160" s="136"/>
    </row>
    <row r="1161" spans="1:5" ht="12">
      <c r="A1161" s="136"/>
      <c r="B1161" s="136"/>
      <c r="C1161" s="136"/>
      <c r="D1161" s="136"/>
      <c r="E1161" s="136"/>
    </row>
    <row r="1162" spans="1:5" ht="12">
      <c r="A1162" s="136"/>
      <c r="B1162" s="136"/>
      <c r="C1162" s="136"/>
      <c r="D1162" s="136"/>
      <c r="E1162" s="136"/>
    </row>
    <row r="1163" spans="1:5" ht="12">
      <c r="A1163" s="136"/>
      <c r="B1163" s="136"/>
      <c r="C1163" s="136"/>
      <c r="D1163" s="136"/>
      <c r="E1163" s="136"/>
    </row>
    <row r="1164" spans="1:5" ht="12">
      <c r="A1164" s="136"/>
      <c r="B1164" s="136"/>
      <c r="C1164" s="136"/>
      <c r="D1164" s="136"/>
      <c r="E1164" s="136"/>
    </row>
    <row r="1165" spans="1:5" ht="12">
      <c r="A1165" s="136"/>
      <c r="B1165" s="136"/>
      <c r="C1165" s="136"/>
      <c r="D1165" s="136"/>
      <c r="E1165" s="136"/>
    </row>
    <row r="1166" spans="1:5" ht="12">
      <c r="A1166" s="136"/>
      <c r="B1166" s="136"/>
      <c r="C1166" s="136"/>
      <c r="D1166" s="136"/>
      <c r="E1166" s="136"/>
    </row>
    <row r="1167" spans="1:5" ht="12">
      <c r="A1167" s="136"/>
      <c r="B1167" s="136"/>
      <c r="C1167" s="136"/>
      <c r="D1167" s="136"/>
      <c r="E1167" s="136"/>
    </row>
    <row r="1168" spans="1:5" ht="12">
      <c r="A1168" s="136"/>
      <c r="B1168" s="136"/>
      <c r="C1168" s="136"/>
      <c r="D1168" s="136"/>
      <c r="E1168" s="136"/>
    </row>
    <row r="1169" spans="1:5" ht="12">
      <c r="A1169" s="136"/>
      <c r="B1169" s="136"/>
      <c r="C1169" s="136"/>
      <c r="D1169" s="136"/>
      <c r="E1169" s="136"/>
    </row>
    <row r="1170" spans="1:5" ht="12">
      <c r="A1170" s="136"/>
      <c r="B1170" s="136"/>
      <c r="C1170" s="136"/>
      <c r="D1170" s="136"/>
      <c r="E1170" s="136"/>
    </row>
    <row r="1171" spans="1:5" ht="12">
      <c r="A1171" s="136"/>
      <c r="B1171" s="136"/>
      <c r="C1171" s="136"/>
      <c r="D1171" s="136"/>
      <c r="E1171" s="136"/>
    </row>
    <row r="1172" spans="1:5" ht="12">
      <c r="A1172" s="136"/>
      <c r="B1172" s="136"/>
      <c r="C1172" s="136"/>
      <c r="D1172" s="136"/>
      <c r="E1172" s="136"/>
    </row>
    <row r="1173" spans="1:5" ht="12">
      <c r="A1173" s="136"/>
      <c r="B1173" s="136"/>
      <c r="C1173" s="136"/>
      <c r="D1173" s="136"/>
      <c r="E1173" s="136"/>
    </row>
    <row r="1174" spans="1:5" ht="12">
      <c r="A1174" s="136"/>
      <c r="B1174" s="136"/>
      <c r="C1174" s="136"/>
      <c r="D1174" s="136"/>
      <c r="E1174" s="136"/>
    </row>
    <row r="1175" spans="1:5" ht="12">
      <c r="A1175" s="136"/>
      <c r="B1175" s="136"/>
      <c r="C1175" s="136"/>
      <c r="D1175" s="136"/>
      <c r="E1175" s="136"/>
    </row>
    <row r="1176" spans="1:5" ht="12">
      <c r="A1176" s="136"/>
      <c r="B1176" s="136"/>
      <c r="C1176" s="136"/>
      <c r="D1176" s="136"/>
      <c r="E1176" s="136"/>
    </row>
    <row r="1177" spans="1:5" ht="12">
      <c r="A1177" s="136"/>
      <c r="B1177" s="136"/>
      <c r="C1177" s="136"/>
      <c r="D1177" s="136"/>
      <c r="E1177" s="136"/>
    </row>
    <row r="1178" spans="1:5" ht="12">
      <c r="A1178" s="136"/>
      <c r="B1178" s="136"/>
      <c r="C1178" s="136"/>
      <c r="D1178" s="136"/>
      <c r="E1178" s="136"/>
    </row>
    <row r="1179" spans="1:5" ht="12">
      <c r="A1179" s="136"/>
      <c r="B1179" s="136"/>
      <c r="C1179" s="136"/>
      <c r="D1179" s="136"/>
      <c r="E1179" s="136"/>
    </row>
    <row r="1180" spans="1:5" ht="12">
      <c r="A1180" s="136"/>
      <c r="B1180" s="136"/>
      <c r="C1180" s="136"/>
      <c r="D1180" s="136"/>
      <c r="E1180" s="136"/>
    </row>
    <row r="1181" spans="1:5" ht="12">
      <c r="A1181" s="136"/>
      <c r="B1181" s="136"/>
      <c r="C1181" s="136"/>
      <c r="D1181" s="136"/>
      <c r="E1181" s="136"/>
    </row>
    <row r="1182" spans="1:5" ht="12">
      <c r="A1182" s="136"/>
      <c r="B1182" s="136"/>
      <c r="C1182" s="136"/>
      <c r="D1182" s="136"/>
      <c r="E1182" s="136"/>
    </row>
    <row r="1183" spans="1:5" ht="12">
      <c r="A1183" s="136"/>
      <c r="B1183" s="136"/>
      <c r="C1183" s="136"/>
      <c r="D1183" s="136"/>
      <c r="E1183" s="136"/>
    </row>
    <row r="1184" spans="1:5" ht="12">
      <c r="A1184" s="136"/>
      <c r="B1184" s="136"/>
      <c r="C1184" s="136"/>
      <c r="D1184" s="136"/>
      <c r="E1184" s="136"/>
    </row>
    <row r="1185" spans="1:5" ht="12">
      <c r="A1185" s="136"/>
      <c r="B1185" s="136"/>
      <c r="C1185" s="136"/>
      <c r="D1185" s="136"/>
      <c r="E1185" s="136"/>
    </row>
    <row r="1186" spans="1:5" ht="12">
      <c r="A1186" s="136"/>
      <c r="B1186" s="136"/>
      <c r="C1186" s="136"/>
      <c r="D1186" s="136"/>
      <c r="E1186" s="136"/>
    </row>
    <row r="1187" spans="1:5" ht="12">
      <c r="A1187" s="136"/>
      <c r="B1187" s="136"/>
      <c r="C1187" s="136"/>
      <c r="D1187" s="136"/>
      <c r="E1187" s="136"/>
    </row>
    <row r="1188" spans="1:5" ht="12">
      <c r="A1188" s="136"/>
      <c r="B1188" s="136"/>
      <c r="C1188" s="136"/>
      <c r="D1188" s="136"/>
      <c r="E1188" s="136"/>
    </row>
    <row r="1189" spans="1:5" ht="12">
      <c r="A1189" s="136"/>
      <c r="B1189" s="136"/>
      <c r="C1189" s="136"/>
      <c r="D1189" s="136"/>
      <c r="E1189" s="136"/>
    </row>
    <row r="1190" spans="1:5" ht="12">
      <c r="A1190" s="136"/>
      <c r="B1190" s="136"/>
      <c r="C1190" s="136"/>
      <c r="D1190" s="136"/>
      <c r="E1190" s="136"/>
    </row>
    <row r="1191" spans="1:5" ht="12">
      <c r="A1191" s="136"/>
      <c r="B1191" s="136"/>
      <c r="C1191" s="136"/>
      <c r="D1191" s="136"/>
      <c r="E1191" s="136"/>
    </row>
    <row r="1192" spans="1:5" ht="12">
      <c r="A1192" s="136"/>
      <c r="B1192" s="136"/>
      <c r="C1192" s="136"/>
      <c r="D1192" s="136"/>
      <c r="E1192" s="136"/>
    </row>
    <row r="1193" spans="1:5" ht="12">
      <c r="A1193" s="136"/>
      <c r="B1193" s="136"/>
      <c r="C1193" s="136"/>
      <c r="D1193" s="136"/>
      <c r="E1193" s="136"/>
    </row>
    <row r="1194" spans="1:5" ht="12">
      <c r="A1194" s="136"/>
      <c r="B1194" s="136"/>
      <c r="C1194" s="136"/>
      <c r="D1194" s="136"/>
      <c r="E1194" s="136"/>
    </row>
    <row r="1195" spans="1:5" ht="12">
      <c r="A1195" s="136"/>
      <c r="B1195" s="136"/>
      <c r="C1195" s="136"/>
      <c r="D1195" s="136"/>
      <c r="E1195" s="136"/>
    </row>
    <row r="1196" spans="1:5" ht="12">
      <c r="A1196" s="136"/>
      <c r="B1196" s="136"/>
      <c r="C1196" s="136"/>
      <c r="D1196" s="136"/>
      <c r="E1196" s="136"/>
    </row>
    <row r="1197" spans="1:5" ht="12">
      <c r="A1197" s="136"/>
      <c r="B1197" s="136"/>
      <c r="C1197" s="136"/>
      <c r="D1197" s="136"/>
      <c r="E1197" s="136"/>
    </row>
    <row r="1198" spans="1:5" ht="12">
      <c r="A1198" s="136"/>
      <c r="B1198" s="136"/>
      <c r="C1198" s="136"/>
      <c r="D1198" s="136"/>
      <c r="E1198" s="136"/>
    </row>
    <row r="1199" spans="1:5" ht="12">
      <c r="A1199" s="136"/>
      <c r="B1199" s="136"/>
      <c r="C1199" s="136"/>
      <c r="D1199" s="136"/>
      <c r="E1199" s="136"/>
    </row>
    <row r="1200" spans="1:5" ht="12">
      <c r="A1200" s="136"/>
      <c r="B1200" s="136"/>
      <c r="C1200" s="136"/>
      <c r="D1200" s="136"/>
      <c r="E1200" s="136"/>
    </row>
    <row r="1201" spans="1:5" ht="12">
      <c r="A1201" s="136"/>
      <c r="B1201" s="136"/>
      <c r="C1201" s="136"/>
      <c r="D1201" s="136"/>
      <c r="E1201" s="136"/>
    </row>
    <row r="1202" spans="1:5" ht="12">
      <c r="A1202" s="136"/>
      <c r="B1202" s="136"/>
      <c r="C1202" s="136"/>
      <c r="D1202" s="136"/>
      <c r="E1202" s="136"/>
    </row>
    <row r="1203" spans="1:5" ht="12">
      <c r="A1203" s="136"/>
      <c r="B1203" s="136"/>
      <c r="C1203" s="136"/>
      <c r="D1203" s="136"/>
      <c r="E1203" s="136"/>
    </row>
    <row r="1204" spans="1:5" ht="12">
      <c r="A1204" s="136"/>
      <c r="B1204" s="136"/>
      <c r="C1204" s="136"/>
      <c r="D1204" s="136"/>
      <c r="E1204" s="136"/>
    </row>
    <row r="1205" spans="1:5" ht="12">
      <c r="A1205" s="136"/>
      <c r="B1205" s="136"/>
      <c r="C1205" s="136"/>
      <c r="D1205" s="136"/>
      <c r="E1205" s="136"/>
    </row>
    <row r="1206" spans="1:5" ht="12">
      <c r="A1206" s="136"/>
      <c r="B1206" s="136"/>
      <c r="C1206" s="136"/>
      <c r="D1206" s="136"/>
      <c r="E1206" s="136"/>
    </row>
    <row r="1207" spans="1:5" ht="12">
      <c r="A1207" s="136"/>
      <c r="B1207" s="136"/>
      <c r="C1207" s="136"/>
      <c r="D1207" s="136"/>
      <c r="E1207" s="136"/>
    </row>
    <row r="1208" spans="1:5" ht="12">
      <c r="A1208" s="136"/>
      <c r="B1208" s="136"/>
      <c r="C1208" s="136"/>
      <c r="D1208" s="136"/>
      <c r="E1208" s="136"/>
    </row>
    <row r="1209" spans="1:5" ht="12">
      <c r="A1209" s="136"/>
      <c r="B1209" s="136"/>
      <c r="C1209" s="136"/>
      <c r="D1209" s="136"/>
      <c r="E1209" s="136"/>
    </row>
    <row r="1210" spans="1:5" ht="12">
      <c r="A1210" s="136"/>
      <c r="B1210" s="136"/>
      <c r="C1210" s="136"/>
      <c r="D1210" s="136"/>
      <c r="E1210" s="136"/>
    </row>
    <row r="1211" spans="1:5" ht="12">
      <c r="A1211" s="136"/>
      <c r="B1211" s="136"/>
      <c r="C1211" s="136"/>
      <c r="D1211" s="136"/>
      <c r="E1211" s="136"/>
    </row>
    <row r="1212" spans="1:5" ht="12">
      <c r="A1212" s="136"/>
      <c r="B1212" s="136"/>
      <c r="C1212" s="136"/>
      <c r="D1212" s="136"/>
      <c r="E1212" s="136"/>
    </row>
    <row r="1213" spans="1:5" ht="12">
      <c r="A1213" s="136"/>
      <c r="B1213" s="136"/>
      <c r="C1213" s="136"/>
      <c r="D1213" s="136"/>
      <c r="E1213" s="136"/>
    </row>
    <row r="1214" spans="1:5" ht="12">
      <c r="A1214" s="136"/>
      <c r="B1214" s="136"/>
      <c r="C1214" s="136"/>
      <c r="D1214" s="136"/>
      <c r="E1214" s="136"/>
    </row>
    <row r="1215" spans="1:5" ht="12">
      <c r="A1215" s="136"/>
      <c r="B1215" s="136"/>
      <c r="C1215" s="136"/>
      <c r="D1215" s="136"/>
      <c r="E1215" s="136"/>
    </row>
    <row r="1216" spans="1:5" ht="12">
      <c r="A1216" s="136"/>
      <c r="B1216" s="136"/>
      <c r="C1216" s="136"/>
      <c r="D1216" s="136"/>
      <c r="E1216" s="136"/>
    </row>
    <row r="1217" spans="1:5" ht="12">
      <c r="A1217" s="136"/>
      <c r="B1217" s="136"/>
      <c r="C1217" s="136"/>
      <c r="D1217" s="136"/>
      <c r="E1217" s="136"/>
    </row>
    <row r="1218" spans="1:5" ht="12">
      <c r="A1218" s="136"/>
      <c r="B1218" s="136"/>
      <c r="C1218" s="136"/>
      <c r="D1218" s="136"/>
      <c r="E1218" s="136"/>
    </row>
    <row r="1219" spans="1:5" ht="12">
      <c r="A1219" s="136"/>
      <c r="B1219" s="136"/>
      <c r="C1219" s="136"/>
      <c r="D1219" s="136"/>
      <c r="E1219" s="136"/>
    </row>
    <row r="1220" spans="1:5" ht="12">
      <c r="A1220" s="136"/>
      <c r="B1220" s="136"/>
      <c r="C1220" s="136"/>
      <c r="D1220" s="136"/>
      <c r="E1220" s="136"/>
    </row>
    <row r="1221" spans="1:5" ht="12">
      <c r="A1221" s="136"/>
      <c r="B1221" s="136"/>
      <c r="C1221" s="136"/>
      <c r="D1221" s="136"/>
      <c r="E1221" s="136"/>
    </row>
    <row r="1222" spans="1:5" ht="12">
      <c r="A1222" s="136"/>
      <c r="B1222" s="136"/>
      <c r="C1222" s="136"/>
      <c r="D1222" s="136"/>
      <c r="E1222" s="136"/>
    </row>
    <row r="1223" spans="1:5" ht="12">
      <c r="A1223" s="136"/>
      <c r="B1223" s="136"/>
      <c r="C1223" s="136"/>
      <c r="D1223" s="136"/>
      <c r="E1223" s="136"/>
    </row>
    <row r="1224" spans="1:5" ht="12">
      <c r="A1224" s="136"/>
      <c r="B1224" s="136"/>
      <c r="C1224" s="136"/>
      <c r="D1224" s="136"/>
      <c r="E1224" s="136"/>
    </row>
    <row r="1225" spans="1:5" ht="12">
      <c r="A1225" s="136"/>
      <c r="B1225" s="136"/>
      <c r="C1225" s="136"/>
      <c r="D1225" s="136"/>
      <c r="E1225" s="136"/>
    </row>
    <row r="1226" spans="1:5" ht="12">
      <c r="A1226" s="136"/>
      <c r="B1226" s="136"/>
      <c r="C1226" s="136"/>
      <c r="D1226" s="136"/>
      <c r="E1226" s="136"/>
    </row>
    <row r="1227" spans="1:5" ht="12">
      <c r="A1227" s="136"/>
      <c r="B1227" s="136"/>
      <c r="C1227" s="136"/>
      <c r="D1227" s="136"/>
      <c r="E1227" s="136"/>
    </row>
    <row r="1228" spans="1:5" ht="12">
      <c r="A1228" s="136"/>
      <c r="B1228" s="136"/>
      <c r="C1228" s="136"/>
      <c r="D1228" s="136"/>
      <c r="E1228" s="136"/>
    </row>
    <row r="1229" spans="1:5" ht="12">
      <c r="A1229" s="136"/>
      <c r="B1229" s="136"/>
      <c r="C1229" s="136"/>
      <c r="D1229" s="136"/>
      <c r="E1229" s="136"/>
    </row>
    <row r="1230" spans="1:5" ht="12">
      <c r="A1230" s="136"/>
      <c r="B1230" s="136"/>
      <c r="C1230" s="136"/>
      <c r="D1230" s="136"/>
      <c r="E1230" s="136"/>
    </row>
    <row r="1231" spans="1:5" ht="12">
      <c r="A1231" s="136"/>
      <c r="B1231" s="136"/>
      <c r="C1231" s="136"/>
      <c r="D1231" s="136"/>
      <c r="E1231" s="136"/>
    </row>
    <row r="1232" spans="1:5" ht="12">
      <c r="A1232" s="136"/>
      <c r="B1232" s="136"/>
      <c r="C1232" s="136"/>
      <c r="D1232" s="136"/>
      <c r="E1232" s="136"/>
    </row>
    <row r="1233" spans="1:5" ht="12">
      <c r="A1233" s="136"/>
      <c r="B1233" s="136"/>
      <c r="C1233" s="136"/>
      <c r="D1233" s="136"/>
      <c r="E1233" s="136"/>
    </row>
    <row r="1234" spans="1:5" ht="12">
      <c r="A1234" s="136"/>
      <c r="B1234" s="136"/>
      <c r="C1234" s="136"/>
      <c r="D1234" s="136"/>
      <c r="E1234" s="136"/>
    </row>
    <row r="1235" spans="1:5" ht="12">
      <c r="A1235" s="136"/>
      <c r="B1235" s="136"/>
      <c r="C1235" s="136"/>
      <c r="D1235" s="136"/>
      <c r="E1235" s="136"/>
    </row>
    <row r="1236" spans="1:5" ht="12">
      <c r="A1236" s="136"/>
      <c r="B1236" s="136"/>
      <c r="C1236" s="136"/>
      <c r="D1236" s="136"/>
      <c r="E1236" s="136"/>
    </row>
    <row r="1237" spans="1:5" ht="12">
      <c r="A1237" s="136"/>
      <c r="B1237" s="136"/>
      <c r="C1237" s="136"/>
      <c r="D1237" s="136"/>
      <c r="E1237" s="136"/>
    </row>
    <row r="1238" spans="1:5" ht="12">
      <c r="A1238" s="136"/>
      <c r="B1238" s="136"/>
      <c r="C1238" s="136"/>
      <c r="D1238" s="136"/>
      <c r="E1238" s="136"/>
    </row>
    <row r="1239" spans="1:5" ht="12">
      <c r="A1239" s="136"/>
      <c r="B1239" s="136"/>
      <c r="C1239" s="136"/>
      <c r="D1239" s="136"/>
      <c r="E1239" s="136"/>
    </row>
    <row r="1240" spans="1:5" ht="12">
      <c r="A1240" s="136"/>
      <c r="B1240" s="136"/>
      <c r="C1240" s="136"/>
      <c r="D1240" s="136"/>
      <c r="E1240" s="136"/>
    </row>
    <row r="1241" spans="1:5" ht="12">
      <c r="A1241" s="136"/>
      <c r="B1241" s="136"/>
      <c r="C1241" s="136"/>
      <c r="D1241" s="136"/>
      <c r="E1241" s="136"/>
    </row>
    <row r="1242" spans="1:5" ht="12">
      <c r="A1242" s="136"/>
      <c r="B1242" s="136"/>
      <c r="C1242" s="136"/>
      <c r="D1242" s="136"/>
      <c r="E1242" s="136"/>
    </row>
    <row r="1243" spans="1:5" ht="12">
      <c r="A1243" s="136"/>
      <c r="B1243" s="136"/>
      <c r="C1243" s="136"/>
      <c r="D1243" s="136"/>
      <c r="E1243" s="136"/>
    </row>
    <row r="1244" spans="1:5" ht="12">
      <c r="A1244" s="136"/>
      <c r="B1244" s="136"/>
      <c r="C1244" s="136"/>
      <c r="D1244" s="136"/>
      <c r="E1244" s="136"/>
    </row>
    <row r="1245" spans="1:5" ht="12">
      <c r="A1245" s="136"/>
      <c r="B1245" s="136"/>
      <c r="C1245" s="136"/>
      <c r="D1245" s="136"/>
      <c r="E1245" s="136"/>
    </row>
    <row r="1246" spans="1:5" ht="12">
      <c r="A1246" s="136"/>
      <c r="B1246" s="136"/>
      <c r="C1246" s="136"/>
      <c r="D1246" s="136"/>
      <c r="E1246" s="136"/>
    </row>
    <row r="1247" spans="1:5" ht="12">
      <c r="A1247" s="136"/>
      <c r="B1247" s="136"/>
      <c r="C1247" s="136"/>
      <c r="D1247" s="136"/>
      <c r="E1247" s="136"/>
    </row>
    <row r="1248" spans="1:5" ht="12">
      <c r="A1248" s="136"/>
      <c r="B1248" s="136"/>
      <c r="C1248" s="136"/>
      <c r="D1248" s="136"/>
      <c r="E1248" s="136"/>
    </row>
    <row r="1249" spans="1:5" ht="12">
      <c r="A1249" s="136"/>
      <c r="B1249" s="136"/>
      <c r="C1249" s="136"/>
      <c r="D1249" s="136"/>
      <c r="E1249" s="136"/>
    </row>
    <row r="1250" spans="1:5" ht="12">
      <c r="A1250" s="136"/>
      <c r="B1250" s="136"/>
      <c r="C1250" s="136"/>
      <c r="D1250" s="136"/>
      <c r="E1250" s="136"/>
    </row>
    <row r="1251" spans="1:5" ht="12">
      <c r="A1251" s="136"/>
      <c r="B1251" s="136"/>
      <c r="C1251" s="136"/>
      <c r="D1251" s="136"/>
      <c r="E1251" s="136"/>
    </row>
    <row r="1252" spans="1:5" ht="12">
      <c r="A1252" s="136"/>
      <c r="B1252" s="136"/>
      <c r="C1252" s="136"/>
      <c r="D1252" s="136"/>
      <c r="E1252" s="136"/>
    </row>
    <row r="1253" spans="1:5" ht="12">
      <c r="A1253" s="136"/>
      <c r="B1253" s="136"/>
      <c r="C1253" s="136"/>
      <c r="D1253" s="136"/>
      <c r="E1253" s="136"/>
    </row>
    <row r="1254" spans="1:5" ht="12">
      <c r="A1254" s="136"/>
      <c r="B1254" s="136"/>
      <c r="C1254" s="136"/>
      <c r="D1254" s="136"/>
      <c r="E1254" s="136"/>
    </row>
    <row r="1255" spans="1:5" ht="12">
      <c r="A1255" s="136"/>
      <c r="B1255" s="136"/>
      <c r="C1255" s="136"/>
      <c r="D1255" s="136"/>
      <c r="E1255" s="136"/>
    </row>
    <row r="1256" spans="1:5" ht="12">
      <c r="A1256" s="136"/>
      <c r="B1256" s="136"/>
      <c r="C1256" s="136"/>
      <c r="D1256" s="136"/>
      <c r="E1256" s="136"/>
    </row>
    <row r="1257" spans="1:5" ht="12">
      <c r="A1257" s="136"/>
      <c r="B1257" s="136"/>
      <c r="C1257" s="136"/>
      <c r="D1257" s="136"/>
      <c r="E1257" s="136"/>
    </row>
    <row r="1258" spans="1:5" ht="12">
      <c r="A1258" s="136"/>
      <c r="B1258" s="136"/>
      <c r="C1258" s="136"/>
      <c r="D1258" s="136"/>
      <c r="E1258" s="136"/>
    </row>
    <row r="1259" spans="1:5" ht="12">
      <c r="A1259" s="136"/>
      <c r="B1259" s="136"/>
      <c r="C1259" s="136"/>
      <c r="D1259" s="136"/>
      <c r="E1259" s="136"/>
    </row>
    <row r="1260" spans="1:5" ht="12">
      <c r="A1260" s="136"/>
      <c r="B1260" s="136"/>
      <c r="C1260" s="136"/>
      <c r="D1260" s="136"/>
      <c r="E1260" s="136"/>
    </row>
    <row r="1261" spans="1:5" ht="12">
      <c r="A1261" s="136"/>
      <c r="B1261" s="136"/>
      <c r="C1261" s="136"/>
      <c r="D1261" s="136"/>
      <c r="E1261" s="136"/>
    </row>
    <row r="1262" spans="1:5" ht="12">
      <c r="A1262" s="136"/>
      <c r="B1262" s="136"/>
      <c r="C1262" s="136"/>
      <c r="D1262" s="136"/>
      <c r="E1262" s="136"/>
    </row>
    <row r="1263" spans="1:5" ht="12">
      <c r="A1263" s="136"/>
      <c r="B1263" s="136"/>
      <c r="C1263" s="136"/>
      <c r="D1263" s="136"/>
      <c r="E1263" s="136"/>
    </row>
    <row r="1264" spans="1:5" ht="12">
      <c r="A1264" s="136"/>
      <c r="B1264" s="136"/>
      <c r="C1264" s="136"/>
      <c r="D1264" s="136"/>
      <c r="E1264" s="136"/>
    </row>
    <row r="1265" spans="1:5" ht="12">
      <c r="A1265" s="136"/>
      <c r="B1265" s="136"/>
      <c r="C1265" s="136"/>
      <c r="D1265" s="136"/>
      <c r="E1265" s="136"/>
    </row>
    <row r="1266" spans="1:5" ht="12">
      <c r="A1266" s="136"/>
      <c r="B1266" s="136"/>
      <c r="C1266" s="136"/>
      <c r="D1266" s="136"/>
      <c r="E1266" s="136"/>
    </row>
    <row r="1267" spans="1:5" ht="12">
      <c r="A1267" s="136"/>
      <c r="B1267" s="136"/>
      <c r="C1267" s="136"/>
      <c r="D1267" s="136"/>
      <c r="E1267" s="136"/>
    </row>
    <row r="1268" spans="1:5" ht="12">
      <c r="A1268" s="136"/>
      <c r="B1268" s="136"/>
      <c r="C1268" s="136"/>
      <c r="D1268" s="136"/>
      <c r="E1268" s="136"/>
    </row>
    <row r="1269" spans="1:5" ht="12">
      <c r="A1269" s="136"/>
      <c r="B1269" s="136"/>
      <c r="C1269" s="136"/>
      <c r="D1269" s="136"/>
      <c r="E1269" s="136"/>
    </row>
    <row r="1270" spans="1:5" ht="12">
      <c r="A1270" s="136"/>
      <c r="B1270" s="136"/>
      <c r="C1270" s="136"/>
      <c r="D1270" s="136"/>
      <c r="E1270" s="136"/>
    </row>
    <row r="1271" spans="1:5" ht="12">
      <c r="A1271" s="136"/>
      <c r="B1271" s="136"/>
      <c r="C1271" s="136"/>
      <c r="D1271" s="136"/>
      <c r="E1271" s="136"/>
    </row>
    <row r="1272" spans="1:5" ht="12">
      <c r="A1272" s="136"/>
      <c r="B1272" s="136"/>
      <c r="C1272" s="136"/>
      <c r="D1272" s="136"/>
      <c r="E1272" s="136"/>
    </row>
    <row r="1273" spans="1:5" ht="12">
      <c r="A1273" s="136"/>
      <c r="B1273" s="136"/>
      <c r="C1273" s="136"/>
      <c r="D1273" s="136"/>
      <c r="E1273" s="136"/>
    </row>
    <row r="1274" spans="1:5" ht="12">
      <c r="A1274" s="136"/>
      <c r="B1274" s="136"/>
      <c r="C1274" s="136"/>
      <c r="D1274" s="136"/>
      <c r="E1274" s="136"/>
    </row>
    <row r="1275" spans="1:5" ht="12">
      <c r="A1275" s="136"/>
      <c r="B1275" s="136"/>
      <c r="C1275" s="136"/>
      <c r="D1275" s="136"/>
      <c r="E1275" s="136"/>
    </row>
    <row r="1276" spans="1:5" ht="12">
      <c r="A1276" s="136"/>
      <c r="B1276" s="136"/>
      <c r="C1276" s="136"/>
      <c r="D1276" s="136"/>
      <c r="E1276" s="136"/>
    </row>
    <row r="1277" spans="1:5" ht="12">
      <c r="A1277" s="136"/>
      <c r="B1277" s="136"/>
      <c r="C1277" s="136"/>
      <c r="D1277" s="136"/>
      <c r="E1277" s="136"/>
    </row>
    <row r="1278" spans="1:5" ht="12">
      <c r="A1278" s="136"/>
      <c r="B1278" s="136"/>
      <c r="C1278" s="136"/>
      <c r="D1278" s="136"/>
      <c r="E1278" s="136"/>
    </row>
    <row r="1279" spans="1:5" ht="12">
      <c r="A1279" s="136"/>
      <c r="B1279" s="136"/>
      <c r="C1279" s="136"/>
      <c r="D1279" s="136"/>
      <c r="E1279" s="136"/>
    </row>
    <row r="1280" spans="1:5" ht="12">
      <c r="A1280" s="136"/>
      <c r="B1280" s="136"/>
      <c r="C1280" s="136"/>
      <c r="D1280" s="136"/>
      <c r="E1280" s="136"/>
    </row>
    <row r="1281" spans="1:5" ht="12">
      <c r="A1281" s="136"/>
      <c r="B1281" s="136"/>
      <c r="C1281" s="136"/>
      <c r="D1281" s="136"/>
      <c r="E1281" s="136"/>
    </row>
    <row r="1282" spans="1:5" ht="12">
      <c r="A1282" s="136"/>
      <c r="B1282" s="136"/>
      <c r="C1282" s="136"/>
      <c r="D1282" s="136"/>
      <c r="E1282" s="136"/>
    </row>
    <row r="1283" spans="1:5" ht="12">
      <c r="A1283" s="136"/>
      <c r="B1283" s="136"/>
      <c r="C1283" s="136"/>
      <c r="D1283" s="136"/>
      <c r="E1283" s="136"/>
    </row>
    <row r="1284" spans="1:5" ht="12">
      <c r="A1284" s="136"/>
      <c r="B1284" s="136"/>
      <c r="C1284" s="136"/>
      <c r="D1284" s="136"/>
      <c r="E1284" s="136"/>
    </row>
    <row r="1285" spans="1:5" ht="12">
      <c r="A1285" s="136"/>
      <c r="B1285" s="136"/>
      <c r="C1285" s="136"/>
      <c r="D1285" s="136"/>
      <c r="E1285" s="136"/>
    </row>
    <row r="1286" spans="1:5" ht="12">
      <c r="A1286" s="136"/>
      <c r="B1286" s="136"/>
      <c r="C1286" s="136"/>
      <c r="D1286" s="136"/>
      <c r="E1286" s="136"/>
    </row>
    <row r="1287" spans="1:5" ht="12">
      <c r="A1287" s="136"/>
      <c r="B1287" s="136"/>
      <c r="C1287" s="136"/>
      <c r="D1287" s="136"/>
      <c r="E1287" s="136"/>
    </row>
    <row r="1288" spans="1:5" ht="12">
      <c r="A1288" s="136"/>
      <c r="B1288" s="136"/>
      <c r="C1288" s="136"/>
      <c r="D1288" s="136"/>
      <c r="E1288" s="136"/>
    </row>
    <row r="1289" spans="1:5" ht="12">
      <c r="A1289" s="136"/>
      <c r="B1289" s="136"/>
      <c r="C1289" s="136"/>
      <c r="D1289" s="136"/>
      <c r="E1289" s="136"/>
    </row>
    <row r="1290" spans="1:5" ht="12">
      <c r="A1290" s="136"/>
      <c r="B1290" s="136"/>
      <c r="C1290" s="136"/>
      <c r="D1290" s="136"/>
      <c r="E1290" s="136"/>
    </row>
    <row r="1291" spans="1:5" ht="12">
      <c r="A1291" s="136"/>
      <c r="B1291" s="136"/>
      <c r="C1291" s="136"/>
      <c r="D1291" s="136"/>
      <c r="E1291" s="136"/>
    </row>
    <row r="1292" spans="1:5" ht="12">
      <c r="A1292" s="136"/>
      <c r="B1292" s="136"/>
      <c r="C1292" s="136"/>
      <c r="D1292" s="136"/>
      <c r="E1292" s="136"/>
    </row>
    <row r="1293" spans="1:5" ht="12">
      <c r="A1293" s="136"/>
      <c r="B1293" s="136"/>
      <c r="C1293" s="136"/>
      <c r="D1293" s="136"/>
      <c r="E1293" s="136"/>
    </row>
    <row r="1294" spans="1:5" ht="12">
      <c r="A1294" s="136"/>
      <c r="B1294" s="136"/>
      <c r="C1294" s="136"/>
      <c r="D1294" s="136"/>
      <c r="E1294" s="136"/>
    </row>
    <row r="1295" spans="1:5" ht="12">
      <c r="A1295" s="136"/>
      <c r="B1295" s="136"/>
      <c r="C1295" s="136"/>
      <c r="D1295" s="136"/>
      <c r="E1295" s="136"/>
    </row>
    <row r="1296" spans="1:5" ht="12">
      <c r="A1296" s="136"/>
      <c r="B1296" s="136"/>
      <c r="C1296" s="136"/>
      <c r="D1296" s="136"/>
      <c r="E1296" s="136"/>
    </row>
    <row r="1297" spans="1:5" ht="12">
      <c r="A1297" s="136"/>
      <c r="B1297" s="136"/>
      <c r="C1297" s="136"/>
      <c r="D1297" s="136"/>
      <c r="E1297" s="136"/>
    </row>
    <row r="1298" spans="1:5" ht="12">
      <c r="A1298" s="136"/>
      <c r="B1298" s="136"/>
      <c r="C1298" s="136"/>
      <c r="D1298" s="136"/>
      <c r="E1298" s="136"/>
    </row>
    <row r="1299" spans="1:5" ht="12">
      <c r="A1299" s="136"/>
      <c r="B1299" s="136"/>
      <c r="C1299" s="136"/>
      <c r="D1299" s="136"/>
      <c r="E1299" s="136"/>
    </row>
    <row r="1300" spans="1:5" ht="12">
      <c r="A1300" s="136"/>
      <c r="B1300" s="136"/>
      <c r="C1300" s="136"/>
      <c r="D1300" s="136"/>
      <c r="E1300" s="136"/>
    </row>
    <row r="1301" spans="1:5" ht="12">
      <c r="A1301" s="136"/>
      <c r="B1301" s="136"/>
      <c r="C1301" s="136"/>
      <c r="D1301" s="136"/>
      <c r="E1301" s="136"/>
    </row>
    <row r="1302" spans="1:5" ht="12">
      <c r="A1302" s="136"/>
      <c r="B1302" s="136"/>
      <c r="C1302" s="136"/>
      <c r="D1302" s="136"/>
      <c r="E1302" s="136"/>
    </row>
    <row r="1303" spans="1:5" ht="12">
      <c r="A1303" s="136"/>
      <c r="B1303" s="136"/>
      <c r="C1303" s="136"/>
      <c r="D1303" s="136"/>
      <c r="E1303" s="136"/>
    </row>
    <row r="1304" spans="1:5" ht="12">
      <c r="A1304" s="136"/>
      <c r="B1304" s="136"/>
      <c r="C1304" s="136"/>
      <c r="D1304" s="136"/>
      <c r="E1304" s="136"/>
    </row>
    <row r="1305" spans="1:5" ht="12">
      <c r="A1305" s="136"/>
      <c r="B1305" s="136"/>
      <c r="C1305" s="136"/>
      <c r="D1305" s="136"/>
      <c r="E1305" s="136"/>
    </row>
    <row r="1306" spans="1:5" ht="12">
      <c r="A1306" s="136"/>
      <c r="B1306" s="136"/>
      <c r="C1306" s="136"/>
      <c r="D1306" s="136"/>
      <c r="E1306" s="136"/>
    </row>
    <row r="1307" spans="1:5" ht="12">
      <c r="A1307" s="136"/>
      <c r="B1307" s="136"/>
      <c r="C1307" s="136"/>
      <c r="D1307" s="136"/>
      <c r="E1307" s="136"/>
    </row>
    <row r="1308" spans="1:5" ht="12">
      <c r="A1308" s="136"/>
      <c r="B1308" s="136"/>
      <c r="C1308" s="136"/>
      <c r="D1308" s="136"/>
      <c r="E1308" s="136"/>
    </row>
    <row r="1309" spans="1:5" ht="12">
      <c r="A1309" s="136"/>
      <c r="B1309" s="136"/>
      <c r="C1309" s="136"/>
      <c r="D1309" s="136"/>
      <c r="E1309" s="136"/>
    </row>
    <row r="1310" spans="1:5" ht="12">
      <c r="A1310" s="136"/>
      <c r="B1310" s="136"/>
      <c r="C1310" s="136"/>
      <c r="D1310" s="136"/>
      <c r="E1310" s="136"/>
    </row>
    <row r="1311" spans="1:5" ht="12">
      <c r="A1311" s="136"/>
      <c r="B1311" s="136"/>
      <c r="C1311" s="136"/>
      <c r="D1311" s="136"/>
      <c r="E1311" s="136"/>
    </row>
    <row r="1312" spans="1:5" ht="12">
      <c r="A1312" s="136"/>
      <c r="B1312" s="136"/>
      <c r="C1312" s="136"/>
      <c r="D1312" s="136"/>
      <c r="E1312" s="136"/>
    </row>
    <row r="1313" spans="1:5" ht="12">
      <c r="A1313" s="136"/>
      <c r="B1313" s="136"/>
      <c r="C1313" s="136"/>
      <c r="D1313" s="136"/>
      <c r="E1313" s="136"/>
    </row>
    <row r="1314" spans="1:5" ht="12">
      <c r="A1314" s="136"/>
      <c r="B1314" s="136"/>
      <c r="C1314" s="136"/>
      <c r="D1314" s="136"/>
      <c r="E1314" s="136"/>
    </row>
    <row r="1315" spans="1:5" ht="12">
      <c r="A1315" s="136"/>
      <c r="B1315" s="136"/>
      <c r="C1315" s="136"/>
      <c r="D1315" s="136"/>
      <c r="E1315" s="136"/>
    </row>
    <row r="1316" spans="1:5" ht="12">
      <c r="A1316" s="136"/>
      <c r="B1316" s="136"/>
      <c r="C1316" s="136"/>
      <c r="D1316" s="136"/>
      <c r="E1316" s="136"/>
    </row>
    <row r="1317" spans="1:5" ht="12">
      <c r="A1317" s="136"/>
      <c r="B1317" s="136"/>
      <c r="C1317" s="136"/>
      <c r="D1317" s="136"/>
      <c r="E1317" s="136"/>
    </row>
    <row r="1318" spans="1:5" ht="12">
      <c r="A1318" s="136"/>
      <c r="B1318" s="136"/>
      <c r="C1318" s="136"/>
      <c r="D1318" s="136"/>
      <c r="E1318" s="136"/>
    </row>
    <row r="1319" spans="1:5" ht="12">
      <c r="A1319" s="136"/>
      <c r="B1319" s="136"/>
      <c r="C1319" s="136"/>
      <c r="D1319" s="136"/>
      <c r="E1319" s="136"/>
    </row>
    <row r="1320" spans="1:5" ht="12">
      <c r="A1320" s="136"/>
      <c r="B1320" s="136"/>
      <c r="C1320" s="136"/>
      <c r="D1320" s="136"/>
      <c r="E1320" s="136"/>
    </row>
    <row r="1321" spans="1:5" ht="12">
      <c r="A1321" s="136"/>
      <c r="B1321" s="136"/>
      <c r="C1321" s="136"/>
      <c r="D1321" s="136"/>
      <c r="E1321" s="136"/>
    </row>
    <row r="1322" spans="1:5" ht="12">
      <c r="A1322" s="136"/>
      <c r="B1322" s="136"/>
      <c r="C1322" s="136"/>
      <c r="D1322" s="136"/>
      <c r="E1322" s="136"/>
    </row>
    <row r="1323" spans="1:5" ht="12">
      <c r="A1323" s="136"/>
      <c r="B1323" s="136"/>
      <c r="C1323" s="136"/>
      <c r="D1323" s="136"/>
      <c r="E1323" s="136"/>
    </row>
    <row r="1324" spans="1:5" ht="12">
      <c r="A1324" s="136"/>
      <c r="B1324" s="136"/>
      <c r="C1324" s="136"/>
      <c r="D1324" s="136"/>
      <c r="E1324" s="136"/>
    </row>
    <row r="1325" spans="1:5" ht="12">
      <c r="A1325" s="136"/>
      <c r="B1325" s="136"/>
      <c r="C1325" s="136"/>
      <c r="D1325" s="136"/>
      <c r="E1325" s="136"/>
    </row>
    <row r="1326" spans="1:5" ht="12">
      <c r="A1326" s="136"/>
      <c r="B1326" s="136"/>
      <c r="C1326" s="136"/>
      <c r="D1326" s="136"/>
      <c r="E1326" s="136"/>
    </row>
    <row r="1327" spans="1:5" ht="12">
      <c r="A1327" s="136"/>
      <c r="B1327" s="136"/>
      <c r="C1327" s="136"/>
      <c r="D1327" s="136"/>
      <c r="E1327" s="136"/>
    </row>
    <row r="1328" spans="1:5" ht="12">
      <c r="A1328" s="136"/>
      <c r="B1328" s="136"/>
      <c r="C1328" s="136"/>
      <c r="D1328" s="136"/>
      <c r="E1328" s="136"/>
    </row>
    <row r="1329" spans="1:5" ht="12">
      <c r="A1329" s="136"/>
      <c r="B1329" s="136"/>
      <c r="C1329" s="136"/>
      <c r="D1329" s="136"/>
      <c r="E1329" s="136"/>
    </row>
    <row r="1330" spans="1:5" ht="12">
      <c r="A1330" s="136"/>
      <c r="B1330" s="136"/>
      <c r="C1330" s="136"/>
      <c r="D1330" s="136"/>
      <c r="E1330" s="136"/>
    </row>
    <row r="1331" spans="1:5" ht="12">
      <c r="A1331" s="136"/>
      <c r="B1331" s="136"/>
      <c r="C1331" s="136"/>
      <c r="D1331" s="136"/>
      <c r="E1331" s="136"/>
    </row>
    <row r="1332" spans="1:5" ht="12">
      <c r="A1332" s="136"/>
      <c r="B1332" s="136"/>
      <c r="C1332" s="136"/>
      <c r="D1332" s="136"/>
      <c r="E1332" s="136"/>
    </row>
    <row r="1333" spans="1:5" ht="12">
      <c r="A1333" s="136"/>
      <c r="B1333" s="136"/>
      <c r="C1333" s="136"/>
      <c r="D1333" s="136"/>
      <c r="E1333" s="136"/>
    </row>
    <row r="1334" spans="1:5" ht="12">
      <c r="A1334" s="136"/>
      <c r="B1334" s="136"/>
      <c r="C1334" s="136"/>
      <c r="D1334" s="136"/>
      <c r="E1334" s="136"/>
    </row>
    <row r="1335" spans="1:5" ht="12">
      <c r="A1335" s="136"/>
      <c r="B1335" s="136"/>
      <c r="C1335" s="136"/>
      <c r="D1335" s="136"/>
      <c r="E1335" s="136"/>
    </row>
    <row r="1336" spans="1:5" ht="12">
      <c r="A1336" s="136"/>
      <c r="B1336" s="136"/>
      <c r="C1336" s="136"/>
      <c r="D1336" s="136"/>
      <c r="E1336" s="136"/>
    </row>
    <row r="1337" spans="1:5" ht="12">
      <c r="A1337" s="136"/>
      <c r="B1337" s="136"/>
      <c r="C1337" s="136"/>
      <c r="D1337" s="136"/>
      <c r="E1337" s="136"/>
    </row>
    <row r="1338" spans="1:5" ht="12">
      <c r="A1338" s="136"/>
      <c r="B1338" s="136"/>
      <c r="C1338" s="136"/>
      <c r="D1338" s="136"/>
      <c r="E1338" s="136"/>
    </row>
    <row r="1339" spans="1:5" ht="12">
      <c r="A1339" s="136"/>
      <c r="B1339" s="136"/>
      <c r="C1339" s="136"/>
      <c r="D1339" s="136"/>
      <c r="E1339" s="136"/>
    </row>
    <row r="1340" spans="1:5" ht="12">
      <c r="A1340" s="136"/>
      <c r="B1340" s="136"/>
      <c r="C1340" s="136"/>
      <c r="D1340" s="136"/>
      <c r="E1340" s="136"/>
    </row>
    <row r="1341" spans="1:5" ht="12">
      <c r="A1341" s="136"/>
      <c r="B1341" s="136"/>
      <c r="C1341" s="136"/>
      <c r="D1341" s="136"/>
      <c r="E1341" s="136"/>
    </row>
    <row r="1342" spans="1:5" ht="12">
      <c r="A1342" s="136"/>
      <c r="B1342" s="136"/>
      <c r="C1342" s="136"/>
      <c r="D1342" s="136"/>
      <c r="E1342" s="136"/>
    </row>
    <row r="1343" spans="1:5" ht="12">
      <c r="A1343" s="136"/>
      <c r="B1343" s="136"/>
      <c r="C1343" s="136"/>
      <c r="D1343" s="136"/>
      <c r="E1343" s="136"/>
    </row>
    <row r="1344" spans="1:5" ht="12">
      <c r="A1344" s="136"/>
      <c r="B1344" s="136"/>
      <c r="C1344" s="136"/>
      <c r="D1344" s="136"/>
      <c r="E1344" s="136"/>
    </row>
    <row r="1345" spans="1:5" ht="12">
      <c r="A1345" s="136"/>
      <c r="B1345" s="136"/>
      <c r="C1345" s="136"/>
      <c r="D1345" s="136"/>
      <c r="E1345" s="136"/>
    </row>
    <row r="1346" spans="1:5" ht="12">
      <c r="A1346" s="136"/>
      <c r="B1346" s="136"/>
      <c r="C1346" s="136"/>
      <c r="D1346" s="136"/>
      <c r="E1346" s="136"/>
    </row>
    <row r="1347" spans="1:5" ht="12">
      <c r="A1347" s="136"/>
      <c r="B1347" s="136"/>
      <c r="C1347" s="136"/>
      <c r="D1347" s="136"/>
      <c r="E1347" s="136"/>
    </row>
    <row r="1348" spans="1:5" ht="12">
      <c r="A1348" s="136"/>
      <c r="B1348" s="136"/>
      <c r="C1348" s="136"/>
      <c r="D1348" s="136"/>
      <c r="E1348" s="136"/>
    </row>
    <row r="1349" spans="1:5" ht="12">
      <c r="A1349" s="136"/>
      <c r="B1349" s="136"/>
      <c r="C1349" s="136"/>
      <c r="D1349" s="136"/>
      <c r="E1349" s="136"/>
    </row>
    <row r="1350" spans="1:5" ht="12">
      <c r="A1350" s="136"/>
      <c r="B1350" s="136"/>
      <c r="C1350" s="136"/>
      <c r="D1350" s="136"/>
      <c r="E1350" s="136"/>
    </row>
    <row r="1351" spans="1:5" ht="12">
      <c r="A1351" s="136"/>
      <c r="B1351" s="136"/>
      <c r="C1351" s="136"/>
      <c r="D1351" s="136"/>
      <c r="E1351" s="136"/>
    </row>
    <row r="1352" spans="1:5" ht="12">
      <c r="A1352" s="136"/>
      <c r="B1352" s="136"/>
      <c r="C1352" s="136"/>
      <c r="D1352" s="136"/>
      <c r="E1352" s="136"/>
    </row>
    <row r="1353" spans="1:5" ht="12">
      <c r="A1353" s="136"/>
      <c r="B1353" s="136"/>
      <c r="C1353" s="136"/>
      <c r="D1353" s="136"/>
      <c r="E1353" s="136"/>
    </row>
    <row r="1354" spans="1:5" ht="12">
      <c r="A1354" s="136"/>
      <c r="B1354" s="136"/>
      <c r="C1354" s="136"/>
      <c r="D1354" s="136"/>
      <c r="E1354" s="136"/>
    </row>
    <row r="1355" spans="1:5" ht="12">
      <c r="A1355" s="136"/>
      <c r="B1355" s="136"/>
      <c r="C1355" s="136"/>
      <c r="D1355" s="136"/>
      <c r="E1355" s="136"/>
    </row>
    <row r="1356" spans="1:5" ht="12">
      <c r="A1356" s="136"/>
      <c r="B1356" s="136"/>
      <c r="C1356" s="136"/>
      <c r="D1356" s="136"/>
      <c r="E1356" s="136"/>
    </row>
    <row r="1357" spans="1:5" ht="12">
      <c r="A1357" s="136"/>
      <c r="B1357" s="136"/>
      <c r="C1357" s="136"/>
      <c r="D1357" s="136"/>
      <c r="E1357" s="136"/>
    </row>
    <row r="1358" spans="1:5" ht="12">
      <c r="A1358" s="136"/>
      <c r="B1358" s="136"/>
      <c r="C1358" s="136"/>
      <c r="D1358" s="136"/>
      <c r="E1358" s="136"/>
    </row>
    <row r="1359" spans="1:5" ht="12">
      <c r="A1359" s="136"/>
      <c r="B1359" s="136"/>
      <c r="C1359" s="136"/>
      <c r="D1359" s="136"/>
      <c r="E1359" s="136"/>
    </row>
    <row r="1360" spans="1:5" ht="12">
      <c r="A1360" s="136"/>
      <c r="B1360" s="136"/>
      <c r="C1360" s="136"/>
      <c r="D1360" s="136"/>
      <c r="E1360" s="136"/>
    </row>
    <row r="1361" spans="1:5" ht="12">
      <c r="A1361" s="136"/>
      <c r="B1361" s="136"/>
      <c r="C1361" s="136"/>
      <c r="D1361" s="136"/>
      <c r="E1361" s="136"/>
    </row>
    <row r="1362" spans="1:5" ht="12">
      <c r="A1362" s="136"/>
      <c r="B1362" s="136"/>
      <c r="C1362" s="136"/>
      <c r="D1362" s="136"/>
      <c r="E1362" s="136"/>
    </row>
    <row r="1363" spans="1:5" ht="12">
      <c r="A1363" s="136"/>
      <c r="B1363" s="136"/>
      <c r="C1363" s="136"/>
      <c r="D1363" s="136"/>
      <c r="E1363" s="136"/>
    </row>
    <row r="1364" spans="1:5" ht="12">
      <c r="A1364" s="136"/>
      <c r="B1364" s="136"/>
      <c r="C1364" s="136"/>
      <c r="D1364" s="136"/>
      <c r="E1364" s="136"/>
    </row>
    <row r="1365" spans="1:5" ht="12">
      <c r="A1365" s="136"/>
      <c r="B1365" s="136"/>
      <c r="C1365" s="136"/>
      <c r="D1365" s="136"/>
      <c r="E1365" s="136"/>
    </row>
    <row r="1366" spans="1:5" ht="12">
      <c r="A1366" s="136"/>
      <c r="B1366" s="136"/>
      <c r="C1366" s="136"/>
      <c r="D1366" s="136"/>
      <c r="E1366" s="136"/>
    </row>
    <row r="1367" spans="1:5" ht="12">
      <c r="A1367" s="136"/>
      <c r="B1367" s="136"/>
      <c r="C1367" s="136"/>
      <c r="D1367" s="136"/>
      <c r="E1367" s="136"/>
    </row>
    <row r="1368" spans="1:5" ht="12">
      <c r="A1368" s="136"/>
      <c r="B1368" s="136"/>
      <c r="C1368" s="136"/>
      <c r="D1368" s="136"/>
      <c r="E1368" s="136"/>
    </row>
    <row r="1369" spans="1:5" ht="12">
      <c r="A1369" s="136"/>
      <c r="B1369" s="136"/>
      <c r="C1369" s="136"/>
      <c r="D1369" s="136"/>
      <c r="E1369" s="136"/>
    </row>
    <row r="1370" spans="1:5" ht="12">
      <c r="A1370" s="136"/>
      <c r="B1370" s="136"/>
      <c r="C1370" s="136"/>
      <c r="D1370" s="136"/>
      <c r="E1370" s="136"/>
    </row>
    <row r="1371" spans="1:5" ht="12">
      <c r="A1371" s="136"/>
      <c r="B1371" s="136"/>
      <c r="C1371" s="136"/>
      <c r="D1371" s="136"/>
      <c r="E1371" s="136"/>
    </row>
    <row r="1372" spans="1:5" ht="12">
      <c r="A1372" s="136"/>
      <c r="B1372" s="136"/>
      <c r="C1372" s="136"/>
      <c r="D1372" s="136"/>
      <c r="E1372" s="136"/>
    </row>
    <row r="1373" spans="1:5" ht="12">
      <c r="A1373" s="136"/>
      <c r="B1373" s="136"/>
      <c r="C1373" s="136"/>
      <c r="D1373" s="136"/>
      <c r="E1373" s="136"/>
    </row>
    <row r="1374" spans="1:5" ht="12">
      <c r="A1374" s="136"/>
      <c r="B1374" s="136"/>
      <c r="C1374" s="136"/>
      <c r="D1374" s="136"/>
      <c r="E1374" s="136"/>
    </row>
    <row r="1375" spans="1:5" ht="12">
      <c r="A1375" s="136"/>
      <c r="B1375" s="136"/>
      <c r="C1375" s="136"/>
      <c r="D1375" s="136"/>
      <c r="E1375" s="136"/>
    </row>
    <row r="1376" spans="1:5" ht="12">
      <c r="A1376" s="136"/>
      <c r="B1376" s="136"/>
      <c r="C1376" s="136"/>
      <c r="D1376" s="136"/>
      <c r="E1376" s="136"/>
    </row>
    <row r="1377" spans="1:5" ht="12">
      <c r="A1377" s="136"/>
      <c r="B1377" s="136"/>
      <c r="C1377" s="136"/>
      <c r="D1377" s="136"/>
      <c r="E1377" s="136"/>
    </row>
    <row r="1378" spans="1:5" ht="12">
      <c r="A1378" s="136"/>
      <c r="B1378" s="136"/>
      <c r="C1378" s="136"/>
      <c r="D1378" s="136"/>
      <c r="E1378" s="136"/>
    </row>
    <row r="1379" spans="1:5" ht="12">
      <c r="A1379" s="136"/>
      <c r="B1379" s="136"/>
      <c r="C1379" s="136"/>
      <c r="D1379" s="136"/>
      <c r="E1379" s="136"/>
    </row>
    <row r="1380" spans="1:5" ht="12">
      <c r="A1380" s="136"/>
      <c r="B1380" s="136"/>
      <c r="C1380" s="136"/>
      <c r="D1380" s="136"/>
      <c r="E1380" s="136"/>
    </row>
    <row r="1381" spans="1:5" ht="12">
      <c r="A1381" s="136"/>
      <c r="B1381" s="136"/>
      <c r="C1381" s="136"/>
      <c r="D1381" s="136"/>
      <c r="E1381" s="136"/>
    </row>
    <row r="1382" spans="1:5" ht="12">
      <c r="A1382" s="136"/>
      <c r="B1382" s="136"/>
      <c r="C1382" s="136"/>
      <c r="D1382" s="136"/>
      <c r="E1382" s="136"/>
    </row>
    <row r="1383" spans="1:5" ht="12">
      <c r="A1383" s="136"/>
      <c r="B1383" s="136"/>
      <c r="C1383" s="136"/>
      <c r="D1383" s="136"/>
      <c r="E1383" s="136"/>
    </row>
    <row r="1384" spans="1:5" ht="12">
      <c r="A1384" s="136"/>
      <c r="B1384" s="136"/>
      <c r="C1384" s="136"/>
      <c r="D1384" s="136"/>
      <c r="E1384" s="136"/>
    </row>
    <row r="1385" spans="1:5" ht="12">
      <c r="A1385" s="136"/>
      <c r="B1385" s="136"/>
      <c r="C1385" s="136"/>
      <c r="D1385" s="136"/>
      <c r="E1385" s="136"/>
    </row>
    <row r="1386" spans="1:5" ht="12">
      <c r="A1386" s="136"/>
      <c r="B1386" s="136"/>
      <c r="C1386" s="136"/>
      <c r="D1386" s="136"/>
      <c r="E1386" s="136"/>
    </row>
    <row r="1387" spans="1:5" ht="12">
      <c r="A1387" s="136"/>
      <c r="B1387" s="136"/>
      <c r="C1387" s="136"/>
      <c r="D1387" s="136"/>
      <c r="E1387" s="136"/>
    </row>
    <row r="1388" spans="1:5" ht="12">
      <c r="A1388" s="136"/>
      <c r="B1388" s="136"/>
      <c r="C1388" s="136"/>
      <c r="D1388" s="136"/>
      <c r="E1388" s="136"/>
    </row>
    <row r="1389" spans="1:5" ht="12">
      <c r="A1389" s="136"/>
      <c r="B1389" s="136"/>
      <c r="C1389" s="136"/>
      <c r="D1389" s="136"/>
      <c r="E1389" s="136"/>
    </row>
    <row r="1390" spans="1:5" ht="12">
      <c r="A1390" s="136"/>
      <c r="B1390" s="136"/>
      <c r="C1390" s="136"/>
      <c r="D1390" s="136"/>
      <c r="E1390" s="136"/>
    </row>
    <row r="1391" spans="1:5" ht="12">
      <c r="A1391" s="136"/>
      <c r="B1391" s="136"/>
      <c r="C1391" s="136"/>
      <c r="D1391" s="136"/>
      <c r="E1391" s="136"/>
    </row>
    <row r="1392" spans="1:5" ht="12">
      <c r="A1392" s="136"/>
      <c r="B1392" s="136"/>
      <c r="C1392" s="136"/>
      <c r="D1392" s="136"/>
      <c r="E1392" s="136"/>
    </row>
    <row r="1393" spans="1:5" ht="12">
      <c r="A1393" s="136"/>
      <c r="B1393" s="136"/>
      <c r="C1393" s="136"/>
      <c r="D1393" s="136"/>
      <c r="E1393" s="136"/>
    </row>
    <row r="1394" spans="1:5" ht="12">
      <c r="A1394" s="136"/>
      <c r="B1394" s="136"/>
      <c r="C1394" s="136"/>
      <c r="D1394" s="136"/>
      <c r="E1394" s="136"/>
    </row>
    <row r="1395" spans="1:5" ht="12">
      <c r="A1395" s="136"/>
      <c r="B1395" s="136"/>
      <c r="C1395" s="136"/>
      <c r="D1395" s="136"/>
      <c r="E1395" s="136"/>
    </row>
    <row r="1396" spans="1:5" ht="12">
      <c r="A1396" s="136"/>
      <c r="B1396" s="136"/>
      <c r="C1396" s="136"/>
      <c r="D1396" s="136"/>
      <c r="E1396" s="136"/>
    </row>
    <row r="1397" spans="1:5" ht="12">
      <c r="A1397" s="136"/>
      <c r="B1397" s="136"/>
      <c r="C1397" s="136"/>
      <c r="D1397" s="136"/>
      <c r="E1397" s="136"/>
    </row>
    <row r="1398" spans="1:5" ht="12">
      <c r="A1398" s="136"/>
      <c r="B1398" s="136"/>
      <c r="C1398" s="136"/>
      <c r="D1398" s="136"/>
      <c r="E1398" s="136"/>
    </row>
    <row r="1399" spans="1:5" ht="12">
      <c r="A1399" s="136"/>
      <c r="B1399" s="136"/>
      <c r="C1399" s="136"/>
      <c r="D1399" s="136"/>
      <c r="E1399" s="136"/>
    </row>
    <row r="1400" spans="1:5" ht="12">
      <c r="A1400" s="136"/>
      <c r="B1400" s="136"/>
      <c r="C1400" s="136"/>
      <c r="D1400" s="136"/>
      <c r="E1400" s="136"/>
    </row>
    <row r="1401" spans="1:5" ht="12">
      <c r="A1401" s="136"/>
      <c r="B1401" s="136"/>
      <c r="C1401" s="136"/>
      <c r="D1401" s="136"/>
      <c r="E1401" s="136"/>
    </row>
    <row r="1402" spans="1:5" ht="12">
      <c r="A1402" s="136"/>
      <c r="B1402" s="136"/>
      <c r="C1402" s="136"/>
      <c r="D1402" s="136"/>
      <c r="E1402" s="136"/>
    </row>
    <row r="1403" spans="1:5" ht="12">
      <c r="A1403" s="136"/>
      <c r="B1403" s="136"/>
      <c r="C1403" s="136"/>
      <c r="D1403" s="136"/>
      <c r="E1403" s="136"/>
    </row>
    <row r="1404" spans="1:5" ht="12">
      <c r="A1404" s="136"/>
      <c r="B1404" s="136"/>
      <c r="C1404" s="136"/>
      <c r="D1404" s="136"/>
      <c r="E1404" s="136"/>
    </row>
    <row r="1405" spans="1:5" ht="12">
      <c r="A1405" s="136"/>
      <c r="B1405" s="136"/>
      <c r="C1405" s="136"/>
      <c r="D1405" s="136"/>
      <c r="E1405" s="136"/>
    </row>
    <row r="1406" spans="1:5" ht="12">
      <c r="A1406" s="136"/>
      <c r="B1406" s="136"/>
      <c r="C1406" s="136"/>
      <c r="D1406" s="136"/>
      <c r="E1406" s="136"/>
    </row>
    <row r="1407" spans="1:5" ht="12">
      <c r="A1407" s="136"/>
      <c r="B1407" s="136"/>
      <c r="C1407" s="136"/>
      <c r="D1407" s="136"/>
      <c r="E1407" s="136"/>
    </row>
    <row r="1408" spans="1:5" ht="12">
      <c r="A1408" s="136"/>
      <c r="B1408" s="136"/>
      <c r="C1408" s="136"/>
      <c r="D1408" s="136"/>
      <c r="E1408" s="136"/>
    </row>
    <row r="1409" spans="1:5" ht="12">
      <c r="A1409" s="136"/>
      <c r="B1409" s="136"/>
      <c r="C1409" s="136"/>
      <c r="D1409" s="136"/>
      <c r="E1409" s="136"/>
    </row>
    <row r="1410" spans="1:5" ht="12">
      <c r="A1410" s="136"/>
      <c r="B1410" s="136"/>
      <c r="C1410" s="136"/>
      <c r="D1410" s="136"/>
      <c r="E1410" s="136"/>
    </row>
    <row r="1411" spans="1:5" ht="12">
      <c r="A1411" s="136"/>
      <c r="B1411" s="136"/>
      <c r="C1411" s="136"/>
      <c r="D1411" s="136"/>
      <c r="E1411" s="136"/>
    </row>
    <row r="1412" spans="1:5" ht="12">
      <c r="A1412" s="136"/>
      <c r="B1412" s="136"/>
      <c r="C1412" s="136"/>
      <c r="D1412" s="136"/>
      <c r="E1412" s="136"/>
    </row>
    <row r="1413" spans="1:5" ht="12">
      <c r="A1413" s="136"/>
      <c r="B1413" s="136"/>
      <c r="C1413" s="136"/>
      <c r="D1413" s="136"/>
      <c r="E1413" s="136"/>
    </row>
    <row r="1414" spans="1:5" ht="12">
      <c r="A1414" s="136"/>
      <c r="B1414" s="136"/>
      <c r="C1414" s="136"/>
      <c r="D1414" s="136"/>
      <c r="E1414" s="136"/>
    </row>
    <row r="1415" spans="1:5" ht="12">
      <c r="A1415" s="136"/>
      <c r="B1415" s="136"/>
      <c r="C1415" s="136"/>
      <c r="D1415" s="136"/>
      <c r="E1415" s="136"/>
    </row>
    <row r="1416" spans="1:5" ht="12">
      <c r="A1416" s="136"/>
      <c r="B1416" s="136"/>
      <c r="C1416" s="136"/>
      <c r="D1416" s="136"/>
      <c r="E1416" s="136"/>
    </row>
    <row r="1417" spans="1:5" ht="12">
      <c r="A1417" s="136"/>
      <c r="B1417" s="136"/>
      <c r="C1417" s="136"/>
      <c r="D1417" s="136"/>
      <c r="E1417" s="136"/>
    </row>
    <row r="1418" spans="1:5" ht="12">
      <c r="A1418" s="136"/>
      <c r="B1418" s="136"/>
      <c r="C1418" s="136"/>
      <c r="D1418" s="136"/>
      <c r="E1418" s="136"/>
    </row>
    <row r="1419" spans="1:5" ht="12">
      <c r="A1419" s="136"/>
      <c r="B1419" s="136"/>
      <c r="C1419" s="136"/>
      <c r="D1419" s="136"/>
      <c r="E1419" s="136"/>
    </row>
    <row r="1420" spans="1:5" ht="12">
      <c r="A1420" s="136"/>
      <c r="B1420" s="136"/>
      <c r="C1420" s="136"/>
      <c r="D1420" s="136"/>
      <c r="E1420" s="136"/>
    </row>
    <row r="1421" spans="1:5" ht="12">
      <c r="A1421" s="136"/>
      <c r="B1421" s="136"/>
      <c r="C1421" s="136"/>
      <c r="D1421" s="136"/>
      <c r="E1421" s="136"/>
    </row>
    <row r="1422" spans="1:5" ht="12">
      <c r="A1422" s="136"/>
      <c r="B1422" s="136"/>
      <c r="C1422" s="136"/>
      <c r="D1422" s="136"/>
      <c r="E1422" s="136"/>
    </row>
    <row r="1423" spans="1:5" ht="12">
      <c r="A1423" s="136"/>
      <c r="B1423" s="136"/>
      <c r="C1423" s="136"/>
      <c r="D1423" s="136"/>
      <c r="E1423" s="136"/>
    </row>
    <row r="1424" spans="1:5" ht="12">
      <c r="A1424" s="136"/>
      <c r="B1424" s="136"/>
      <c r="C1424" s="136"/>
      <c r="D1424" s="136"/>
      <c r="E1424" s="136"/>
    </row>
    <row r="1425" spans="1:5" ht="12">
      <c r="A1425" s="136"/>
      <c r="B1425" s="136"/>
      <c r="C1425" s="136"/>
      <c r="D1425" s="136"/>
      <c r="E1425" s="136"/>
    </row>
    <row r="1426" spans="1:5" ht="12">
      <c r="A1426" s="136"/>
      <c r="B1426" s="136"/>
      <c r="C1426" s="136"/>
      <c r="D1426" s="136"/>
      <c r="E1426" s="136"/>
    </row>
    <row r="1427" spans="1:5" ht="12">
      <c r="A1427" s="136"/>
      <c r="B1427" s="136"/>
      <c r="C1427" s="136"/>
      <c r="D1427" s="136"/>
      <c r="E1427" s="136"/>
    </row>
    <row r="1428" spans="1:5" ht="12">
      <c r="A1428" s="136"/>
      <c r="B1428" s="136"/>
      <c r="C1428" s="136"/>
      <c r="D1428" s="136"/>
      <c r="E1428" s="136"/>
    </row>
    <row r="1429" spans="1:5" ht="12">
      <c r="A1429" s="136"/>
      <c r="B1429" s="136"/>
      <c r="C1429" s="136"/>
      <c r="D1429" s="136"/>
      <c r="E1429" s="136"/>
    </row>
    <row r="1430" spans="1:5" ht="12">
      <c r="A1430" s="136"/>
      <c r="B1430" s="136"/>
      <c r="C1430" s="136"/>
      <c r="D1430" s="136"/>
      <c r="E1430" s="136"/>
    </row>
    <row r="1431" spans="1:5" ht="12">
      <c r="A1431" s="136"/>
      <c r="B1431" s="136"/>
      <c r="C1431" s="136"/>
      <c r="D1431" s="136"/>
      <c r="E1431" s="136"/>
    </row>
    <row r="1432" spans="1:5" ht="12">
      <c r="A1432" s="136"/>
      <c r="B1432" s="136"/>
      <c r="C1432" s="136"/>
      <c r="D1432" s="136"/>
      <c r="E1432" s="136"/>
    </row>
    <row r="1433" spans="1:5" ht="12">
      <c r="A1433" s="136"/>
      <c r="B1433" s="136"/>
      <c r="C1433" s="136"/>
      <c r="D1433" s="136"/>
      <c r="E1433" s="136"/>
    </row>
    <row r="1434" spans="1:5" ht="12">
      <c r="A1434" s="136"/>
      <c r="B1434" s="136"/>
      <c r="C1434" s="136"/>
      <c r="D1434" s="136"/>
      <c r="E1434" s="136"/>
    </row>
    <row r="1435" spans="1:5" ht="12">
      <c r="A1435" s="136"/>
      <c r="B1435" s="136"/>
      <c r="C1435" s="136"/>
      <c r="D1435" s="136"/>
      <c r="E1435" s="136"/>
    </row>
    <row r="1436" spans="1:5" ht="12">
      <c r="A1436" s="136"/>
      <c r="B1436" s="136"/>
      <c r="C1436" s="136"/>
      <c r="D1436" s="136"/>
      <c r="E1436" s="136"/>
    </row>
    <row r="1437" spans="1:5" ht="12">
      <c r="A1437" s="136"/>
      <c r="B1437" s="136"/>
      <c r="C1437" s="136"/>
      <c r="D1437" s="136"/>
      <c r="E1437" s="136"/>
    </row>
    <row r="1438" spans="1:5" ht="12">
      <c r="A1438" s="136"/>
      <c r="B1438" s="136"/>
      <c r="C1438" s="136"/>
      <c r="D1438" s="136"/>
      <c r="E1438" s="136"/>
    </row>
    <row r="1439" spans="1:5" ht="12">
      <c r="A1439" s="136"/>
      <c r="B1439" s="136"/>
      <c r="C1439" s="136"/>
      <c r="D1439" s="136"/>
      <c r="E1439" s="136"/>
    </row>
    <row r="1440" spans="1:5" ht="12">
      <c r="A1440" s="136"/>
      <c r="B1440" s="136"/>
      <c r="C1440" s="136"/>
      <c r="D1440" s="136"/>
      <c r="E1440" s="136"/>
    </row>
    <row r="1441" spans="1:5" ht="12">
      <c r="A1441" s="136"/>
      <c r="B1441" s="136"/>
      <c r="C1441" s="136"/>
      <c r="D1441" s="136"/>
      <c r="E1441" s="136"/>
    </row>
    <row r="1442" spans="1:5" ht="12">
      <c r="A1442" s="136"/>
      <c r="B1442" s="136"/>
      <c r="C1442" s="136"/>
      <c r="D1442" s="136"/>
      <c r="E1442" s="136"/>
    </row>
    <row r="1443" spans="1:5" ht="12">
      <c r="A1443" s="136"/>
      <c r="B1443" s="136"/>
      <c r="C1443" s="136"/>
      <c r="D1443" s="136"/>
      <c r="E1443" s="136"/>
    </row>
    <row r="1444" spans="1:5" ht="12">
      <c r="A1444" s="136"/>
      <c r="B1444" s="136"/>
      <c r="C1444" s="136"/>
      <c r="D1444" s="136"/>
      <c r="E1444" s="136"/>
    </row>
    <row r="1445" spans="1:5" ht="12">
      <c r="A1445" s="136"/>
      <c r="B1445" s="136"/>
      <c r="C1445" s="136"/>
      <c r="D1445" s="136"/>
      <c r="E1445" s="136"/>
    </row>
    <row r="1446" spans="1:5" ht="12">
      <c r="A1446" s="136"/>
      <c r="B1446" s="136"/>
      <c r="C1446" s="136"/>
      <c r="D1446" s="136"/>
      <c r="E1446" s="136"/>
    </row>
    <row r="1447" spans="1:5" ht="12">
      <c r="A1447" s="136"/>
      <c r="B1447" s="136"/>
      <c r="C1447" s="136"/>
      <c r="D1447" s="136"/>
      <c r="E1447" s="136"/>
    </row>
    <row r="1448" spans="1:5" ht="12">
      <c r="A1448" s="136"/>
      <c r="B1448" s="136"/>
      <c r="C1448" s="136"/>
      <c r="D1448" s="136"/>
      <c r="E1448" s="136"/>
    </row>
    <row r="1449" spans="1:5" ht="12">
      <c r="A1449" s="136"/>
      <c r="B1449" s="136"/>
      <c r="C1449" s="136"/>
      <c r="D1449" s="136"/>
      <c r="E1449" s="136"/>
    </row>
    <row r="1450" spans="1:5" ht="12">
      <c r="A1450" s="136"/>
      <c r="B1450" s="136"/>
      <c r="C1450" s="136"/>
      <c r="D1450" s="136"/>
      <c r="E1450" s="136"/>
    </row>
    <row r="1451" spans="1:5" ht="12">
      <c r="A1451" s="136"/>
      <c r="B1451" s="136"/>
      <c r="C1451" s="136"/>
      <c r="D1451" s="136"/>
      <c r="E1451" s="136"/>
    </row>
    <row r="1452" spans="1:5" ht="12">
      <c r="A1452" s="136"/>
      <c r="B1452" s="136"/>
      <c r="C1452" s="136"/>
      <c r="D1452" s="136"/>
      <c r="E1452" s="136"/>
    </row>
    <row r="1453" spans="1:5" ht="12">
      <c r="A1453" s="136"/>
      <c r="B1453" s="136"/>
      <c r="C1453" s="136"/>
      <c r="D1453" s="136"/>
      <c r="E1453" s="136"/>
    </row>
    <row r="1454" spans="1:5" ht="12">
      <c r="A1454" s="136"/>
      <c r="B1454" s="136"/>
      <c r="C1454" s="136"/>
      <c r="D1454" s="136"/>
      <c r="E1454" s="136"/>
    </row>
    <row r="1455" spans="1:5" ht="12">
      <c r="A1455" s="136"/>
      <c r="B1455" s="136"/>
      <c r="C1455" s="136"/>
      <c r="D1455" s="136"/>
      <c r="E1455" s="136"/>
    </row>
    <row r="1456" spans="1:5" ht="12">
      <c r="A1456" s="136"/>
      <c r="B1456" s="136"/>
      <c r="C1456" s="136"/>
      <c r="D1456" s="136"/>
      <c r="E1456" s="136"/>
    </row>
    <row r="1457" spans="1:5" ht="12">
      <c r="A1457" s="136"/>
      <c r="B1457" s="136"/>
      <c r="C1457" s="136"/>
      <c r="D1457" s="136"/>
      <c r="E1457" s="136"/>
    </row>
    <row r="1458" spans="1:5" ht="12">
      <c r="A1458" s="136"/>
      <c r="B1458" s="136"/>
      <c r="C1458" s="136"/>
      <c r="D1458" s="136"/>
      <c r="E1458" s="136"/>
    </row>
    <row r="1459" spans="1:5" ht="12">
      <c r="A1459" s="136"/>
      <c r="B1459" s="136"/>
      <c r="C1459" s="136"/>
      <c r="D1459" s="136"/>
      <c r="E1459" s="136"/>
    </row>
    <row r="1460" spans="1:5" ht="12">
      <c r="A1460" s="136"/>
      <c r="B1460" s="136"/>
      <c r="C1460" s="136"/>
      <c r="D1460" s="136"/>
      <c r="E1460" s="136"/>
    </row>
    <row r="1461" spans="1:5" ht="12">
      <c r="A1461" s="136"/>
      <c r="B1461" s="136"/>
      <c r="C1461" s="136"/>
      <c r="D1461" s="136"/>
      <c r="E1461" s="136"/>
    </row>
    <row r="1462" spans="1:5" ht="12">
      <c r="A1462" s="136"/>
      <c r="B1462" s="136"/>
      <c r="C1462" s="136"/>
      <c r="D1462" s="136"/>
      <c r="E1462" s="136"/>
    </row>
    <row r="1463" spans="1:5" ht="12">
      <c r="A1463" s="136"/>
      <c r="B1463" s="136"/>
      <c r="C1463" s="136"/>
      <c r="D1463" s="136"/>
      <c r="E1463" s="136"/>
    </row>
    <row r="1464" spans="1:5" ht="12">
      <c r="A1464" s="136"/>
      <c r="B1464" s="136"/>
      <c r="C1464" s="136"/>
      <c r="D1464" s="136"/>
      <c r="E1464" s="136"/>
    </row>
    <row r="1465" spans="1:5" ht="12">
      <c r="A1465" s="136"/>
      <c r="B1465" s="136"/>
      <c r="C1465" s="136"/>
      <c r="D1465" s="136"/>
      <c r="E1465" s="136"/>
    </row>
    <row r="1466" spans="1:5" ht="12">
      <c r="A1466" s="136"/>
      <c r="B1466" s="136"/>
      <c r="C1466" s="136"/>
      <c r="D1466" s="136"/>
      <c r="E1466" s="136"/>
    </row>
    <row r="1467" spans="1:5" ht="12">
      <c r="A1467" s="136"/>
      <c r="B1467" s="136"/>
      <c r="C1467" s="136"/>
      <c r="D1467" s="136"/>
      <c r="E1467" s="136"/>
    </row>
    <row r="1468" spans="1:5" ht="12">
      <c r="A1468" s="136"/>
      <c r="B1468" s="136"/>
      <c r="C1468" s="136"/>
      <c r="D1468" s="136"/>
      <c r="E1468" s="136"/>
    </row>
    <row r="1469" spans="1:5" ht="12">
      <c r="A1469" s="136"/>
      <c r="B1469" s="136"/>
      <c r="C1469" s="136"/>
      <c r="D1469" s="136"/>
      <c r="E1469" s="136"/>
    </row>
    <row r="1470" spans="1:5" ht="12">
      <c r="A1470" s="136"/>
      <c r="B1470" s="136"/>
      <c r="C1470" s="136"/>
      <c r="D1470" s="136"/>
      <c r="E1470" s="136"/>
    </row>
    <row r="1471" spans="1:5" ht="12">
      <c r="A1471" s="136"/>
      <c r="B1471" s="136"/>
      <c r="C1471" s="136"/>
      <c r="D1471" s="136"/>
      <c r="E1471" s="136"/>
    </row>
    <row r="1472" spans="1:5" ht="12">
      <c r="A1472" s="136"/>
      <c r="B1472" s="136"/>
      <c r="C1472" s="136"/>
      <c r="D1472" s="136"/>
      <c r="E1472" s="136"/>
    </row>
    <row r="1473" spans="1:5" ht="12">
      <c r="A1473" s="136"/>
      <c r="B1473" s="136"/>
      <c r="C1473" s="136"/>
      <c r="D1473" s="136"/>
      <c r="E1473" s="136"/>
    </row>
    <row r="1474" spans="1:5" ht="12">
      <c r="A1474" s="136"/>
      <c r="B1474" s="136"/>
      <c r="C1474" s="136"/>
      <c r="D1474" s="136"/>
      <c r="E1474" s="136"/>
    </row>
    <row r="1475" spans="1:5" ht="12">
      <c r="A1475" s="136"/>
      <c r="B1475" s="136"/>
      <c r="C1475" s="136"/>
      <c r="D1475" s="136"/>
      <c r="E1475" s="136"/>
    </row>
    <row r="1476" spans="1:5" ht="12">
      <c r="A1476" s="136"/>
      <c r="B1476" s="136"/>
      <c r="C1476" s="136"/>
      <c r="D1476" s="136"/>
      <c r="E1476" s="136"/>
    </row>
    <row r="1477" spans="1:5" ht="12">
      <c r="A1477" s="136"/>
      <c r="B1477" s="136"/>
      <c r="C1477" s="136"/>
      <c r="D1477" s="136"/>
      <c r="E1477" s="136"/>
    </row>
    <row r="1478" spans="1:5" ht="12">
      <c r="A1478" s="136"/>
      <c r="B1478" s="136"/>
      <c r="C1478" s="136"/>
      <c r="D1478" s="136"/>
      <c r="E1478" s="136"/>
    </row>
    <row r="1479" spans="1:5" ht="12">
      <c r="A1479" s="136"/>
      <c r="B1479" s="136"/>
      <c r="C1479" s="136"/>
      <c r="D1479" s="136"/>
      <c r="E1479" s="136"/>
    </row>
    <row r="1480" spans="1:5" ht="12">
      <c r="A1480" s="136"/>
      <c r="B1480" s="136"/>
      <c r="C1480" s="136"/>
      <c r="D1480" s="136"/>
      <c r="E1480" s="136"/>
    </row>
    <row r="1481" spans="1:5" ht="12">
      <c r="A1481" s="136"/>
      <c r="B1481" s="136"/>
      <c r="C1481" s="136"/>
      <c r="D1481" s="136"/>
      <c r="E1481" s="136"/>
    </row>
    <row r="1482" spans="1:5" ht="12">
      <c r="A1482" s="136"/>
      <c r="B1482" s="136"/>
      <c r="C1482" s="136"/>
      <c r="D1482" s="136"/>
      <c r="E1482" s="136"/>
    </row>
    <row r="1483" spans="1:5" ht="12">
      <c r="A1483" s="136"/>
      <c r="B1483" s="136"/>
      <c r="C1483" s="136"/>
      <c r="D1483" s="136"/>
      <c r="E1483" s="136"/>
    </row>
    <row r="1484" spans="1:5" ht="12">
      <c r="A1484" s="136"/>
      <c r="B1484" s="136"/>
      <c r="C1484" s="136"/>
      <c r="D1484" s="136"/>
      <c r="E1484" s="136"/>
    </row>
    <row r="1485" spans="1:5" ht="12">
      <c r="A1485" s="136"/>
      <c r="B1485" s="136"/>
      <c r="C1485" s="136"/>
      <c r="D1485" s="136"/>
      <c r="E1485" s="136"/>
    </row>
    <row r="1486" spans="1:5" ht="12">
      <c r="A1486" s="136"/>
      <c r="B1486" s="136"/>
      <c r="C1486" s="136"/>
      <c r="D1486" s="136"/>
      <c r="E1486" s="136"/>
    </row>
    <row r="1487" spans="1:5" ht="12">
      <c r="A1487" s="136"/>
      <c r="B1487" s="136"/>
      <c r="C1487" s="136"/>
      <c r="D1487" s="136"/>
      <c r="E1487" s="136"/>
    </row>
    <row r="1488" spans="1:5" ht="12">
      <c r="A1488" s="136"/>
      <c r="B1488" s="136"/>
      <c r="C1488" s="136"/>
      <c r="D1488" s="136"/>
      <c r="E1488" s="136"/>
    </row>
    <row r="1489" spans="1:5" ht="12">
      <c r="A1489" s="136"/>
      <c r="B1489" s="136"/>
      <c r="C1489" s="136"/>
      <c r="D1489" s="136"/>
      <c r="E1489" s="136"/>
    </row>
    <row r="1490" spans="1:5" ht="12">
      <c r="A1490" s="136"/>
      <c r="B1490" s="136"/>
      <c r="C1490" s="136"/>
      <c r="D1490" s="136"/>
      <c r="E1490" s="136"/>
    </row>
    <row r="1491" spans="1:5" ht="12">
      <c r="A1491" s="136"/>
      <c r="B1491" s="136"/>
      <c r="C1491" s="136"/>
      <c r="D1491" s="136"/>
      <c r="E1491" s="136"/>
    </row>
    <row r="1492" spans="1:5" ht="12">
      <c r="A1492" s="136"/>
      <c r="B1492" s="136"/>
      <c r="C1492" s="136"/>
      <c r="D1492" s="136"/>
      <c r="E1492" s="136"/>
    </row>
    <row r="1493" spans="1:5" ht="12">
      <c r="A1493" s="136"/>
      <c r="B1493" s="136"/>
      <c r="C1493" s="136"/>
      <c r="D1493" s="136"/>
      <c r="E1493" s="136"/>
    </row>
    <row r="1494" spans="1:5" ht="12">
      <c r="A1494" s="136"/>
      <c r="B1494" s="136"/>
      <c r="C1494" s="136"/>
      <c r="D1494" s="136"/>
      <c r="E1494" s="136"/>
    </row>
    <row r="1495" spans="1:5" ht="12">
      <c r="A1495" s="136"/>
      <c r="B1495" s="136"/>
      <c r="C1495" s="136"/>
      <c r="D1495" s="136"/>
      <c r="E1495" s="136"/>
    </row>
    <row r="1496" spans="1:5" ht="12">
      <c r="A1496" s="136"/>
      <c r="B1496" s="136"/>
      <c r="C1496" s="136"/>
      <c r="D1496" s="136"/>
      <c r="E1496" s="136"/>
    </row>
    <row r="1497" spans="1:5" ht="12">
      <c r="A1497" s="136"/>
      <c r="B1497" s="136"/>
      <c r="C1497" s="136"/>
      <c r="D1497" s="136"/>
      <c r="E1497" s="136"/>
    </row>
    <row r="1498" spans="1:5" ht="12">
      <c r="A1498" s="136"/>
      <c r="B1498" s="136"/>
      <c r="C1498" s="136"/>
      <c r="D1498" s="136"/>
      <c r="E1498" s="136"/>
    </row>
    <row r="1499" spans="1:5" ht="12">
      <c r="A1499" s="136"/>
      <c r="B1499" s="136"/>
      <c r="C1499" s="136"/>
      <c r="D1499" s="136"/>
      <c r="E1499" s="136"/>
    </row>
    <row r="1500" spans="1:5" ht="12">
      <c r="A1500" s="136"/>
      <c r="B1500" s="136"/>
      <c r="C1500" s="136"/>
      <c r="D1500" s="136"/>
      <c r="E1500" s="136"/>
    </row>
    <row r="1501" spans="1:5" ht="12">
      <c r="A1501" s="136"/>
      <c r="B1501" s="136"/>
      <c r="C1501" s="136"/>
      <c r="D1501" s="136"/>
      <c r="E1501" s="136"/>
    </row>
    <row r="1502" spans="1:5" ht="12">
      <c r="A1502" s="136"/>
      <c r="B1502" s="136"/>
      <c r="C1502" s="136"/>
      <c r="D1502" s="136"/>
      <c r="E1502" s="136"/>
    </row>
    <row r="1503" spans="1:5" ht="12">
      <c r="A1503" s="136"/>
      <c r="B1503" s="136"/>
      <c r="C1503" s="136"/>
      <c r="D1503" s="136"/>
      <c r="E1503" s="136"/>
    </row>
    <row r="1504" spans="1:5" ht="12">
      <c r="A1504" s="136"/>
      <c r="B1504" s="136"/>
      <c r="C1504" s="136"/>
      <c r="D1504" s="136"/>
      <c r="E1504" s="136"/>
    </row>
    <row r="1505" spans="1:5" ht="12">
      <c r="A1505" s="136"/>
      <c r="B1505" s="136"/>
      <c r="C1505" s="136"/>
      <c r="D1505" s="136"/>
      <c r="E1505" s="136"/>
    </row>
    <row r="1506" spans="1:5" ht="12">
      <c r="A1506" s="136"/>
      <c r="B1506" s="136"/>
      <c r="C1506" s="136"/>
      <c r="D1506" s="136"/>
      <c r="E1506" s="136"/>
    </row>
    <row r="1507" spans="1:5" ht="12">
      <c r="A1507" s="136"/>
      <c r="B1507" s="136"/>
      <c r="C1507" s="136"/>
      <c r="D1507" s="136"/>
      <c r="E1507" s="136"/>
    </row>
    <row r="1508" spans="1:5" ht="12">
      <c r="A1508" s="136"/>
      <c r="B1508" s="136"/>
      <c r="C1508" s="136"/>
      <c r="D1508" s="136"/>
      <c r="E1508" s="136"/>
    </row>
    <row r="1509" spans="1:5" ht="12">
      <c r="A1509" s="136"/>
      <c r="B1509" s="136"/>
      <c r="C1509" s="136"/>
      <c r="D1509" s="136"/>
      <c r="E1509" s="136"/>
    </row>
    <row r="1510" spans="1:5" ht="12">
      <c r="A1510" s="136"/>
      <c r="B1510" s="136"/>
      <c r="C1510" s="136"/>
      <c r="D1510" s="136"/>
      <c r="E1510" s="136"/>
    </row>
    <row r="1511" spans="1:5" ht="12">
      <c r="A1511" s="136"/>
      <c r="B1511" s="136"/>
      <c r="C1511" s="136"/>
      <c r="D1511" s="136"/>
      <c r="E1511" s="136"/>
    </row>
    <row r="1512" spans="1:5" ht="12">
      <c r="A1512" s="136"/>
      <c r="B1512" s="136"/>
      <c r="C1512" s="136"/>
      <c r="D1512" s="136"/>
      <c r="E1512" s="136"/>
    </row>
    <row r="1513" spans="1:5" ht="12">
      <c r="A1513" s="136"/>
      <c r="B1513" s="136"/>
      <c r="C1513" s="136"/>
      <c r="D1513" s="136"/>
      <c r="E1513" s="136"/>
    </row>
    <row r="1514" spans="1:5" ht="12">
      <c r="A1514" s="136"/>
      <c r="B1514" s="136"/>
      <c r="C1514" s="136"/>
      <c r="D1514" s="136"/>
      <c r="E1514" s="136"/>
    </row>
    <row r="1515" spans="1:5" ht="12">
      <c r="A1515" s="136"/>
      <c r="B1515" s="136"/>
      <c r="C1515" s="136"/>
      <c r="D1515" s="136"/>
      <c r="E1515" s="136"/>
    </row>
    <row r="1516" spans="1:5" ht="12">
      <c r="A1516" s="136"/>
      <c r="B1516" s="136"/>
      <c r="C1516" s="136"/>
      <c r="D1516" s="136"/>
      <c r="E1516" s="136"/>
    </row>
    <row r="1517" spans="1:5" ht="12">
      <c r="A1517" s="136"/>
      <c r="B1517" s="136"/>
      <c r="C1517" s="136"/>
      <c r="D1517" s="136"/>
      <c r="E1517" s="136"/>
    </row>
    <row r="1518" spans="1:5" ht="12">
      <c r="A1518" s="136"/>
      <c r="B1518" s="136"/>
      <c r="C1518" s="136"/>
      <c r="D1518" s="136"/>
      <c r="E1518" s="136"/>
    </row>
    <row r="1519" spans="1:5" ht="12">
      <c r="A1519" s="136"/>
      <c r="B1519" s="136"/>
      <c r="C1519" s="136"/>
      <c r="D1519" s="136"/>
      <c r="E1519" s="136"/>
    </row>
    <row r="1520" spans="1:5" ht="12">
      <c r="A1520" s="136"/>
      <c r="B1520" s="136"/>
      <c r="C1520" s="136"/>
      <c r="D1520" s="136"/>
      <c r="E1520" s="136"/>
    </row>
    <row r="1521" spans="1:5" ht="12">
      <c r="A1521" s="136"/>
      <c r="B1521" s="136"/>
      <c r="C1521" s="136"/>
      <c r="D1521" s="136"/>
      <c r="E1521" s="136"/>
    </row>
    <row r="1522" spans="1:5" ht="12">
      <c r="A1522" s="136"/>
      <c r="B1522" s="136"/>
      <c r="C1522" s="136"/>
      <c r="D1522" s="136"/>
      <c r="E1522" s="136"/>
    </row>
    <row r="1523" spans="1:5" ht="12">
      <c r="A1523" s="136"/>
      <c r="B1523" s="136"/>
      <c r="C1523" s="136"/>
      <c r="D1523" s="136"/>
      <c r="E1523" s="136"/>
    </row>
    <row r="1524" spans="1:5" ht="12">
      <c r="A1524" s="136"/>
      <c r="B1524" s="136"/>
      <c r="C1524" s="136"/>
      <c r="D1524" s="136"/>
      <c r="E1524" s="136"/>
    </row>
    <row r="1525" spans="1:5" ht="12">
      <c r="A1525" s="136"/>
      <c r="B1525" s="136"/>
      <c r="C1525" s="136"/>
      <c r="D1525" s="136"/>
      <c r="E1525" s="136"/>
    </row>
    <row r="1526" spans="1:5" ht="12">
      <c r="A1526" s="136"/>
      <c r="B1526" s="136"/>
      <c r="C1526" s="136"/>
      <c r="D1526" s="136"/>
      <c r="E1526" s="136"/>
    </row>
    <row r="1527" spans="1:5" ht="12">
      <c r="A1527" s="136"/>
      <c r="B1527" s="136"/>
      <c r="C1527" s="136"/>
      <c r="D1527" s="136"/>
      <c r="E1527" s="136"/>
    </row>
    <row r="1528" spans="1:5" ht="12">
      <c r="A1528" s="136"/>
      <c r="B1528" s="136"/>
      <c r="C1528" s="136"/>
      <c r="D1528" s="136"/>
      <c r="E1528" s="136"/>
    </row>
    <row r="1529" spans="1:5" ht="12">
      <c r="A1529" s="136"/>
      <c r="B1529" s="136"/>
      <c r="C1529" s="136"/>
      <c r="D1529" s="136"/>
      <c r="E1529" s="136"/>
    </row>
    <row r="1530" spans="1:5" ht="12">
      <c r="A1530" s="136"/>
      <c r="B1530" s="136"/>
      <c r="C1530" s="136"/>
      <c r="D1530" s="136"/>
      <c r="E1530" s="136"/>
    </row>
    <row r="1531" spans="1:5" ht="12">
      <c r="A1531" s="136"/>
      <c r="B1531" s="136"/>
      <c r="C1531" s="136"/>
      <c r="D1531" s="136"/>
      <c r="E1531" s="136"/>
    </row>
    <row r="1532" spans="1:5" ht="12">
      <c r="A1532" s="136"/>
      <c r="B1532" s="136"/>
      <c r="C1532" s="136"/>
      <c r="D1532" s="136"/>
      <c r="E1532" s="136"/>
    </row>
    <row r="1533" spans="1:5" ht="12">
      <c r="A1533" s="136"/>
      <c r="B1533" s="136"/>
      <c r="C1533" s="136"/>
      <c r="D1533" s="136"/>
      <c r="E1533" s="136"/>
    </row>
    <row r="1534" spans="1:5" ht="12">
      <c r="A1534" s="136"/>
      <c r="B1534" s="136"/>
      <c r="C1534" s="136"/>
      <c r="D1534" s="136"/>
      <c r="E1534" s="136"/>
    </row>
    <row r="1535" spans="1:5" ht="12">
      <c r="A1535" s="136"/>
      <c r="B1535" s="136"/>
      <c r="C1535" s="136"/>
      <c r="D1535" s="136"/>
      <c r="E1535" s="136"/>
    </row>
    <row r="1536" spans="1:5" ht="12">
      <c r="A1536" s="136"/>
      <c r="B1536" s="136"/>
      <c r="C1536" s="136"/>
      <c r="D1536" s="136"/>
      <c r="E1536" s="136"/>
    </row>
    <row r="1537" spans="1:5" ht="12">
      <c r="A1537" s="136"/>
      <c r="B1537" s="136"/>
      <c r="C1537" s="136"/>
      <c r="D1537" s="136"/>
      <c r="E1537" s="136"/>
    </row>
    <row r="1538" spans="1:5" ht="12">
      <c r="A1538" s="136"/>
      <c r="B1538" s="136"/>
      <c r="C1538" s="136"/>
      <c r="D1538" s="136"/>
      <c r="E1538" s="136"/>
    </row>
    <row r="1539" spans="1:5" ht="12">
      <c r="A1539" s="136"/>
      <c r="B1539" s="136"/>
      <c r="C1539" s="136"/>
      <c r="D1539" s="136"/>
      <c r="E1539" s="136"/>
    </row>
    <row r="1540" spans="1:5" ht="12">
      <c r="A1540" s="136"/>
      <c r="B1540" s="136"/>
      <c r="C1540" s="136"/>
      <c r="D1540" s="136"/>
      <c r="E1540" s="136"/>
    </row>
    <row r="1541" spans="1:5" ht="12">
      <c r="A1541" s="136"/>
      <c r="B1541" s="136"/>
      <c r="C1541" s="136"/>
      <c r="D1541" s="136"/>
      <c r="E1541" s="136"/>
    </row>
    <row r="1542" spans="1:5" ht="12">
      <c r="A1542" s="136"/>
      <c r="B1542" s="136"/>
      <c r="C1542" s="136"/>
      <c r="D1542" s="136"/>
      <c r="E1542" s="136"/>
    </row>
    <row r="1543" spans="1:5" ht="12">
      <c r="A1543" s="136"/>
      <c r="B1543" s="136"/>
      <c r="C1543" s="136"/>
      <c r="D1543" s="136"/>
      <c r="E1543" s="136"/>
    </row>
    <row r="1544" spans="1:5" ht="12">
      <c r="A1544" s="136"/>
      <c r="B1544" s="136"/>
      <c r="C1544" s="136"/>
      <c r="D1544" s="136"/>
      <c r="E1544" s="136"/>
    </row>
  </sheetData>
  <sheetProtection/>
  <mergeCells count="13">
    <mergeCell ref="E7:E9"/>
    <mergeCell ref="F7:F9"/>
    <mergeCell ref="B7:B9"/>
    <mergeCell ref="A75:I75"/>
    <mergeCell ref="G7:G9"/>
    <mergeCell ref="H7:H9"/>
    <mergeCell ref="C7:C9"/>
    <mergeCell ref="D7:D9"/>
    <mergeCell ref="A1:C1"/>
    <mergeCell ref="A7:A9"/>
    <mergeCell ref="A3:I4"/>
    <mergeCell ref="I7:I9"/>
    <mergeCell ref="D5:I6"/>
  </mergeCells>
  <printOptions horizontalCentered="1"/>
  <pageMargins left="0.1968503937007874" right="0" top="0.3937007874015748" bottom="0.984251968503937" header="0" footer="0"/>
  <pageSetup horizontalDpi="600" verticalDpi="600" orientation="portrait" paperSize="9" scale="74" r:id="rId1"/>
  <rowBreaks count="1" manualBreakCount="1">
    <brk id="77" max="8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24.8515625" style="95" customWidth="1"/>
    <col min="2" max="2" width="9.421875" style="95" customWidth="1"/>
    <col min="3" max="3" width="9.8515625" style="95" customWidth="1"/>
    <col min="4" max="4" width="11.28125" style="95" customWidth="1"/>
    <col min="5" max="5" width="9.140625" style="95" customWidth="1"/>
    <col min="6" max="6" width="9.57421875" style="95" customWidth="1"/>
    <col min="7" max="7" width="11.57421875" style="95" customWidth="1"/>
    <col min="8" max="8" width="8.8515625" style="95" customWidth="1"/>
    <col min="9" max="9" width="9.7109375" style="95" customWidth="1"/>
    <col min="10" max="10" width="11.8515625" style="95" customWidth="1"/>
    <col min="11" max="16384" width="11.421875" style="95" customWidth="1"/>
  </cols>
  <sheetData>
    <row r="1" spans="1:10" ht="18" customHeight="1">
      <c r="A1" s="323" t="s">
        <v>606</v>
      </c>
      <c r="B1" s="351"/>
      <c r="C1" s="351"/>
      <c r="D1" s="324"/>
      <c r="I1" s="406" t="s">
        <v>607</v>
      </c>
      <c r="J1" s="406"/>
    </row>
    <row r="5" spans="1:10" ht="12.75" customHeight="1">
      <c r="A5" s="437" t="s">
        <v>554</v>
      </c>
      <c r="B5" s="437"/>
      <c r="C5" s="437"/>
      <c r="D5" s="437"/>
      <c r="E5" s="437"/>
      <c r="F5" s="437"/>
      <c r="G5" s="437"/>
      <c r="H5" s="437"/>
      <c r="I5" s="437"/>
      <c r="J5" s="437"/>
    </row>
    <row r="6" spans="1:10" ht="12">
      <c r="A6" s="437"/>
      <c r="B6" s="437"/>
      <c r="C6" s="437"/>
      <c r="D6" s="437"/>
      <c r="E6" s="437"/>
      <c r="F6" s="437"/>
      <c r="G6" s="437"/>
      <c r="H6" s="437"/>
      <c r="I6" s="437"/>
      <c r="J6" s="437"/>
    </row>
    <row r="7" spans="1:10" ht="12">
      <c r="A7" s="211"/>
      <c r="B7" s="211"/>
      <c r="C7" s="211"/>
      <c r="D7" s="211"/>
      <c r="E7" s="211"/>
      <c r="F7" s="211"/>
      <c r="G7" s="211"/>
      <c r="H7" s="211"/>
      <c r="I7" s="211"/>
      <c r="J7" s="211"/>
    </row>
    <row r="8" spans="1:10" ht="14.25" customHeight="1">
      <c r="A8" s="204" t="s">
        <v>345</v>
      </c>
      <c r="B8" s="205"/>
      <c r="C8" s="191"/>
      <c r="D8" s="191"/>
      <c r="E8" s="191"/>
      <c r="F8" s="191"/>
      <c r="G8" s="191"/>
      <c r="H8" s="191"/>
      <c r="I8" s="191"/>
      <c r="J8" s="191"/>
    </row>
    <row r="9" spans="1:10" ht="29.25" customHeight="1">
      <c r="A9" s="433" t="s">
        <v>442</v>
      </c>
      <c r="B9" s="438" t="s">
        <v>555</v>
      </c>
      <c r="C9" s="438"/>
      <c r="D9" s="438"/>
      <c r="E9" s="436" t="s">
        <v>556</v>
      </c>
      <c r="F9" s="436"/>
      <c r="G9" s="436"/>
      <c r="H9" s="436" t="s">
        <v>557</v>
      </c>
      <c r="I9" s="436"/>
      <c r="J9" s="436"/>
    </row>
    <row r="10" spans="1:10" ht="18.75" customHeight="1">
      <c r="A10" s="434"/>
      <c r="B10" s="429" t="s">
        <v>558</v>
      </c>
      <c r="C10" s="429" t="s">
        <v>559</v>
      </c>
      <c r="D10" s="429" t="s">
        <v>560</v>
      </c>
      <c r="E10" s="429" t="s">
        <v>558</v>
      </c>
      <c r="F10" s="429" t="s">
        <v>559</v>
      </c>
      <c r="G10" s="429" t="s">
        <v>560</v>
      </c>
      <c r="H10" s="429" t="s">
        <v>558</v>
      </c>
      <c r="I10" s="429" t="s">
        <v>559</v>
      </c>
      <c r="J10" s="429" t="s">
        <v>560</v>
      </c>
    </row>
    <row r="11" spans="1:10" ht="12" customHeight="1">
      <c r="A11" s="435"/>
      <c r="B11" s="431"/>
      <c r="C11" s="431"/>
      <c r="D11" s="431"/>
      <c r="E11" s="431"/>
      <c r="F11" s="431"/>
      <c r="G11" s="431"/>
      <c r="H11" s="431"/>
      <c r="I11" s="431"/>
      <c r="J11" s="431"/>
    </row>
    <row r="12" spans="1:10" ht="9" customHeight="1">
      <c r="A12" s="216"/>
      <c r="B12" s="217"/>
      <c r="C12" s="217"/>
      <c r="D12" s="218"/>
      <c r="E12" s="218"/>
      <c r="F12" s="218"/>
      <c r="G12" s="218"/>
      <c r="H12" s="218"/>
      <c r="I12" s="218"/>
      <c r="J12" s="218"/>
    </row>
    <row r="13" spans="1:10" ht="12">
      <c r="A13" s="219" t="s">
        <v>561</v>
      </c>
      <c r="B13" s="110">
        <f aca="true" t="shared" si="0" ref="B13:J13">SUM(B15:B32)</f>
        <v>5308</v>
      </c>
      <c r="C13" s="110">
        <f t="shared" si="0"/>
        <v>302641</v>
      </c>
      <c r="D13" s="110">
        <f t="shared" si="0"/>
        <v>28692724</v>
      </c>
      <c r="E13" s="110">
        <f t="shared" si="0"/>
        <v>29932</v>
      </c>
      <c r="F13" s="110">
        <f t="shared" si="0"/>
        <v>18709</v>
      </c>
      <c r="G13" s="110">
        <f t="shared" si="0"/>
        <v>21582</v>
      </c>
      <c r="H13" s="110">
        <f t="shared" si="0"/>
        <v>46</v>
      </c>
      <c r="I13" s="110">
        <f t="shared" si="0"/>
        <v>39</v>
      </c>
      <c r="J13" s="110">
        <f t="shared" si="0"/>
        <v>4396</v>
      </c>
    </row>
    <row r="14" spans="1:9" ht="9" customHeight="1">
      <c r="A14" s="219"/>
      <c r="B14" s="20"/>
      <c r="C14" s="20"/>
      <c r="D14" s="20"/>
      <c r="E14" s="20"/>
      <c r="F14" s="20"/>
      <c r="G14" s="20"/>
      <c r="H14" s="20"/>
      <c r="I14" s="20"/>
    </row>
    <row r="15" spans="1:10" ht="18" customHeight="1">
      <c r="A15" s="220" t="s">
        <v>562</v>
      </c>
      <c r="B15" s="221">
        <v>905</v>
      </c>
      <c r="C15" s="221">
        <v>17795</v>
      </c>
      <c r="D15" s="221">
        <v>373729</v>
      </c>
      <c r="E15" s="222">
        <v>294</v>
      </c>
      <c r="F15" s="222">
        <v>294</v>
      </c>
      <c r="G15" s="222">
        <v>294</v>
      </c>
      <c r="H15" s="20">
        <v>4</v>
      </c>
      <c r="I15" s="20">
        <v>4</v>
      </c>
      <c r="J15" s="20">
        <v>546</v>
      </c>
    </row>
    <row r="16" spans="1:11" s="226" customFormat="1" ht="18" customHeight="1">
      <c r="A16" s="220" t="s">
        <v>379</v>
      </c>
      <c r="B16" s="223">
        <v>153</v>
      </c>
      <c r="C16" s="224">
        <v>8995</v>
      </c>
      <c r="D16" s="224">
        <v>131241</v>
      </c>
      <c r="E16" s="223">
        <v>7689</v>
      </c>
      <c r="F16" s="224">
        <v>9735</v>
      </c>
      <c r="G16" s="224">
        <v>8034</v>
      </c>
      <c r="H16" s="224">
        <v>1</v>
      </c>
      <c r="I16" s="224">
        <v>1</v>
      </c>
      <c r="J16" s="223">
        <v>234</v>
      </c>
      <c r="K16" s="225"/>
    </row>
    <row r="17" spans="1:11" s="226" customFormat="1" ht="18" customHeight="1">
      <c r="A17" s="220" t="s">
        <v>563</v>
      </c>
      <c r="B17" s="224">
        <v>216</v>
      </c>
      <c r="C17" s="224">
        <v>4544</v>
      </c>
      <c r="D17" s="224">
        <v>96393</v>
      </c>
      <c r="E17" s="224" t="s">
        <v>406</v>
      </c>
      <c r="F17" s="224" t="s">
        <v>406</v>
      </c>
      <c r="G17" s="224" t="s">
        <v>406</v>
      </c>
      <c r="H17" s="224">
        <v>1</v>
      </c>
      <c r="I17" s="224">
        <v>1</v>
      </c>
      <c r="J17" s="224">
        <v>165</v>
      </c>
      <c r="K17" s="225"/>
    </row>
    <row r="18" spans="1:11" s="226" customFormat="1" ht="18" customHeight="1">
      <c r="A18" s="220" t="s">
        <v>564</v>
      </c>
      <c r="B18" s="221">
        <v>52</v>
      </c>
      <c r="C18" s="224" t="s">
        <v>376</v>
      </c>
      <c r="D18" s="224" t="s">
        <v>376</v>
      </c>
      <c r="E18" s="223">
        <v>11389</v>
      </c>
      <c r="F18" s="224" t="s">
        <v>376</v>
      </c>
      <c r="G18" s="224" t="s">
        <v>376</v>
      </c>
      <c r="H18" s="224" t="s">
        <v>406</v>
      </c>
      <c r="I18" s="224" t="s">
        <v>406</v>
      </c>
      <c r="J18" s="224" t="s">
        <v>406</v>
      </c>
      <c r="K18" s="95"/>
    </row>
    <row r="19" spans="1:11" s="226" customFormat="1" ht="18" customHeight="1">
      <c r="A19" s="220" t="s">
        <v>382</v>
      </c>
      <c r="B19" s="221">
        <v>229</v>
      </c>
      <c r="C19" s="227">
        <v>229</v>
      </c>
      <c r="D19" s="221">
        <v>49262</v>
      </c>
      <c r="E19" s="224" t="s">
        <v>406</v>
      </c>
      <c r="F19" s="224" t="s">
        <v>406</v>
      </c>
      <c r="G19" s="224" t="s">
        <v>406</v>
      </c>
      <c r="H19" s="224" t="s">
        <v>406</v>
      </c>
      <c r="I19" s="224" t="s">
        <v>406</v>
      </c>
      <c r="J19" s="224" t="s">
        <v>406</v>
      </c>
      <c r="K19" s="225"/>
    </row>
    <row r="20" spans="1:11" s="226" customFormat="1" ht="18" customHeight="1">
      <c r="A20" s="220" t="s">
        <v>383</v>
      </c>
      <c r="B20" s="221">
        <v>107</v>
      </c>
      <c r="C20" s="224">
        <v>6455</v>
      </c>
      <c r="D20" s="224">
        <v>71182</v>
      </c>
      <c r="E20" s="224">
        <v>5712</v>
      </c>
      <c r="F20" s="224">
        <v>7097</v>
      </c>
      <c r="G20" s="224">
        <v>10900</v>
      </c>
      <c r="H20" s="224" t="s">
        <v>406</v>
      </c>
      <c r="I20" s="224" t="s">
        <v>406</v>
      </c>
      <c r="J20" s="224" t="s">
        <v>406</v>
      </c>
      <c r="K20" s="225"/>
    </row>
    <row r="21" spans="1:11" s="226" customFormat="1" ht="18" customHeight="1">
      <c r="A21" s="220" t="s">
        <v>565</v>
      </c>
      <c r="B21" s="223">
        <v>264</v>
      </c>
      <c r="C21" s="223">
        <v>12160</v>
      </c>
      <c r="D21" s="223">
        <v>111086</v>
      </c>
      <c r="E21" s="224">
        <v>107</v>
      </c>
      <c r="F21" s="224">
        <v>112</v>
      </c>
      <c r="G21" s="224">
        <v>107</v>
      </c>
      <c r="H21" s="224" t="s">
        <v>406</v>
      </c>
      <c r="I21" s="224" t="s">
        <v>406</v>
      </c>
      <c r="J21" s="224" t="s">
        <v>406</v>
      </c>
      <c r="K21" s="95"/>
    </row>
    <row r="22" spans="1:11" s="226" customFormat="1" ht="18" customHeight="1">
      <c r="A22" s="220" t="s">
        <v>385</v>
      </c>
      <c r="B22" s="221">
        <v>292</v>
      </c>
      <c r="C22" s="221">
        <v>3796</v>
      </c>
      <c r="D22" s="221">
        <v>100367</v>
      </c>
      <c r="E22" s="224" t="s">
        <v>406</v>
      </c>
      <c r="F22" s="224" t="s">
        <v>406</v>
      </c>
      <c r="G22" s="224" t="s">
        <v>406</v>
      </c>
      <c r="H22" s="224">
        <v>1</v>
      </c>
      <c r="I22" s="224">
        <v>1</v>
      </c>
      <c r="J22" s="224">
        <v>50</v>
      </c>
      <c r="K22" s="95"/>
    </row>
    <row r="23" spans="1:11" s="226" customFormat="1" ht="18" customHeight="1">
      <c r="A23" s="228" t="s">
        <v>386</v>
      </c>
      <c r="B23" s="223">
        <v>869</v>
      </c>
      <c r="C23" s="223">
        <v>12221</v>
      </c>
      <c r="D23" s="223">
        <v>272687</v>
      </c>
      <c r="E23" s="223">
        <v>134</v>
      </c>
      <c r="F23" s="223">
        <v>155</v>
      </c>
      <c r="G23" s="223">
        <v>134</v>
      </c>
      <c r="H23" s="223">
        <v>18</v>
      </c>
      <c r="I23" s="223">
        <v>20</v>
      </c>
      <c r="J23" s="223">
        <v>1474</v>
      </c>
      <c r="K23" s="95"/>
    </row>
    <row r="24" spans="1:11" s="226" customFormat="1" ht="18" customHeight="1">
      <c r="A24" s="220" t="s">
        <v>566</v>
      </c>
      <c r="B24" s="221">
        <v>418</v>
      </c>
      <c r="C24" s="221">
        <v>15577</v>
      </c>
      <c r="D24" s="221">
        <v>332510</v>
      </c>
      <c r="E24" s="224" t="s">
        <v>406</v>
      </c>
      <c r="F24" s="224" t="s">
        <v>406</v>
      </c>
      <c r="G24" s="224" t="s">
        <v>406</v>
      </c>
      <c r="H24" s="223">
        <v>2</v>
      </c>
      <c r="I24" s="223">
        <v>2</v>
      </c>
      <c r="J24" s="221">
        <v>219</v>
      </c>
      <c r="K24" s="95"/>
    </row>
    <row r="25" spans="1:11" s="226" customFormat="1" ht="18" customHeight="1">
      <c r="A25" s="220" t="s">
        <v>388</v>
      </c>
      <c r="B25" s="223">
        <v>79</v>
      </c>
      <c r="C25" s="223">
        <v>6525</v>
      </c>
      <c r="D25" s="223">
        <v>40317</v>
      </c>
      <c r="E25" s="224" t="s">
        <v>406</v>
      </c>
      <c r="F25" s="224" t="s">
        <v>406</v>
      </c>
      <c r="G25" s="224" t="s">
        <v>406</v>
      </c>
      <c r="H25" s="224" t="s">
        <v>406</v>
      </c>
      <c r="I25" s="224" t="s">
        <v>406</v>
      </c>
      <c r="J25" s="224" t="s">
        <v>406</v>
      </c>
      <c r="K25" s="225"/>
    </row>
    <row r="26" spans="1:11" s="226" customFormat="1" ht="18" customHeight="1">
      <c r="A26" s="220" t="s">
        <v>389</v>
      </c>
      <c r="B26" s="221">
        <v>58</v>
      </c>
      <c r="C26" s="221">
        <v>3132</v>
      </c>
      <c r="D26" s="221">
        <v>32190</v>
      </c>
      <c r="E26" s="224" t="s">
        <v>406</v>
      </c>
      <c r="F26" s="224" t="s">
        <v>406</v>
      </c>
      <c r="G26" s="224" t="s">
        <v>406</v>
      </c>
      <c r="H26" s="224">
        <v>6</v>
      </c>
      <c r="I26" s="224">
        <v>6</v>
      </c>
      <c r="J26" s="224">
        <v>339</v>
      </c>
      <c r="K26" s="95"/>
    </row>
    <row r="27" spans="1:11" s="226" customFormat="1" ht="18" customHeight="1">
      <c r="A27" s="220" t="s">
        <v>567</v>
      </c>
      <c r="B27" s="221">
        <v>732</v>
      </c>
      <c r="C27" s="221">
        <v>5986</v>
      </c>
      <c r="D27" s="221">
        <v>357042</v>
      </c>
      <c r="E27" s="221">
        <v>2</v>
      </c>
      <c r="F27" s="221">
        <v>2</v>
      </c>
      <c r="G27" s="224">
        <v>2</v>
      </c>
      <c r="H27" s="223">
        <v>3</v>
      </c>
      <c r="I27" s="223">
        <v>3</v>
      </c>
      <c r="J27" s="223">
        <v>331</v>
      </c>
      <c r="K27" s="95"/>
    </row>
    <row r="28" spans="1:11" s="226" customFormat="1" ht="18" customHeight="1">
      <c r="A28" s="220" t="s">
        <v>568</v>
      </c>
      <c r="B28" s="221">
        <v>122</v>
      </c>
      <c r="C28" s="223">
        <v>135</v>
      </c>
      <c r="D28" s="223">
        <v>18156</v>
      </c>
      <c r="E28" s="224" t="s">
        <v>406</v>
      </c>
      <c r="F28" s="224" t="s">
        <v>406</v>
      </c>
      <c r="G28" s="224" t="s">
        <v>406</v>
      </c>
      <c r="H28" s="224" t="s">
        <v>406</v>
      </c>
      <c r="I28" s="224" t="s">
        <v>406</v>
      </c>
      <c r="J28" s="224" t="s">
        <v>406</v>
      </c>
      <c r="K28" s="225"/>
    </row>
    <row r="29" spans="1:11" s="226" customFormat="1" ht="18" customHeight="1">
      <c r="A29" s="220" t="s">
        <v>569</v>
      </c>
      <c r="B29" s="223">
        <v>49</v>
      </c>
      <c r="C29" s="224">
        <v>49</v>
      </c>
      <c r="D29" s="224" t="s">
        <v>376</v>
      </c>
      <c r="E29" s="223">
        <v>3585</v>
      </c>
      <c r="F29" s="224" t="s">
        <v>376</v>
      </c>
      <c r="G29" s="224" t="s">
        <v>376</v>
      </c>
      <c r="H29" s="224" t="s">
        <v>406</v>
      </c>
      <c r="I29" s="224" t="s">
        <v>406</v>
      </c>
      <c r="J29" s="224" t="s">
        <v>406</v>
      </c>
      <c r="K29" s="225"/>
    </row>
    <row r="30" spans="1:11" s="226" customFormat="1" ht="18" customHeight="1">
      <c r="A30" s="220" t="s">
        <v>570</v>
      </c>
      <c r="B30" s="221">
        <v>396</v>
      </c>
      <c r="C30" s="224" t="s">
        <v>376</v>
      </c>
      <c r="D30" s="221">
        <v>64819</v>
      </c>
      <c r="E30" s="224" t="s">
        <v>406</v>
      </c>
      <c r="F30" s="224" t="s">
        <v>406</v>
      </c>
      <c r="G30" s="224" t="s">
        <v>406</v>
      </c>
      <c r="H30" s="224">
        <v>9</v>
      </c>
      <c r="I30" s="224" t="s">
        <v>376</v>
      </c>
      <c r="J30" s="223">
        <v>993</v>
      </c>
      <c r="K30" s="95"/>
    </row>
    <row r="31" spans="1:11" ht="18" customHeight="1">
      <c r="A31" s="220" t="s">
        <v>394</v>
      </c>
      <c r="B31" s="221">
        <v>20</v>
      </c>
      <c r="C31" s="223">
        <v>26</v>
      </c>
      <c r="D31" s="223">
        <v>2076</v>
      </c>
      <c r="E31" s="223">
        <v>1020</v>
      </c>
      <c r="F31" s="223">
        <v>1314</v>
      </c>
      <c r="G31" s="223">
        <v>2111</v>
      </c>
      <c r="H31" s="224" t="s">
        <v>406</v>
      </c>
      <c r="I31" s="224" t="s">
        <v>406</v>
      </c>
      <c r="J31" s="224" t="s">
        <v>406</v>
      </c>
      <c r="K31" s="225"/>
    </row>
    <row r="32" spans="1:11" s="226" customFormat="1" ht="18" customHeight="1">
      <c r="A32" s="220" t="s">
        <v>574</v>
      </c>
      <c r="B32" s="227">
        <v>347</v>
      </c>
      <c r="C32" s="227">
        <v>205016</v>
      </c>
      <c r="D32" s="227">
        <v>26639667</v>
      </c>
      <c r="E32" s="224" t="s">
        <v>406</v>
      </c>
      <c r="F32" s="224" t="s">
        <v>406</v>
      </c>
      <c r="G32" s="224" t="s">
        <v>406</v>
      </c>
      <c r="H32" s="224">
        <v>1</v>
      </c>
      <c r="I32" s="224">
        <v>1</v>
      </c>
      <c r="J32" s="224">
        <v>45</v>
      </c>
      <c r="K32" s="48"/>
    </row>
    <row r="33" spans="1:10" ht="9" customHeight="1">
      <c r="A33" s="229"/>
      <c r="B33" s="208"/>
      <c r="C33" s="208"/>
      <c r="D33" s="208"/>
      <c r="E33" s="208"/>
      <c r="F33" s="208"/>
      <c r="G33" s="208"/>
      <c r="H33" s="208"/>
      <c r="I33" s="208"/>
      <c r="J33" s="208"/>
    </row>
    <row r="34" spans="1:10" ht="19.5" customHeight="1">
      <c r="A34" s="322" t="s">
        <v>571</v>
      </c>
      <c r="B34" s="322"/>
      <c r="C34" s="322"/>
      <c r="D34" s="322"/>
      <c r="E34" s="322"/>
      <c r="F34" s="322"/>
      <c r="G34" s="322"/>
      <c r="H34" s="322"/>
      <c r="I34" s="322"/>
      <c r="J34" s="322"/>
    </row>
    <row r="35" spans="1:10" ht="24.75" customHeight="1">
      <c r="A35" s="421" t="s">
        <v>572</v>
      </c>
      <c r="B35" s="421"/>
      <c r="C35" s="421"/>
      <c r="D35" s="421"/>
      <c r="E35" s="421"/>
      <c r="F35" s="421"/>
      <c r="G35" s="421"/>
      <c r="H35" s="421"/>
      <c r="I35" s="421"/>
      <c r="J35" s="421"/>
    </row>
    <row r="36" spans="1:10" ht="12" customHeight="1">
      <c r="A36" s="287" t="s">
        <v>631</v>
      </c>
      <c r="B36" s="287"/>
      <c r="C36" s="287"/>
      <c r="D36" s="287"/>
      <c r="E36" s="287"/>
      <c r="F36" s="287"/>
      <c r="G36" s="287"/>
      <c r="H36" s="287"/>
      <c r="I36" s="287"/>
      <c r="J36" s="287"/>
    </row>
    <row r="37" spans="1:10" ht="12">
      <c r="A37" s="432"/>
      <c r="B37" s="432"/>
      <c r="C37" s="432"/>
      <c r="D37" s="432"/>
      <c r="E37" s="432"/>
      <c r="F37" s="432"/>
      <c r="G37" s="432"/>
      <c r="H37" s="432"/>
      <c r="I37" s="432"/>
      <c r="J37" s="432"/>
    </row>
    <row r="38" spans="1:10" ht="12">
      <c r="A38" s="230"/>
      <c r="B38" s="230"/>
      <c r="C38" s="230"/>
      <c r="D38" s="230"/>
      <c r="E38" s="230"/>
      <c r="F38" s="230"/>
      <c r="G38" s="230"/>
      <c r="H38" s="230"/>
      <c r="I38" s="230"/>
      <c r="J38" s="230"/>
    </row>
    <row r="39" spans="1:10" ht="12">
      <c r="A39" s="230"/>
      <c r="B39" s="230"/>
      <c r="C39" s="230"/>
      <c r="D39" s="230"/>
      <c r="H39" s="230"/>
      <c r="I39" s="230"/>
      <c r="J39" s="230"/>
    </row>
  </sheetData>
  <sheetProtection/>
  <mergeCells count="19">
    <mergeCell ref="A1:D1"/>
    <mergeCell ref="I1:J1"/>
    <mergeCell ref="A5:J6"/>
    <mergeCell ref="H10:H11"/>
    <mergeCell ref="G10:G11"/>
    <mergeCell ref="J10:J11"/>
    <mergeCell ref="B9:D9"/>
    <mergeCell ref="E9:G9"/>
    <mergeCell ref="D10:D11"/>
    <mergeCell ref="A37:J37"/>
    <mergeCell ref="A35:J35"/>
    <mergeCell ref="A34:J34"/>
    <mergeCell ref="B10:B11"/>
    <mergeCell ref="C10:C11"/>
    <mergeCell ref="A9:A11"/>
    <mergeCell ref="I10:I11"/>
    <mergeCell ref="H9:J9"/>
    <mergeCell ref="E10:E11"/>
    <mergeCell ref="F10:F11"/>
  </mergeCells>
  <printOptions/>
  <pageMargins left="0.3937007874015748" right="0" top="0.3937007874015748" bottom="0.3937007874015748" header="0" footer="0"/>
  <pageSetup horizontalDpi="600" verticalDpi="600" orientation="portrait" paperSize="9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96"/>
  <sheetViews>
    <sheetView showGridLines="0" zoomScalePageLayoutView="0" workbookViewId="0" topLeftCell="A1">
      <selection activeCell="A1" sqref="A1:C1"/>
    </sheetView>
  </sheetViews>
  <sheetFormatPr defaultColWidth="11.421875" defaultRowHeight="12.75"/>
  <cols>
    <col min="1" max="1" width="23.7109375" style="0" customWidth="1"/>
    <col min="2" max="2" width="13.57421875" style="0" customWidth="1"/>
    <col min="3" max="3" width="12.8515625" style="0" customWidth="1"/>
    <col min="4" max="6" width="12.7109375" style="0" customWidth="1"/>
  </cols>
  <sheetData>
    <row r="1" spans="1:7" ht="18" customHeight="1">
      <c r="A1" s="323" t="s">
        <v>606</v>
      </c>
      <c r="B1" s="351"/>
      <c r="C1" s="351"/>
      <c r="G1" s="249" t="s">
        <v>607</v>
      </c>
    </row>
    <row r="3" spans="1:7" s="193" customFormat="1" ht="51" customHeight="1">
      <c r="A3" s="437" t="s">
        <v>484</v>
      </c>
      <c r="B3" s="445"/>
      <c r="C3" s="445"/>
      <c r="D3" s="445"/>
      <c r="E3" s="445"/>
      <c r="F3" s="445"/>
      <c r="G3" s="445"/>
    </row>
    <row r="4" spans="1:7" ht="10.5" customHeight="1">
      <c r="A4" s="194" t="s">
        <v>345</v>
      </c>
      <c r="B4" s="195"/>
      <c r="C4" s="195"/>
      <c r="D4" s="195"/>
      <c r="E4" s="195"/>
      <c r="F4" s="195"/>
      <c r="G4" s="48"/>
    </row>
    <row r="5" spans="1:7" ht="10.5" customHeight="1">
      <c r="A5" s="231"/>
      <c r="B5" s="439" t="s">
        <v>485</v>
      </c>
      <c r="C5" s="440"/>
      <c r="D5" s="403"/>
      <c r="E5" s="444" t="s">
        <v>486</v>
      </c>
      <c r="F5" s="440"/>
      <c r="G5" s="403"/>
    </row>
    <row r="6" spans="1:7" ht="10.5" customHeight="1">
      <c r="A6" s="192" t="s">
        <v>487</v>
      </c>
      <c r="B6" s="397"/>
      <c r="C6" s="441"/>
      <c r="D6" s="442"/>
      <c r="E6" s="397"/>
      <c r="F6" s="441"/>
      <c r="G6" s="442"/>
    </row>
    <row r="7" spans="1:7" ht="3" customHeight="1">
      <c r="A7" s="192"/>
      <c r="B7" s="398"/>
      <c r="C7" s="443"/>
      <c r="D7" s="404"/>
      <c r="E7" s="398"/>
      <c r="F7" s="443"/>
      <c r="G7" s="404"/>
    </row>
    <row r="8" spans="1:7" ht="10.5" customHeight="1">
      <c r="A8" s="210" t="s">
        <v>419</v>
      </c>
      <c r="B8" s="438" t="s">
        <v>488</v>
      </c>
      <c r="C8" s="438" t="s">
        <v>489</v>
      </c>
      <c r="D8" s="438" t="s">
        <v>490</v>
      </c>
      <c r="E8" s="438" t="s">
        <v>488</v>
      </c>
      <c r="F8" s="438" t="s">
        <v>489</v>
      </c>
      <c r="G8" s="438" t="s">
        <v>490</v>
      </c>
    </row>
    <row r="9" spans="1:7" ht="7.5" customHeight="1">
      <c r="A9" s="232"/>
      <c r="B9" s="438"/>
      <c r="C9" s="438"/>
      <c r="D9" s="438"/>
      <c r="E9" s="438"/>
      <c r="F9" s="438"/>
      <c r="G9" s="438"/>
    </row>
    <row r="10" spans="1:7" ht="3.75" customHeight="1">
      <c r="A10" s="233"/>
      <c r="B10" s="438"/>
      <c r="C10" s="438"/>
      <c r="D10" s="438"/>
      <c r="E10" s="438"/>
      <c r="F10" s="438"/>
      <c r="G10" s="438"/>
    </row>
    <row r="11" spans="1:7" ht="9" customHeight="1">
      <c r="A11" s="209"/>
      <c r="B11" s="213"/>
      <c r="C11" s="213"/>
      <c r="D11" s="213"/>
      <c r="E11" s="213"/>
      <c r="F11" s="213"/>
      <c r="G11" s="213"/>
    </row>
    <row r="12" spans="1:7" ht="12" customHeight="1">
      <c r="A12" s="219" t="s">
        <v>50</v>
      </c>
      <c r="B12" s="234">
        <f>B13+B23+B28+B29+B30+B34+B35+B42+B53+B59+B64+B68+B74+B75+B76+B77+B82+B83</f>
        <v>5308</v>
      </c>
      <c r="C12" s="234">
        <f>C13+C23+C28+C29+C30+C34+C35+C42+C53+C59+C64+C68+C74+C75+C76+C77+C82+C83</f>
        <v>1858</v>
      </c>
      <c r="D12" s="234">
        <f>D13+D23+D28+D29+D30+D34+D35+D42+D53+D59+D64+D68+D74+D75+D76+D77+D82+D83</f>
        <v>2808</v>
      </c>
      <c r="E12" s="234">
        <v>28692724</v>
      </c>
      <c r="F12" s="234">
        <f>F13+F23+F28+F34+F35+F42+F53+F59+F64+F68+F74+F75+F77+F82+F83</f>
        <v>1110076</v>
      </c>
      <c r="G12" s="234">
        <f>G13+G23+G28+G34+G35+G42+G53+G59+G64+G68+G74+G75+G77+G82+G83</f>
        <v>3154173</v>
      </c>
    </row>
    <row r="13" spans="1:9" ht="12.75" customHeight="1">
      <c r="A13" s="219" t="s">
        <v>491</v>
      </c>
      <c r="B13" s="234">
        <v>905</v>
      </c>
      <c r="C13" s="234">
        <v>395</v>
      </c>
      <c r="D13" s="234">
        <v>510</v>
      </c>
      <c r="E13" s="234">
        <v>373729</v>
      </c>
      <c r="F13" s="234">
        <v>125958</v>
      </c>
      <c r="G13" s="234">
        <v>247771</v>
      </c>
      <c r="I13" s="196"/>
    </row>
    <row r="14" spans="1:7" ht="10.5" customHeight="1">
      <c r="A14" s="220" t="s">
        <v>492</v>
      </c>
      <c r="B14" s="235">
        <v>59</v>
      </c>
      <c r="C14" s="235">
        <v>26</v>
      </c>
      <c r="D14" s="235">
        <v>33</v>
      </c>
      <c r="E14" s="235">
        <v>32194</v>
      </c>
      <c r="F14" s="235">
        <v>19121</v>
      </c>
      <c r="G14" s="235">
        <v>13073</v>
      </c>
    </row>
    <row r="15" spans="1:7" ht="10.5" customHeight="1">
      <c r="A15" s="220" t="s">
        <v>493</v>
      </c>
      <c r="B15" s="235">
        <v>148</v>
      </c>
      <c r="C15" s="235">
        <v>58</v>
      </c>
      <c r="D15" s="235">
        <v>90</v>
      </c>
      <c r="E15" s="235">
        <v>53717</v>
      </c>
      <c r="F15" s="235">
        <v>18540</v>
      </c>
      <c r="G15" s="235">
        <v>35177</v>
      </c>
    </row>
    <row r="16" spans="1:7" ht="10.5" customHeight="1">
      <c r="A16" s="220" t="s">
        <v>494</v>
      </c>
      <c r="B16" s="235">
        <v>69</v>
      </c>
      <c r="C16" s="235">
        <v>27</v>
      </c>
      <c r="D16" s="235">
        <v>42</v>
      </c>
      <c r="E16" s="235">
        <v>89231</v>
      </c>
      <c r="F16" s="235">
        <v>3040</v>
      </c>
      <c r="G16" s="235">
        <v>86191</v>
      </c>
    </row>
    <row r="17" spans="1:7" ht="10.5" customHeight="1">
      <c r="A17" s="220" t="s">
        <v>495</v>
      </c>
      <c r="B17" s="235">
        <v>91</v>
      </c>
      <c r="C17" s="235">
        <v>55</v>
      </c>
      <c r="D17" s="235">
        <v>36</v>
      </c>
      <c r="E17" s="235">
        <v>35947</v>
      </c>
      <c r="F17" s="235">
        <v>26164</v>
      </c>
      <c r="G17" s="235">
        <v>9783</v>
      </c>
    </row>
    <row r="18" spans="1:7" ht="10.5" customHeight="1">
      <c r="A18" s="220" t="s">
        <v>496</v>
      </c>
      <c r="B18" s="235">
        <v>59</v>
      </c>
      <c r="C18" s="235">
        <v>24</v>
      </c>
      <c r="D18" s="235">
        <v>35</v>
      </c>
      <c r="E18" s="235">
        <v>19979</v>
      </c>
      <c r="F18" s="235">
        <v>12541</v>
      </c>
      <c r="G18" s="235">
        <v>7438</v>
      </c>
    </row>
    <row r="19" spans="1:7" ht="10.5" customHeight="1">
      <c r="A19" s="220" t="s">
        <v>497</v>
      </c>
      <c r="B19" s="235">
        <v>53</v>
      </c>
      <c r="C19" s="235">
        <v>26</v>
      </c>
      <c r="D19" s="235">
        <v>27</v>
      </c>
      <c r="E19" s="235">
        <v>11290</v>
      </c>
      <c r="F19" s="235">
        <v>3995</v>
      </c>
      <c r="G19" s="235">
        <v>7295</v>
      </c>
    </row>
    <row r="20" spans="1:7" ht="10.5" customHeight="1">
      <c r="A20" s="220" t="s">
        <v>498</v>
      </c>
      <c r="B20" s="235">
        <v>232</v>
      </c>
      <c r="C20" s="235">
        <v>100</v>
      </c>
      <c r="D20" s="235">
        <v>132</v>
      </c>
      <c r="E20" s="235">
        <v>46404</v>
      </c>
      <c r="F20" s="235">
        <v>17969</v>
      </c>
      <c r="G20" s="235">
        <v>28435</v>
      </c>
    </row>
    <row r="21" spans="1:7" ht="10.5" customHeight="1">
      <c r="A21" s="220" t="s">
        <v>499</v>
      </c>
      <c r="B21" s="235">
        <v>172</v>
      </c>
      <c r="C21" s="235">
        <v>78</v>
      </c>
      <c r="D21" s="235">
        <v>95</v>
      </c>
      <c r="E21" s="235">
        <v>78785</v>
      </c>
      <c r="F21" s="235">
        <v>24088</v>
      </c>
      <c r="G21" s="235">
        <v>54697</v>
      </c>
    </row>
    <row r="22" spans="1:7" ht="10.5" customHeight="1">
      <c r="A22" s="220" t="s">
        <v>500</v>
      </c>
      <c r="B22" s="235">
        <v>21</v>
      </c>
      <c r="C22" s="235">
        <v>1</v>
      </c>
      <c r="D22" s="222">
        <v>20</v>
      </c>
      <c r="E22" s="235">
        <v>6182</v>
      </c>
      <c r="F22" s="235">
        <v>500</v>
      </c>
      <c r="G22" s="222">
        <v>5682</v>
      </c>
    </row>
    <row r="23" spans="1:7" ht="12.75" customHeight="1">
      <c r="A23" s="219" t="s">
        <v>501</v>
      </c>
      <c r="B23" s="234">
        <v>153</v>
      </c>
      <c r="C23" s="234">
        <v>75</v>
      </c>
      <c r="D23" s="236">
        <v>59</v>
      </c>
      <c r="E23" s="234">
        <v>131241</v>
      </c>
      <c r="F23" s="236">
        <v>76180</v>
      </c>
      <c r="G23" s="234">
        <v>51931</v>
      </c>
    </row>
    <row r="24" spans="1:7" ht="10.5" customHeight="1">
      <c r="A24" s="220" t="s">
        <v>502</v>
      </c>
      <c r="B24" s="235">
        <v>10</v>
      </c>
      <c r="C24" s="235">
        <v>2</v>
      </c>
      <c r="D24" s="222">
        <v>6</v>
      </c>
      <c r="E24" s="235">
        <v>5375</v>
      </c>
      <c r="F24" s="222">
        <v>4816</v>
      </c>
      <c r="G24" s="222">
        <v>515</v>
      </c>
    </row>
    <row r="25" spans="1:7" ht="10.5" customHeight="1">
      <c r="A25" s="220" t="s">
        <v>503</v>
      </c>
      <c r="B25" s="235">
        <v>10</v>
      </c>
      <c r="C25" s="235">
        <v>6</v>
      </c>
      <c r="D25" s="222">
        <v>2</v>
      </c>
      <c r="E25" s="235">
        <v>7715</v>
      </c>
      <c r="F25" s="222">
        <v>6972</v>
      </c>
      <c r="G25" s="237">
        <v>83</v>
      </c>
    </row>
    <row r="26" spans="1:7" ht="10.5" customHeight="1">
      <c r="A26" s="220" t="s">
        <v>504</v>
      </c>
      <c r="B26" s="235">
        <v>133</v>
      </c>
      <c r="C26" s="235">
        <v>67</v>
      </c>
      <c r="D26" s="222">
        <v>51</v>
      </c>
      <c r="E26" s="235">
        <v>118151</v>
      </c>
      <c r="F26" s="222">
        <v>64392</v>
      </c>
      <c r="G26" s="235">
        <v>51333</v>
      </c>
    </row>
    <row r="27" spans="1:7" ht="10.5" customHeight="1">
      <c r="A27" s="220" t="s">
        <v>500</v>
      </c>
      <c r="B27" s="236" t="s">
        <v>406</v>
      </c>
      <c r="C27" s="236" t="s">
        <v>406</v>
      </c>
      <c r="D27" s="236" t="s">
        <v>406</v>
      </c>
      <c r="E27" s="236" t="s">
        <v>406</v>
      </c>
      <c r="F27" s="236" t="s">
        <v>406</v>
      </c>
      <c r="G27" s="236" t="s">
        <v>406</v>
      </c>
    </row>
    <row r="28" spans="1:7" ht="12.75" customHeight="1">
      <c r="A28" s="219" t="s">
        <v>505</v>
      </c>
      <c r="B28" s="236">
        <v>216</v>
      </c>
      <c r="C28" s="234">
        <v>57</v>
      </c>
      <c r="D28" s="236">
        <v>115</v>
      </c>
      <c r="E28" s="236">
        <v>96393</v>
      </c>
      <c r="F28" s="236">
        <v>33841</v>
      </c>
      <c r="G28" s="236">
        <v>51085</v>
      </c>
    </row>
    <row r="29" spans="1:7" ht="12.75" customHeight="1">
      <c r="A29" s="219" t="s">
        <v>506</v>
      </c>
      <c r="B29" s="234">
        <v>52</v>
      </c>
      <c r="C29" s="234">
        <v>16</v>
      </c>
      <c r="D29" s="234">
        <v>32</v>
      </c>
      <c r="E29" s="236" t="s">
        <v>376</v>
      </c>
      <c r="F29" s="236" t="s">
        <v>376</v>
      </c>
      <c r="G29" s="236" t="s">
        <v>376</v>
      </c>
    </row>
    <row r="30" spans="1:7" ht="12.75" customHeight="1">
      <c r="A30" s="219" t="s">
        <v>507</v>
      </c>
      <c r="B30" s="234">
        <v>229</v>
      </c>
      <c r="C30" s="234">
        <v>32</v>
      </c>
      <c r="D30" s="234">
        <v>197</v>
      </c>
      <c r="E30" s="234">
        <v>49262</v>
      </c>
      <c r="F30" s="236" t="s">
        <v>376</v>
      </c>
      <c r="G30" s="236" t="s">
        <v>376</v>
      </c>
    </row>
    <row r="31" spans="1:7" ht="10.5" customHeight="1">
      <c r="A31" s="220" t="s">
        <v>508</v>
      </c>
      <c r="B31" s="235">
        <v>116</v>
      </c>
      <c r="C31" s="235">
        <v>11</v>
      </c>
      <c r="D31" s="222">
        <v>105</v>
      </c>
      <c r="E31" s="222">
        <v>23179</v>
      </c>
      <c r="F31" s="222" t="s">
        <v>376</v>
      </c>
      <c r="G31" s="222" t="s">
        <v>376</v>
      </c>
    </row>
    <row r="32" spans="1:7" ht="10.5" customHeight="1">
      <c r="A32" s="220" t="s">
        <v>509</v>
      </c>
      <c r="B32" s="235">
        <v>113</v>
      </c>
      <c r="C32" s="235">
        <v>21</v>
      </c>
      <c r="D32" s="222">
        <v>92</v>
      </c>
      <c r="E32" s="222">
        <v>26083</v>
      </c>
      <c r="F32" s="222" t="s">
        <v>376</v>
      </c>
      <c r="G32" s="222" t="s">
        <v>376</v>
      </c>
    </row>
    <row r="33" spans="1:7" ht="10.5" customHeight="1">
      <c r="A33" s="220" t="s">
        <v>500</v>
      </c>
      <c r="B33" s="236" t="s">
        <v>406</v>
      </c>
      <c r="C33" s="236" t="s">
        <v>406</v>
      </c>
      <c r="D33" s="236" t="s">
        <v>406</v>
      </c>
      <c r="E33" s="236" t="s">
        <v>406</v>
      </c>
      <c r="F33" s="236" t="s">
        <v>406</v>
      </c>
      <c r="G33" s="236" t="s">
        <v>406</v>
      </c>
    </row>
    <row r="34" spans="1:7" ht="12.75" customHeight="1">
      <c r="A34" s="219" t="s">
        <v>510</v>
      </c>
      <c r="B34" s="234">
        <v>107</v>
      </c>
      <c r="C34" s="234">
        <v>37</v>
      </c>
      <c r="D34" s="234">
        <v>63</v>
      </c>
      <c r="E34" s="234">
        <v>71182</v>
      </c>
      <c r="F34" s="236">
        <v>6982</v>
      </c>
      <c r="G34" s="236">
        <v>62651</v>
      </c>
    </row>
    <row r="35" spans="1:7" ht="12.75" customHeight="1">
      <c r="A35" s="219" t="s">
        <v>511</v>
      </c>
      <c r="B35" s="234">
        <v>264</v>
      </c>
      <c r="C35" s="234">
        <v>95</v>
      </c>
      <c r="D35" s="234">
        <v>143</v>
      </c>
      <c r="E35" s="234">
        <v>111086</v>
      </c>
      <c r="F35" s="234">
        <v>50531</v>
      </c>
      <c r="G35" s="234">
        <v>58489</v>
      </c>
    </row>
    <row r="36" spans="1:7" ht="10.5" customHeight="1">
      <c r="A36" s="220" t="s">
        <v>512</v>
      </c>
      <c r="B36" s="235">
        <v>38</v>
      </c>
      <c r="C36" s="235">
        <v>9</v>
      </c>
      <c r="D36" s="222">
        <v>17</v>
      </c>
      <c r="E36" s="235">
        <v>5131</v>
      </c>
      <c r="F36" s="222">
        <v>1991</v>
      </c>
      <c r="G36" s="235">
        <v>2874</v>
      </c>
    </row>
    <row r="37" spans="1:7" ht="10.5" customHeight="1">
      <c r="A37" s="220" t="s">
        <v>513</v>
      </c>
      <c r="B37" s="235">
        <v>71</v>
      </c>
      <c r="C37" s="235">
        <v>40</v>
      </c>
      <c r="D37" s="235">
        <v>27</v>
      </c>
      <c r="E37" s="235">
        <v>27090</v>
      </c>
      <c r="F37" s="235">
        <v>15441</v>
      </c>
      <c r="G37" s="235">
        <v>11195</v>
      </c>
    </row>
    <row r="38" spans="1:7" ht="10.5" customHeight="1">
      <c r="A38" s="220" t="s">
        <v>514</v>
      </c>
      <c r="B38" s="235">
        <v>26</v>
      </c>
      <c r="C38" s="235">
        <v>11</v>
      </c>
      <c r="D38" s="222">
        <v>15</v>
      </c>
      <c r="E38" s="222">
        <v>17679</v>
      </c>
      <c r="F38" s="222">
        <v>14780</v>
      </c>
      <c r="G38" s="222">
        <v>2899</v>
      </c>
    </row>
    <row r="39" spans="1:7" ht="10.5" customHeight="1">
      <c r="A39" s="220" t="s">
        <v>515</v>
      </c>
      <c r="B39" s="235">
        <v>44</v>
      </c>
      <c r="C39" s="235">
        <v>11</v>
      </c>
      <c r="D39" s="235">
        <v>28</v>
      </c>
      <c r="E39" s="235">
        <v>11237</v>
      </c>
      <c r="F39" s="235">
        <v>3776</v>
      </c>
      <c r="G39" s="222">
        <v>7230</v>
      </c>
    </row>
    <row r="40" spans="1:7" ht="10.5" customHeight="1">
      <c r="A40" s="220" t="s">
        <v>516</v>
      </c>
      <c r="B40" s="235">
        <v>72</v>
      </c>
      <c r="C40" s="235">
        <v>20</v>
      </c>
      <c r="D40" s="235">
        <v>47</v>
      </c>
      <c r="E40" s="235">
        <v>38049</v>
      </c>
      <c r="F40" s="235">
        <v>11893</v>
      </c>
      <c r="G40" s="235">
        <v>25041</v>
      </c>
    </row>
    <row r="41" spans="1:7" ht="10.5" customHeight="1">
      <c r="A41" s="220" t="s">
        <v>500</v>
      </c>
      <c r="B41" s="222">
        <v>13</v>
      </c>
      <c r="C41" s="235">
        <v>4</v>
      </c>
      <c r="D41" s="222">
        <v>9</v>
      </c>
      <c r="E41" s="222">
        <v>11900</v>
      </c>
      <c r="F41" s="222">
        <v>2650</v>
      </c>
      <c r="G41" s="222">
        <v>9250</v>
      </c>
    </row>
    <row r="42" spans="1:7" ht="12.75" customHeight="1">
      <c r="A42" s="219" t="s">
        <v>517</v>
      </c>
      <c r="B42" s="234">
        <v>292</v>
      </c>
      <c r="C42" s="234">
        <v>96</v>
      </c>
      <c r="D42" s="234">
        <v>141</v>
      </c>
      <c r="E42" s="234">
        <v>100367</v>
      </c>
      <c r="F42" s="234">
        <v>43639</v>
      </c>
      <c r="G42" s="236">
        <v>47152</v>
      </c>
    </row>
    <row r="43" spans="1:14" ht="10.5" customHeight="1">
      <c r="A43" s="220" t="s">
        <v>518</v>
      </c>
      <c r="B43" s="235">
        <v>11</v>
      </c>
      <c r="C43" s="235">
        <v>6</v>
      </c>
      <c r="D43" s="222">
        <v>3</v>
      </c>
      <c r="E43" s="235">
        <v>2567</v>
      </c>
      <c r="F43" s="235">
        <v>1031</v>
      </c>
      <c r="G43" s="222">
        <v>1484</v>
      </c>
      <c r="H43" s="197"/>
      <c r="I43" s="197"/>
      <c r="J43" s="197"/>
      <c r="K43" s="197"/>
      <c r="L43" s="197"/>
      <c r="M43" s="197"/>
      <c r="N43" s="197"/>
    </row>
    <row r="44" spans="1:7" ht="10.5" customHeight="1">
      <c r="A44" s="220" t="s">
        <v>519</v>
      </c>
      <c r="B44" s="235">
        <v>67</v>
      </c>
      <c r="C44" s="235">
        <v>19</v>
      </c>
      <c r="D44" s="235">
        <v>30</v>
      </c>
      <c r="E44" s="235">
        <v>24673</v>
      </c>
      <c r="F44" s="235">
        <v>4180</v>
      </c>
      <c r="G44" s="222">
        <v>18066</v>
      </c>
    </row>
    <row r="45" spans="1:7" ht="10.5" customHeight="1">
      <c r="A45" s="220" t="s">
        <v>520</v>
      </c>
      <c r="B45" s="235">
        <v>57</v>
      </c>
      <c r="C45" s="235">
        <v>18</v>
      </c>
      <c r="D45" s="235">
        <v>27</v>
      </c>
      <c r="E45" s="235">
        <v>7383</v>
      </c>
      <c r="F45" s="235">
        <v>2090</v>
      </c>
      <c r="G45" s="222">
        <v>3337</v>
      </c>
    </row>
    <row r="46" spans="1:7" ht="10.5" customHeight="1">
      <c r="A46" s="220" t="s">
        <v>521</v>
      </c>
      <c r="B46" s="235">
        <v>28</v>
      </c>
      <c r="C46" s="235">
        <v>11</v>
      </c>
      <c r="D46" s="235">
        <v>15</v>
      </c>
      <c r="E46" s="235">
        <v>7719</v>
      </c>
      <c r="F46" s="235">
        <v>5518</v>
      </c>
      <c r="G46" s="222">
        <v>2121</v>
      </c>
    </row>
    <row r="47" spans="1:7" ht="10.5" customHeight="1">
      <c r="A47" s="220" t="s">
        <v>522</v>
      </c>
      <c r="B47" s="235">
        <v>18</v>
      </c>
      <c r="C47" s="235">
        <v>10</v>
      </c>
      <c r="D47" s="235">
        <v>8</v>
      </c>
      <c r="E47" s="235">
        <v>16035</v>
      </c>
      <c r="F47" s="235">
        <v>15193</v>
      </c>
      <c r="G47" s="222">
        <v>818</v>
      </c>
    </row>
    <row r="48" spans="1:7" ht="10.5" customHeight="1">
      <c r="A48" s="220" t="s">
        <v>523</v>
      </c>
      <c r="B48" s="235">
        <v>6</v>
      </c>
      <c r="C48" s="235">
        <v>2</v>
      </c>
      <c r="D48" s="235">
        <v>3</v>
      </c>
      <c r="E48" s="235">
        <v>175</v>
      </c>
      <c r="F48" s="235">
        <v>20</v>
      </c>
      <c r="G48" s="222">
        <v>108</v>
      </c>
    </row>
    <row r="49" spans="1:7" ht="10.5" customHeight="1">
      <c r="A49" s="220" t="s">
        <v>524</v>
      </c>
      <c r="B49" s="235">
        <v>14</v>
      </c>
      <c r="C49" s="235">
        <v>7</v>
      </c>
      <c r="D49" s="235">
        <v>4</v>
      </c>
      <c r="E49" s="235">
        <v>2843</v>
      </c>
      <c r="F49" s="235">
        <v>812</v>
      </c>
      <c r="G49" s="222">
        <v>1090</v>
      </c>
    </row>
    <row r="50" spans="1:7" ht="10.5" customHeight="1">
      <c r="A50" s="220" t="s">
        <v>525</v>
      </c>
      <c r="B50" s="235">
        <v>74</v>
      </c>
      <c r="C50" s="235">
        <v>19</v>
      </c>
      <c r="D50" s="235">
        <v>41</v>
      </c>
      <c r="E50" s="235">
        <v>26675</v>
      </c>
      <c r="F50" s="235">
        <v>5110</v>
      </c>
      <c r="G50" s="222">
        <v>17966</v>
      </c>
    </row>
    <row r="51" spans="1:7" ht="10.5" customHeight="1">
      <c r="A51" s="220" t="s">
        <v>526</v>
      </c>
      <c r="B51" s="235">
        <v>10</v>
      </c>
      <c r="C51" s="235">
        <v>1</v>
      </c>
      <c r="D51" s="222">
        <v>7</v>
      </c>
      <c r="E51" s="235">
        <v>975</v>
      </c>
      <c r="F51" s="235">
        <v>50</v>
      </c>
      <c r="G51" s="222">
        <v>675</v>
      </c>
    </row>
    <row r="52" spans="1:7" ht="10.5" customHeight="1">
      <c r="A52" s="228" t="s">
        <v>500</v>
      </c>
      <c r="B52" s="222">
        <v>7</v>
      </c>
      <c r="C52" s="235">
        <v>3</v>
      </c>
      <c r="D52" s="222">
        <v>3</v>
      </c>
      <c r="E52" s="222">
        <v>11322</v>
      </c>
      <c r="F52" s="222">
        <v>9635</v>
      </c>
      <c r="G52" s="222">
        <v>1487</v>
      </c>
    </row>
    <row r="53" spans="1:7" ht="12.75" customHeight="1">
      <c r="A53" s="219" t="s">
        <v>527</v>
      </c>
      <c r="B53" s="234">
        <v>869</v>
      </c>
      <c r="C53" s="234">
        <v>397</v>
      </c>
      <c r="D53" s="234">
        <v>377</v>
      </c>
      <c r="E53" s="234">
        <v>272687</v>
      </c>
      <c r="F53" s="234">
        <v>64129</v>
      </c>
      <c r="G53" s="234">
        <v>160843</v>
      </c>
    </row>
    <row r="54" spans="1:7" ht="10.5" customHeight="1">
      <c r="A54" s="220" t="s">
        <v>528</v>
      </c>
      <c r="B54" s="235">
        <v>776</v>
      </c>
      <c r="C54" s="235">
        <v>362</v>
      </c>
      <c r="D54" s="235">
        <v>333</v>
      </c>
      <c r="E54" s="235">
        <v>239947</v>
      </c>
      <c r="F54" s="235">
        <v>51753</v>
      </c>
      <c r="G54" s="235">
        <v>143107</v>
      </c>
    </row>
    <row r="55" spans="1:7" ht="10.5" customHeight="1">
      <c r="A55" s="220" t="s">
        <v>529</v>
      </c>
      <c r="B55" s="235">
        <v>52</v>
      </c>
      <c r="C55" s="235">
        <v>23</v>
      </c>
      <c r="D55" s="222">
        <v>18</v>
      </c>
      <c r="E55" s="235">
        <v>15098</v>
      </c>
      <c r="F55" s="222">
        <v>10455</v>
      </c>
      <c r="G55" s="235">
        <v>2275</v>
      </c>
    </row>
    <row r="56" spans="1:7" ht="10.5" customHeight="1">
      <c r="A56" s="220" t="s">
        <v>530</v>
      </c>
      <c r="B56" s="235">
        <v>11</v>
      </c>
      <c r="C56" s="235">
        <v>2</v>
      </c>
      <c r="D56" s="222">
        <v>9</v>
      </c>
      <c r="E56" s="222">
        <v>10614</v>
      </c>
      <c r="F56" s="222">
        <v>445</v>
      </c>
      <c r="G56" s="222">
        <v>10169</v>
      </c>
    </row>
    <row r="57" spans="1:7" ht="10.5" customHeight="1">
      <c r="A57" s="220" t="s">
        <v>531</v>
      </c>
      <c r="B57" s="235">
        <v>30</v>
      </c>
      <c r="C57" s="235">
        <v>10</v>
      </c>
      <c r="D57" s="222">
        <v>17</v>
      </c>
      <c r="E57" s="235">
        <v>7028</v>
      </c>
      <c r="F57" s="222">
        <v>1476</v>
      </c>
      <c r="G57" s="222">
        <v>5292</v>
      </c>
    </row>
    <row r="58" spans="1:7" ht="10.5" customHeight="1">
      <c r="A58" s="228" t="s">
        <v>500</v>
      </c>
      <c r="B58" s="238" t="s">
        <v>406</v>
      </c>
      <c r="C58" s="222" t="s">
        <v>406</v>
      </c>
      <c r="D58" s="222" t="s">
        <v>406</v>
      </c>
      <c r="E58" s="222" t="s">
        <v>406</v>
      </c>
      <c r="F58" s="222" t="s">
        <v>406</v>
      </c>
      <c r="G58" s="222" t="s">
        <v>406</v>
      </c>
    </row>
    <row r="59" spans="1:7" ht="12.75" customHeight="1">
      <c r="A59" s="219" t="s">
        <v>532</v>
      </c>
      <c r="B59" s="234">
        <v>418</v>
      </c>
      <c r="C59" s="234">
        <v>82</v>
      </c>
      <c r="D59" s="234">
        <v>255</v>
      </c>
      <c r="E59" s="234">
        <v>332510</v>
      </c>
      <c r="F59" s="234">
        <v>8971</v>
      </c>
      <c r="G59" s="234">
        <v>257039</v>
      </c>
    </row>
    <row r="60" spans="1:7" ht="10.5" customHeight="1">
      <c r="A60" s="220" t="s">
        <v>533</v>
      </c>
      <c r="B60" s="235">
        <v>73</v>
      </c>
      <c r="C60" s="235">
        <v>13</v>
      </c>
      <c r="D60" s="235">
        <v>47</v>
      </c>
      <c r="E60" s="235">
        <v>50561</v>
      </c>
      <c r="F60" s="235">
        <v>1514</v>
      </c>
      <c r="G60" s="235">
        <v>48016</v>
      </c>
    </row>
    <row r="61" spans="1:7" ht="10.5" customHeight="1">
      <c r="A61" s="220" t="s">
        <v>534</v>
      </c>
      <c r="B61" s="235">
        <v>78</v>
      </c>
      <c r="C61" s="235">
        <v>17</v>
      </c>
      <c r="D61" s="235">
        <v>48</v>
      </c>
      <c r="E61" s="235">
        <v>17852</v>
      </c>
      <c r="F61" s="235">
        <v>1360</v>
      </c>
      <c r="G61" s="222">
        <v>15220</v>
      </c>
    </row>
    <row r="62" spans="1:7" ht="10.5" customHeight="1">
      <c r="A62" s="220" t="s">
        <v>535</v>
      </c>
      <c r="B62" s="235">
        <v>267</v>
      </c>
      <c r="C62" s="235">
        <v>52</v>
      </c>
      <c r="D62" s="235">
        <v>160</v>
      </c>
      <c r="E62" s="235">
        <v>264097</v>
      </c>
      <c r="F62" s="235">
        <v>6097</v>
      </c>
      <c r="G62" s="235">
        <v>193803</v>
      </c>
    </row>
    <row r="63" spans="1:7" ht="10.5" customHeight="1">
      <c r="A63" s="228" t="s">
        <v>500</v>
      </c>
      <c r="B63" s="238" t="s">
        <v>406</v>
      </c>
      <c r="C63" s="222" t="s">
        <v>406</v>
      </c>
      <c r="D63" s="222" t="s">
        <v>406</v>
      </c>
      <c r="E63" s="222" t="s">
        <v>406</v>
      </c>
      <c r="F63" s="222" t="s">
        <v>406</v>
      </c>
      <c r="G63" s="222" t="s">
        <v>406</v>
      </c>
    </row>
    <row r="64" spans="1:7" ht="12.75" customHeight="1">
      <c r="A64" s="219" t="s">
        <v>536</v>
      </c>
      <c r="B64" s="234">
        <v>79</v>
      </c>
      <c r="C64" s="234">
        <v>47</v>
      </c>
      <c r="D64" s="234">
        <v>22</v>
      </c>
      <c r="E64" s="234">
        <v>40317</v>
      </c>
      <c r="F64" s="234">
        <v>7656</v>
      </c>
      <c r="G64" s="234">
        <v>32045</v>
      </c>
    </row>
    <row r="65" spans="1:7" ht="10.5" customHeight="1">
      <c r="A65" s="220" t="s">
        <v>537</v>
      </c>
      <c r="B65" s="235">
        <v>44</v>
      </c>
      <c r="C65" s="235">
        <v>34</v>
      </c>
      <c r="D65" s="222">
        <v>9</v>
      </c>
      <c r="E65" s="222">
        <v>8553</v>
      </c>
      <c r="F65" s="222">
        <v>6845</v>
      </c>
      <c r="G65" s="222">
        <v>1664</v>
      </c>
    </row>
    <row r="66" spans="1:7" ht="10.5" customHeight="1">
      <c r="A66" s="220" t="s">
        <v>538</v>
      </c>
      <c r="B66" s="235">
        <v>28</v>
      </c>
      <c r="C66" s="235">
        <v>12</v>
      </c>
      <c r="D66" s="222">
        <v>9</v>
      </c>
      <c r="E66" s="222">
        <v>10561</v>
      </c>
      <c r="F66" s="222">
        <v>803</v>
      </c>
      <c r="G66" s="222">
        <v>9374</v>
      </c>
    </row>
    <row r="67" spans="1:7" ht="10.5" customHeight="1">
      <c r="A67" s="220" t="s">
        <v>500</v>
      </c>
      <c r="B67" s="235">
        <v>7</v>
      </c>
      <c r="C67" s="235">
        <v>1</v>
      </c>
      <c r="D67" s="222">
        <v>4</v>
      </c>
      <c r="E67" s="222">
        <v>21203</v>
      </c>
      <c r="F67" s="222">
        <v>8</v>
      </c>
      <c r="G67" s="222">
        <v>21007</v>
      </c>
    </row>
    <row r="68" spans="1:7" s="198" customFormat="1" ht="12.75" customHeight="1">
      <c r="A68" s="219" t="s">
        <v>539</v>
      </c>
      <c r="B68" s="234">
        <v>58</v>
      </c>
      <c r="C68" s="234">
        <v>32</v>
      </c>
      <c r="D68" s="236">
        <v>5</v>
      </c>
      <c r="E68" s="236">
        <v>32190</v>
      </c>
      <c r="F68" s="236">
        <v>8622</v>
      </c>
      <c r="G68" s="236">
        <v>1243</v>
      </c>
    </row>
    <row r="69" spans="1:7" ht="10.5" customHeight="1">
      <c r="A69" s="220" t="s">
        <v>540</v>
      </c>
      <c r="B69" s="222">
        <v>35</v>
      </c>
      <c r="C69" s="235">
        <v>14</v>
      </c>
      <c r="D69" s="222">
        <v>5</v>
      </c>
      <c r="E69" s="222">
        <v>18339</v>
      </c>
      <c r="F69" s="222">
        <v>5141</v>
      </c>
      <c r="G69" s="222">
        <v>1243</v>
      </c>
    </row>
    <row r="70" spans="1:7" ht="10.5" customHeight="1">
      <c r="A70" s="220" t="s">
        <v>541</v>
      </c>
      <c r="B70" s="235">
        <v>2</v>
      </c>
      <c r="C70" s="235">
        <v>2</v>
      </c>
      <c r="D70" s="48" t="s">
        <v>406</v>
      </c>
      <c r="E70" s="222">
        <v>211</v>
      </c>
      <c r="F70" s="222">
        <v>211</v>
      </c>
      <c r="G70" s="48" t="s">
        <v>406</v>
      </c>
    </row>
    <row r="71" spans="1:7" ht="10.5" customHeight="1">
      <c r="A71" s="220" t="s">
        <v>542</v>
      </c>
      <c r="B71" s="235">
        <v>3</v>
      </c>
      <c r="C71" s="235">
        <v>2</v>
      </c>
      <c r="D71" s="48" t="s">
        <v>406</v>
      </c>
      <c r="E71" s="222">
        <v>1375</v>
      </c>
      <c r="F71" s="222">
        <v>1075</v>
      </c>
      <c r="G71" s="48" t="s">
        <v>406</v>
      </c>
    </row>
    <row r="72" spans="1:7" s="199" customFormat="1" ht="10.5" customHeight="1">
      <c r="A72" s="220" t="s">
        <v>543</v>
      </c>
      <c r="B72" s="235">
        <v>18</v>
      </c>
      <c r="C72" s="235">
        <v>14</v>
      </c>
      <c r="D72" s="48" t="s">
        <v>406</v>
      </c>
      <c r="E72" s="235">
        <v>12265</v>
      </c>
      <c r="F72" s="222">
        <v>2195</v>
      </c>
      <c r="G72" s="48" t="s">
        <v>406</v>
      </c>
    </row>
    <row r="73" spans="1:7" ht="10.5" customHeight="1">
      <c r="A73" s="220" t="s">
        <v>500</v>
      </c>
      <c r="B73" s="48" t="s">
        <v>406</v>
      </c>
      <c r="C73" s="48" t="s">
        <v>406</v>
      </c>
      <c r="D73" s="48" t="s">
        <v>406</v>
      </c>
      <c r="E73" s="48" t="s">
        <v>406</v>
      </c>
      <c r="F73" s="48" t="s">
        <v>406</v>
      </c>
      <c r="G73" s="48" t="s">
        <v>406</v>
      </c>
    </row>
    <row r="74" spans="1:7" s="200" customFormat="1" ht="12.75" customHeight="1">
      <c r="A74" s="219" t="s">
        <v>544</v>
      </c>
      <c r="B74" s="234">
        <v>732</v>
      </c>
      <c r="C74" s="234">
        <v>196</v>
      </c>
      <c r="D74" s="234">
        <v>377</v>
      </c>
      <c r="E74" s="234">
        <v>357042</v>
      </c>
      <c r="F74" s="234">
        <v>98109</v>
      </c>
      <c r="G74" s="234">
        <v>217992</v>
      </c>
    </row>
    <row r="75" spans="1:7" ht="12.75" customHeight="1">
      <c r="A75" s="219" t="s">
        <v>545</v>
      </c>
      <c r="B75" s="234">
        <v>122</v>
      </c>
      <c r="C75" s="234">
        <v>50</v>
      </c>
      <c r="D75" s="234">
        <v>57</v>
      </c>
      <c r="E75" s="234">
        <v>18156</v>
      </c>
      <c r="F75" s="236">
        <v>6155</v>
      </c>
      <c r="G75" s="236">
        <v>8422</v>
      </c>
    </row>
    <row r="76" spans="1:7" ht="12.75" customHeight="1">
      <c r="A76" s="219" t="s">
        <v>546</v>
      </c>
      <c r="B76" s="234">
        <v>49</v>
      </c>
      <c r="C76" s="234">
        <v>49</v>
      </c>
      <c r="D76" s="236">
        <v>0</v>
      </c>
      <c r="E76" s="236" t="s">
        <v>376</v>
      </c>
      <c r="F76" s="236" t="s">
        <v>376</v>
      </c>
      <c r="G76" s="236" t="s">
        <v>376</v>
      </c>
    </row>
    <row r="77" spans="1:7" ht="12.75" customHeight="1">
      <c r="A77" s="219" t="s">
        <v>547</v>
      </c>
      <c r="B77" s="234">
        <v>396</v>
      </c>
      <c r="C77" s="234">
        <v>109</v>
      </c>
      <c r="D77" s="234">
        <v>223</v>
      </c>
      <c r="E77" s="234">
        <v>64819</v>
      </c>
      <c r="F77" s="234">
        <v>13172</v>
      </c>
      <c r="G77" s="234">
        <v>41223</v>
      </c>
    </row>
    <row r="78" spans="1:7" ht="10.5" customHeight="1">
      <c r="A78" s="220" t="s">
        <v>548</v>
      </c>
      <c r="B78" s="235">
        <v>78</v>
      </c>
      <c r="C78" s="235">
        <v>20</v>
      </c>
      <c r="D78" s="235">
        <v>46</v>
      </c>
      <c r="E78" s="235">
        <v>13821</v>
      </c>
      <c r="F78" s="235">
        <v>1688</v>
      </c>
      <c r="G78" s="235">
        <v>9408</v>
      </c>
    </row>
    <row r="79" spans="1:7" ht="10.5" customHeight="1">
      <c r="A79" s="220" t="s">
        <v>549</v>
      </c>
      <c r="B79" s="235">
        <v>96</v>
      </c>
      <c r="C79" s="235">
        <v>38</v>
      </c>
      <c r="D79" s="222">
        <v>45</v>
      </c>
      <c r="E79" s="235">
        <v>9083</v>
      </c>
      <c r="F79" s="222">
        <v>2832</v>
      </c>
      <c r="G79" s="222">
        <v>4576</v>
      </c>
    </row>
    <row r="80" spans="1:7" ht="10.5" customHeight="1">
      <c r="A80" s="220" t="s">
        <v>550</v>
      </c>
      <c r="B80" s="120">
        <v>222</v>
      </c>
      <c r="C80" s="239">
        <v>51</v>
      </c>
      <c r="D80" s="239">
        <v>132</v>
      </c>
      <c r="E80" s="239">
        <v>41915</v>
      </c>
      <c r="F80" s="239">
        <v>8649</v>
      </c>
      <c r="G80" s="239">
        <v>27239</v>
      </c>
    </row>
    <row r="81" spans="1:7" ht="10.5" customHeight="1">
      <c r="A81" s="228" t="s">
        <v>500</v>
      </c>
      <c r="B81" s="238" t="s">
        <v>406</v>
      </c>
      <c r="C81" s="222" t="s">
        <v>406</v>
      </c>
      <c r="D81" s="222" t="s">
        <v>406</v>
      </c>
      <c r="E81" s="222" t="s">
        <v>406</v>
      </c>
      <c r="F81" s="222" t="s">
        <v>406</v>
      </c>
      <c r="G81" s="222" t="s">
        <v>406</v>
      </c>
    </row>
    <row r="82" spans="1:7" s="201" customFormat="1" ht="12.75" customHeight="1">
      <c r="A82" s="219" t="s">
        <v>551</v>
      </c>
      <c r="B82" s="143">
        <v>20</v>
      </c>
      <c r="C82" s="236">
        <v>4</v>
      </c>
      <c r="D82" s="236">
        <v>14</v>
      </c>
      <c r="E82" s="236">
        <v>2076</v>
      </c>
      <c r="F82" s="240">
        <v>461</v>
      </c>
      <c r="G82" s="240">
        <v>1504</v>
      </c>
    </row>
    <row r="83" spans="1:7" ht="12.75" customHeight="1">
      <c r="A83" s="307" t="s">
        <v>552</v>
      </c>
      <c r="B83" s="143">
        <v>347</v>
      </c>
      <c r="C83" s="308">
        <v>89</v>
      </c>
      <c r="D83" s="308">
        <v>218</v>
      </c>
      <c r="E83" s="308">
        <v>26639667</v>
      </c>
      <c r="F83" s="143">
        <v>565670</v>
      </c>
      <c r="G83" s="143">
        <v>1914783</v>
      </c>
    </row>
    <row r="84" spans="1:7" ht="9" customHeight="1">
      <c r="A84" s="277"/>
      <c r="B84" s="278"/>
      <c r="C84" s="279"/>
      <c r="D84" s="279"/>
      <c r="E84" s="279"/>
      <c r="F84" s="278"/>
      <c r="G84" s="278"/>
    </row>
    <row r="85" spans="1:7" ht="12" customHeight="1">
      <c r="A85" s="95" t="s">
        <v>553</v>
      </c>
      <c r="B85" s="95"/>
      <c r="C85" s="95"/>
      <c r="D85" s="95"/>
      <c r="E85" s="95"/>
      <c r="F85" s="95"/>
      <c r="G85" s="95"/>
    </row>
    <row r="86" spans="1:10" ht="12" customHeight="1">
      <c r="A86" s="303" t="s">
        <v>631</v>
      </c>
      <c r="B86" s="303"/>
      <c r="C86" s="303"/>
      <c r="D86" s="303"/>
      <c r="E86" s="303"/>
      <c r="F86" s="303"/>
      <c r="G86" s="303"/>
      <c r="H86" s="274"/>
      <c r="I86" s="274"/>
      <c r="J86" s="274"/>
    </row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2" customHeight="1"/>
    <row r="95" spans="1:6" ht="12" customHeight="1">
      <c r="A95" s="446"/>
      <c r="B95" s="388"/>
      <c r="C95" s="388"/>
      <c r="D95" s="388"/>
      <c r="E95" s="388"/>
      <c r="F95" s="388"/>
    </row>
    <row r="96" spans="1:6" ht="10.5" customHeight="1">
      <c r="A96" s="388"/>
      <c r="B96" s="388"/>
      <c r="C96" s="388"/>
      <c r="D96" s="388"/>
      <c r="E96" s="388"/>
      <c r="F96" s="388"/>
    </row>
  </sheetData>
  <sheetProtection/>
  <mergeCells count="11">
    <mergeCell ref="D8:D10"/>
    <mergeCell ref="A1:C1"/>
    <mergeCell ref="B5:D7"/>
    <mergeCell ref="E5:G7"/>
    <mergeCell ref="G8:G10"/>
    <mergeCell ref="A3:G3"/>
    <mergeCell ref="A95:F96"/>
    <mergeCell ref="E8:E10"/>
    <mergeCell ref="F8:F10"/>
    <mergeCell ref="B8:B10"/>
    <mergeCell ref="C8:C10"/>
  </mergeCells>
  <printOptions/>
  <pageMargins left="0.984251968503937" right="0.3937007874015748" top="0.3937007874015748" bottom="0" header="0.15748031496062992" footer="0"/>
  <pageSetup horizontalDpi="600" verticalDpi="600" orientation="portrait" paperSize="9" scale="82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47"/>
  <sheetViews>
    <sheetView showGridLines="0" zoomScalePageLayoutView="0" workbookViewId="0" topLeftCell="A1">
      <selection activeCell="A1" sqref="A1:C1"/>
    </sheetView>
  </sheetViews>
  <sheetFormatPr defaultColWidth="11.421875" defaultRowHeight="12.75"/>
  <cols>
    <col min="1" max="1" width="37.8515625" style="0" customWidth="1"/>
    <col min="2" max="2" width="12.421875" style="0" customWidth="1"/>
    <col min="3" max="3" width="13.7109375" style="0" customWidth="1"/>
    <col min="4" max="4" width="12.7109375" style="0" customWidth="1"/>
    <col min="5" max="5" width="12.28125" style="0" customWidth="1"/>
    <col min="6" max="7" width="13.421875" style="0" customWidth="1"/>
  </cols>
  <sheetData>
    <row r="1" spans="1:7" ht="18" customHeight="1">
      <c r="A1" s="323" t="s">
        <v>606</v>
      </c>
      <c r="B1" s="351"/>
      <c r="C1" s="351"/>
      <c r="G1" s="249" t="s">
        <v>607</v>
      </c>
    </row>
    <row r="3" spans="1:7" s="193" customFormat="1" ht="24" customHeight="1">
      <c r="A3" s="449" t="s">
        <v>575</v>
      </c>
      <c r="B3" s="450"/>
      <c r="C3" s="450"/>
      <c r="D3" s="450"/>
      <c r="E3" s="450"/>
      <c r="F3" s="450"/>
      <c r="G3" s="451"/>
    </row>
    <row r="4" spans="1:7" ht="25.5" customHeight="1">
      <c r="A4" s="212"/>
      <c r="B4" s="195"/>
      <c r="C4" s="195"/>
      <c r="D4" s="195"/>
      <c r="E4" s="195"/>
      <c r="F4" s="195"/>
      <c r="G4" s="95"/>
    </row>
    <row r="5" spans="1:7" ht="10.5" customHeight="1">
      <c r="A5" s="194" t="s">
        <v>345</v>
      </c>
      <c r="B5" s="195"/>
      <c r="C5" s="195"/>
      <c r="D5" s="195"/>
      <c r="E5" s="195"/>
      <c r="F5" s="195"/>
      <c r="G5" s="48"/>
    </row>
    <row r="6" spans="1:7" ht="10.5" customHeight="1">
      <c r="A6" s="241"/>
      <c r="B6" s="439" t="s">
        <v>485</v>
      </c>
      <c r="C6" s="440"/>
      <c r="D6" s="403"/>
      <c r="E6" s="444" t="s">
        <v>486</v>
      </c>
      <c r="F6" s="440"/>
      <c r="G6" s="403"/>
    </row>
    <row r="7" spans="1:7" ht="10.5" customHeight="1">
      <c r="A7" s="192" t="s">
        <v>487</v>
      </c>
      <c r="B7" s="397"/>
      <c r="C7" s="441"/>
      <c r="D7" s="442"/>
      <c r="E7" s="397"/>
      <c r="F7" s="441"/>
      <c r="G7" s="442"/>
    </row>
    <row r="8" spans="1:7" ht="3" customHeight="1">
      <c r="A8" s="192"/>
      <c r="B8" s="398"/>
      <c r="C8" s="443"/>
      <c r="D8" s="404"/>
      <c r="E8" s="398"/>
      <c r="F8" s="443"/>
      <c r="G8" s="404"/>
    </row>
    <row r="9" spans="1:7" ht="10.5" customHeight="1">
      <c r="A9" s="210"/>
      <c r="B9" s="438" t="s">
        <v>488</v>
      </c>
      <c r="C9" s="438" t="s">
        <v>576</v>
      </c>
      <c r="D9" s="438" t="s">
        <v>577</v>
      </c>
      <c r="E9" s="438" t="s">
        <v>578</v>
      </c>
      <c r="F9" s="438" t="s">
        <v>579</v>
      </c>
      <c r="G9" s="438" t="s">
        <v>580</v>
      </c>
    </row>
    <row r="10" spans="1:7" ht="7.5" customHeight="1">
      <c r="A10" s="232"/>
      <c r="B10" s="438"/>
      <c r="C10" s="438"/>
      <c r="D10" s="438"/>
      <c r="E10" s="438"/>
      <c r="F10" s="438"/>
      <c r="G10" s="438"/>
    </row>
    <row r="11" spans="1:7" ht="3.75" customHeight="1">
      <c r="A11" s="233"/>
      <c r="B11" s="438"/>
      <c r="C11" s="438"/>
      <c r="D11" s="438"/>
      <c r="E11" s="438"/>
      <c r="F11" s="438"/>
      <c r="G11" s="438"/>
    </row>
    <row r="12" spans="1:7" ht="9" customHeight="1">
      <c r="A12" s="209"/>
      <c r="B12" s="213"/>
      <c r="C12" s="213"/>
      <c r="D12" s="213"/>
      <c r="E12" s="213"/>
      <c r="F12" s="213"/>
      <c r="G12" s="213"/>
    </row>
    <row r="13" spans="1:8" ht="13.5" customHeight="1">
      <c r="A13" s="219" t="s">
        <v>50</v>
      </c>
      <c r="B13" s="110">
        <v>4527</v>
      </c>
      <c r="C13" s="110">
        <v>1514</v>
      </c>
      <c r="D13" s="110">
        <v>2274</v>
      </c>
      <c r="E13" s="110">
        <v>28333606</v>
      </c>
      <c r="F13" s="110">
        <v>927743</v>
      </c>
      <c r="G13" s="110">
        <v>2824489</v>
      </c>
      <c r="H13" s="202"/>
    </row>
    <row r="14" spans="1:8" ht="13.5" customHeight="1">
      <c r="A14" s="242" t="s">
        <v>581</v>
      </c>
      <c r="B14" s="239">
        <v>70</v>
      </c>
      <c r="C14" s="239">
        <v>31</v>
      </c>
      <c r="D14" s="239">
        <v>34</v>
      </c>
      <c r="E14" s="20">
        <v>127619</v>
      </c>
      <c r="F14" s="20">
        <v>16577</v>
      </c>
      <c r="G14" s="20">
        <v>101621</v>
      </c>
      <c r="H14" s="206"/>
    </row>
    <row r="15" spans="1:8" ht="13.5" customHeight="1">
      <c r="A15" s="242" t="s">
        <v>582</v>
      </c>
      <c r="B15" s="20">
        <v>44</v>
      </c>
      <c r="C15" s="225">
        <v>10</v>
      </c>
      <c r="D15" s="225">
        <v>17</v>
      </c>
      <c r="E15" s="225">
        <v>21787</v>
      </c>
      <c r="F15" s="225">
        <v>534</v>
      </c>
      <c r="G15" s="20">
        <v>1759</v>
      </c>
      <c r="H15" s="207"/>
    </row>
    <row r="16" spans="1:8" ht="13.5" customHeight="1">
      <c r="A16" s="242" t="s">
        <v>583</v>
      </c>
      <c r="B16" s="225">
        <v>1331</v>
      </c>
      <c r="C16" s="225">
        <v>470</v>
      </c>
      <c r="D16" s="225">
        <v>654</v>
      </c>
      <c r="E16" s="225">
        <v>943584</v>
      </c>
      <c r="F16" s="225">
        <v>261900</v>
      </c>
      <c r="G16" s="225">
        <v>620992</v>
      </c>
      <c r="H16" s="203"/>
    </row>
    <row r="17" spans="1:8" ht="13.5" customHeight="1">
      <c r="A17" s="242" t="s">
        <v>584</v>
      </c>
      <c r="B17" s="239">
        <v>55</v>
      </c>
      <c r="C17" s="225">
        <v>10</v>
      </c>
      <c r="D17" s="225">
        <v>22</v>
      </c>
      <c r="E17" s="225">
        <v>8008</v>
      </c>
      <c r="F17" s="225">
        <v>3049</v>
      </c>
      <c r="G17" s="225">
        <v>3676</v>
      </c>
      <c r="H17" s="203"/>
    </row>
    <row r="18" spans="1:8" ht="13.5" customHeight="1">
      <c r="A18" s="242" t="s">
        <v>585</v>
      </c>
      <c r="B18" s="239">
        <v>226</v>
      </c>
      <c r="C18" s="222">
        <v>78</v>
      </c>
      <c r="D18" s="239">
        <v>122</v>
      </c>
      <c r="E18" s="225">
        <v>45662</v>
      </c>
      <c r="F18" s="225">
        <v>15315</v>
      </c>
      <c r="G18" s="225">
        <v>23158</v>
      </c>
      <c r="H18" s="203"/>
    </row>
    <row r="19" spans="1:8" ht="13.5" customHeight="1">
      <c r="A19" s="242" t="s">
        <v>586</v>
      </c>
      <c r="B19" s="239">
        <v>165</v>
      </c>
      <c r="C19" s="225">
        <v>77</v>
      </c>
      <c r="D19" s="225">
        <v>72</v>
      </c>
      <c r="E19" s="225">
        <v>52531</v>
      </c>
      <c r="F19" s="225">
        <v>12020</v>
      </c>
      <c r="G19" s="225">
        <v>34946</v>
      </c>
      <c r="H19" s="203"/>
    </row>
    <row r="20" spans="1:8" ht="13.5" customHeight="1">
      <c r="A20" s="242" t="s">
        <v>587</v>
      </c>
      <c r="B20" s="20">
        <v>246</v>
      </c>
      <c r="C20" s="20">
        <v>97</v>
      </c>
      <c r="D20" s="20">
        <v>121</v>
      </c>
      <c r="E20" s="225">
        <v>753295</v>
      </c>
      <c r="F20" s="225">
        <v>66305</v>
      </c>
      <c r="G20" s="225">
        <v>664972</v>
      </c>
      <c r="H20" s="203"/>
    </row>
    <row r="21" spans="1:8" ht="13.5" customHeight="1">
      <c r="A21" s="243" t="s">
        <v>588</v>
      </c>
      <c r="B21" s="235">
        <v>555</v>
      </c>
      <c r="C21" s="239">
        <v>184</v>
      </c>
      <c r="D21" s="239">
        <v>287</v>
      </c>
      <c r="E21" s="225">
        <v>328808</v>
      </c>
      <c r="F21" s="225">
        <v>63664</v>
      </c>
      <c r="G21" s="225">
        <v>169255</v>
      </c>
      <c r="H21" s="203"/>
    </row>
    <row r="22" spans="1:8" ht="13.5" customHeight="1">
      <c r="A22" s="242" t="s">
        <v>589</v>
      </c>
      <c r="B22" s="20">
        <v>264</v>
      </c>
      <c r="C22" s="20">
        <v>107</v>
      </c>
      <c r="D22" s="20">
        <v>128</v>
      </c>
      <c r="E22" s="20">
        <v>143975</v>
      </c>
      <c r="F22" s="20">
        <v>23245</v>
      </c>
      <c r="G22" s="20">
        <v>84331</v>
      </c>
      <c r="H22" s="206"/>
    </row>
    <row r="23" spans="1:8" ht="13.5" customHeight="1">
      <c r="A23" s="242" t="s">
        <v>590</v>
      </c>
      <c r="B23" s="239">
        <v>99</v>
      </c>
      <c r="C23" s="239">
        <v>28</v>
      </c>
      <c r="D23" s="239">
        <v>68</v>
      </c>
      <c r="E23" s="20">
        <v>100475</v>
      </c>
      <c r="F23" s="20">
        <v>11845</v>
      </c>
      <c r="G23" s="239">
        <v>28960</v>
      </c>
      <c r="H23" s="206"/>
    </row>
    <row r="24" spans="1:8" ht="13.5" customHeight="1">
      <c r="A24" s="242" t="s">
        <v>591</v>
      </c>
      <c r="B24" s="20">
        <v>61</v>
      </c>
      <c r="C24" s="20">
        <v>8</v>
      </c>
      <c r="D24" s="20">
        <v>46</v>
      </c>
      <c r="E24" s="225">
        <v>76057</v>
      </c>
      <c r="F24" s="225">
        <v>9236</v>
      </c>
      <c r="G24" s="225">
        <v>51771</v>
      </c>
      <c r="H24" s="203"/>
    </row>
    <row r="25" spans="1:8" ht="13.5" customHeight="1">
      <c r="A25" s="242" t="s">
        <v>179</v>
      </c>
      <c r="B25" s="239">
        <v>11</v>
      </c>
      <c r="C25" s="222">
        <v>2</v>
      </c>
      <c r="D25" s="239">
        <v>5</v>
      </c>
      <c r="E25" s="20">
        <v>362</v>
      </c>
      <c r="F25" s="222">
        <v>117910</v>
      </c>
      <c r="G25" s="239">
        <v>108</v>
      </c>
      <c r="H25" s="206"/>
    </row>
    <row r="26" spans="1:8" ht="13.5" customHeight="1">
      <c r="A26" s="242" t="s">
        <v>592</v>
      </c>
      <c r="B26" s="239">
        <v>134</v>
      </c>
      <c r="C26" s="239">
        <v>28</v>
      </c>
      <c r="D26" s="239">
        <v>67</v>
      </c>
      <c r="E26" s="20">
        <v>197893</v>
      </c>
      <c r="F26" s="20">
        <v>57761</v>
      </c>
      <c r="G26" s="20">
        <v>60226</v>
      </c>
      <c r="H26" s="206"/>
    </row>
    <row r="27" spans="1:8" ht="13.5" customHeight="1">
      <c r="A27" s="242" t="s">
        <v>593</v>
      </c>
      <c r="B27" s="239">
        <v>259</v>
      </c>
      <c r="C27" s="20">
        <v>60</v>
      </c>
      <c r="D27" s="20">
        <v>105</v>
      </c>
      <c r="E27" s="225">
        <v>656577</v>
      </c>
      <c r="F27" s="225">
        <v>23889</v>
      </c>
      <c r="G27" s="225">
        <v>528184</v>
      </c>
      <c r="H27" s="203"/>
    </row>
    <row r="28" spans="1:8" ht="13.5" customHeight="1">
      <c r="A28" s="242" t="s">
        <v>594</v>
      </c>
      <c r="B28" s="20">
        <v>169</v>
      </c>
      <c r="C28" s="225">
        <v>33</v>
      </c>
      <c r="D28" s="225">
        <v>131</v>
      </c>
      <c r="E28" s="225">
        <v>112818</v>
      </c>
      <c r="F28" s="225">
        <v>12708</v>
      </c>
      <c r="G28" s="225">
        <v>69260</v>
      </c>
      <c r="H28" s="203"/>
    </row>
    <row r="29" spans="1:8" ht="13.5" customHeight="1">
      <c r="A29" s="242" t="s">
        <v>209</v>
      </c>
      <c r="B29" s="239">
        <v>41</v>
      </c>
      <c r="C29" s="225">
        <v>12</v>
      </c>
      <c r="D29" s="239">
        <v>21</v>
      </c>
      <c r="E29" s="225">
        <v>1219444</v>
      </c>
      <c r="F29" s="225">
        <v>181325</v>
      </c>
      <c r="G29" s="20">
        <v>10234</v>
      </c>
      <c r="H29" s="207"/>
    </row>
    <row r="30" spans="1:8" ht="13.5" customHeight="1">
      <c r="A30" s="242" t="s">
        <v>595</v>
      </c>
      <c r="B30" s="239">
        <v>296</v>
      </c>
      <c r="C30" s="20">
        <v>119</v>
      </c>
      <c r="D30" s="20">
        <v>147</v>
      </c>
      <c r="E30" s="20">
        <v>612704</v>
      </c>
      <c r="F30" s="20">
        <v>23903</v>
      </c>
      <c r="G30" s="20">
        <v>336856</v>
      </c>
      <c r="H30" s="206"/>
    </row>
    <row r="31" spans="1:8" ht="13.5" customHeight="1">
      <c r="A31" s="242" t="s">
        <v>596</v>
      </c>
      <c r="B31" s="222">
        <v>50</v>
      </c>
      <c r="C31" s="222">
        <v>22</v>
      </c>
      <c r="D31" s="222">
        <v>23</v>
      </c>
      <c r="E31" s="225">
        <v>5762</v>
      </c>
      <c r="F31" s="225">
        <v>1630</v>
      </c>
      <c r="G31" s="20">
        <v>2829</v>
      </c>
      <c r="H31" s="207"/>
    </row>
    <row r="32" spans="1:8" ht="13.5" customHeight="1">
      <c r="A32" s="242" t="s">
        <v>597</v>
      </c>
      <c r="B32" s="20">
        <v>445</v>
      </c>
      <c r="C32" s="20">
        <v>138</v>
      </c>
      <c r="D32" s="20">
        <v>204</v>
      </c>
      <c r="E32" s="20">
        <v>97405</v>
      </c>
      <c r="F32" s="20">
        <v>24927</v>
      </c>
      <c r="G32" s="20">
        <v>31351</v>
      </c>
      <c r="H32" s="206"/>
    </row>
    <row r="33" spans="1:8" ht="13.5" customHeight="1">
      <c r="A33" s="242" t="s">
        <v>598</v>
      </c>
      <c r="B33" s="225" t="s">
        <v>406</v>
      </c>
      <c r="C33" s="225" t="s">
        <v>406</v>
      </c>
      <c r="D33" s="225" t="s">
        <v>406</v>
      </c>
      <c r="E33" s="225" t="s">
        <v>406</v>
      </c>
      <c r="F33" s="225" t="s">
        <v>406</v>
      </c>
      <c r="G33" s="225" t="s">
        <v>406</v>
      </c>
      <c r="H33" s="206"/>
    </row>
    <row r="34" spans="1:8" ht="13.5" customHeight="1">
      <c r="A34" s="242" t="s">
        <v>599</v>
      </c>
      <c r="B34" s="225" t="s">
        <v>406</v>
      </c>
      <c r="C34" s="225" t="s">
        <v>406</v>
      </c>
      <c r="D34" s="225" t="s">
        <v>406</v>
      </c>
      <c r="E34" s="225" t="s">
        <v>406</v>
      </c>
      <c r="F34" s="225" t="s">
        <v>406</v>
      </c>
      <c r="G34" s="225" t="s">
        <v>406</v>
      </c>
      <c r="H34" s="206"/>
    </row>
    <row r="35" spans="1:8" ht="13.5" customHeight="1">
      <c r="A35" s="242" t="s">
        <v>600</v>
      </c>
      <c r="B35" s="20">
        <v>6</v>
      </c>
      <c r="C35" s="222" t="s">
        <v>406</v>
      </c>
      <c r="D35" s="225" t="s">
        <v>406</v>
      </c>
      <c r="E35" s="20">
        <v>22828840</v>
      </c>
      <c r="F35" s="225" t="s">
        <v>406</v>
      </c>
      <c r="G35" s="225" t="s">
        <v>406</v>
      </c>
      <c r="H35" s="206"/>
    </row>
    <row r="36" spans="1:7" ht="9" customHeight="1">
      <c r="A36" s="214"/>
      <c r="B36" s="215"/>
      <c r="C36" s="215"/>
      <c r="D36" s="215"/>
      <c r="E36" s="215"/>
      <c r="F36" s="215"/>
      <c r="G36" s="215"/>
    </row>
    <row r="37" spans="1:12" ht="12" customHeight="1">
      <c r="A37" s="352" t="s">
        <v>601</v>
      </c>
      <c r="B37" s="314"/>
      <c r="C37" s="314"/>
      <c r="D37" s="314"/>
      <c r="E37" s="314"/>
      <c r="F37" s="314"/>
      <c r="G37" s="314"/>
      <c r="H37" s="193"/>
      <c r="I37" s="193"/>
      <c r="J37" s="193"/>
      <c r="K37" s="193"/>
      <c r="L37" s="193"/>
    </row>
    <row r="38" spans="1:12" ht="12" customHeight="1">
      <c r="A38" s="352" t="s">
        <v>602</v>
      </c>
      <c r="B38" s="314"/>
      <c r="C38" s="314"/>
      <c r="D38" s="314"/>
      <c r="E38" s="314"/>
      <c r="F38" s="314"/>
      <c r="G38" s="314"/>
      <c r="H38" s="193"/>
      <c r="I38" s="193"/>
      <c r="J38" s="193"/>
      <c r="K38" s="193"/>
      <c r="L38" s="193"/>
    </row>
    <row r="39" spans="1:12" ht="12" customHeight="1">
      <c r="A39" s="352" t="s">
        <v>603</v>
      </c>
      <c r="B39" s="314"/>
      <c r="C39" s="314"/>
      <c r="D39" s="314"/>
      <c r="E39" s="314"/>
      <c r="F39" s="314"/>
      <c r="G39" s="314"/>
      <c r="H39" s="193"/>
      <c r="I39" s="193"/>
      <c r="J39" s="193"/>
      <c r="K39" s="193"/>
      <c r="L39" s="193"/>
    </row>
    <row r="40" spans="1:12" ht="12" customHeight="1">
      <c r="A40" s="352" t="s">
        <v>604</v>
      </c>
      <c r="B40" s="314"/>
      <c r="C40" s="314"/>
      <c r="D40" s="314"/>
      <c r="E40" s="314"/>
      <c r="F40" s="314"/>
      <c r="G40" s="314"/>
      <c r="H40" s="193"/>
      <c r="I40" s="193"/>
      <c r="J40" s="193"/>
      <c r="K40" s="193"/>
      <c r="L40" s="193"/>
    </row>
    <row r="41" spans="1:7" ht="12" customHeight="1">
      <c r="A41" s="447" t="s">
        <v>605</v>
      </c>
      <c r="B41" s="448"/>
      <c r="C41" s="448"/>
      <c r="D41" s="448"/>
      <c r="E41" s="448"/>
      <c r="F41" s="448"/>
      <c r="G41" s="448"/>
    </row>
    <row r="42" ht="10.5" customHeight="1"/>
    <row r="43" ht="10.5" customHeight="1"/>
    <row r="44" ht="10.5" customHeight="1"/>
    <row r="45" ht="3.75" customHeight="1"/>
    <row r="46" spans="1:6" ht="23.25" customHeight="1">
      <c r="A46" s="446"/>
      <c r="B46" s="388"/>
      <c r="C46" s="388"/>
      <c r="D46" s="388"/>
      <c r="E46" s="388"/>
      <c r="F46" s="388"/>
    </row>
    <row r="47" spans="1:6" ht="4.5" customHeight="1">
      <c r="A47" s="388"/>
      <c r="B47" s="388"/>
      <c r="C47" s="388"/>
      <c r="D47" s="388"/>
      <c r="E47" s="388"/>
      <c r="F47" s="388"/>
    </row>
  </sheetData>
  <sheetProtection/>
  <mergeCells count="16">
    <mergeCell ref="A1:C1"/>
    <mergeCell ref="A3:G3"/>
    <mergeCell ref="A46:F47"/>
    <mergeCell ref="E9:E11"/>
    <mergeCell ref="F9:F11"/>
    <mergeCell ref="B9:B11"/>
    <mergeCell ref="C9:C11"/>
    <mergeCell ref="D9:D11"/>
    <mergeCell ref="A37:G37"/>
    <mergeCell ref="A38:G38"/>
    <mergeCell ref="A39:G39"/>
    <mergeCell ref="A41:G41"/>
    <mergeCell ref="B6:D8"/>
    <mergeCell ref="E6:G8"/>
    <mergeCell ref="G9:G11"/>
    <mergeCell ref="A40:G40"/>
  </mergeCells>
  <printOptions/>
  <pageMargins left="0.3937007874015748" right="0.1968503937007874" top="0.5905511811023623" bottom="0.3937007874015748" header="0.15748031496062992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1">
      <selection activeCell="A1" sqref="A1"/>
    </sheetView>
  </sheetViews>
  <sheetFormatPr defaultColWidth="10.7109375" defaultRowHeight="12.75"/>
  <cols>
    <col min="1" max="1" width="29.140625" style="19" customWidth="1"/>
    <col min="2" max="3" width="16.7109375" style="19" customWidth="1"/>
    <col min="4" max="4" width="17.7109375" style="19" customWidth="1"/>
    <col min="5" max="6" width="16.7109375" style="19" customWidth="1"/>
    <col min="7" max="16384" width="10.7109375" style="19" customWidth="1"/>
  </cols>
  <sheetData>
    <row r="1" spans="1:6" s="42" customFormat="1" ht="18" customHeight="1">
      <c r="A1" s="247" t="s">
        <v>606</v>
      </c>
      <c r="B1" s="248"/>
      <c r="C1" s="248"/>
      <c r="E1" s="246"/>
      <c r="F1" s="249" t="s">
        <v>607</v>
      </c>
    </row>
    <row r="3" spans="1:6" ht="38.25" customHeight="1">
      <c r="A3" s="315" t="s">
        <v>344</v>
      </c>
      <c r="B3" s="316"/>
      <c r="C3" s="316"/>
      <c r="D3" s="316"/>
      <c r="E3" s="316"/>
      <c r="F3" s="316"/>
    </row>
    <row r="4" ht="11.25" customHeight="1"/>
    <row r="5" spans="1:6" ht="12" customHeight="1">
      <c r="A5" s="26" t="s">
        <v>345</v>
      </c>
      <c r="B5" s="312"/>
      <c r="C5" s="312"/>
      <c r="D5" s="312"/>
      <c r="E5" s="312"/>
      <c r="F5" s="312"/>
    </row>
    <row r="6" spans="1:6" ht="12">
      <c r="A6" s="105" t="s">
        <v>307</v>
      </c>
      <c r="B6" s="105" t="s">
        <v>308</v>
      </c>
      <c r="C6" s="105" t="s">
        <v>308</v>
      </c>
      <c r="D6" s="105" t="s">
        <v>308</v>
      </c>
      <c r="E6" s="105" t="s">
        <v>308</v>
      </c>
      <c r="F6" s="105"/>
    </row>
    <row r="7" spans="1:6" ht="12">
      <c r="A7" s="101" t="s">
        <v>309</v>
      </c>
      <c r="B7" s="101" t="s">
        <v>310</v>
      </c>
      <c r="C7" s="101" t="s">
        <v>311</v>
      </c>
      <c r="D7" s="101" t="s">
        <v>312</v>
      </c>
      <c r="E7" s="101" t="s">
        <v>313</v>
      </c>
      <c r="F7" s="101" t="s">
        <v>346</v>
      </c>
    </row>
    <row r="8" spans="1:6" ht="12">
      <c r="A8" s="101" t="s">
        <v>314</v>
      </c>
      <c r="B8" s="101" t="s">
        <v>632</v>
      </c>
      <c r="C8" s="101" t="s">
        <v>308</v>
      </c>
      <c r="D8" s="101" t="s">
        <v>315</v>
      </c>
      <c r="E8" s="101" t="s">
        <v>308</v>
      </c>
      <c r="F8" s="101" t="s">
        <v>347</v>
      </c>
    </row>
    <row r="9" spans="1:6" s="26" customFormat="1" ht="9.75" customHeight="1">
      <c r="A9" s="106" t="s">
        <v>307</v>
      </c>
      <c r="B9" s="106" t="s">
        <v>308</v>
      </c>
      <c r="C9" s="106" t="s">
        <v>308</v>
      </c>
      <c r="D9" s="106" t="s">
        <v>308</v>
      </c>
      <c r="E9" s="106" t="s">
        <v>308</v>
      </c>
      <c r="F9" s="106"/>
    </row>
    <row r="10" spans="1:6" s="27" customFormat="1" ht="17.25" customHeight="1">
      <c r="A10" s="26" t="s">
        <v>316</v>
      </c>
      <c r="B10" s="26">
        <v>504249</v>
      </c>
      <c r="C10" s="26">
        <v>207894</v>
      </c>
      <c r="D10" s="26">
        <v>228672</v>
      </c>
      <c r="E10" s="26">
        <v>12811</v>
      </c>
      <c r="F10" s="26">
        <v>54872</v>
      </c>
    </row>
    <row r="11" spans="1:6" ht="12">
      <c r="A11" s="19" t="s">
        <v>317</v>
      </c>
      <c r="B11" s="19">
        <v>94441</v>
      </c>
      <c r="C11" s="19">
        <v>72362</v>
      </c>
      <c r="D11" s="19">
        <v>18097</v>
      </c>
      <c r="E11" s="19">
        <v>978</v>
      </c>
      <c r="F11" s="19">
        <v>3004</v>
      </c>
    </row>
    <row r="12" spans="1:6" ht="24">
      <c r="A12" s="27" t="s">
        <v>318</v>
      </c>
      <c r="B12" s="27">
        <v>2641.54637989</v>
      </c>
      <c r="C12" s="27">
        <v>2403.07899568</v>
      </c>
      <c r="D12" s="27">
        <v>208.52060585</v>
      </c>
      <c r="E12" s="27">
        <v>0.44109639</v>
      </c>
      <c r="F12" s="27">
        <v>29.50568197</v>
      </c>
    </row>
    <row r="13" spans="1:6" ht="12">
      <c r="A13" s="19" t="s">
        <v>319</v>
      </c>
      <c r="B13" s="19">
        <v>198464</v>
      </c>
      <c r="C13" s="19">
        <v>77668</v>
      </c>
      <c r="D13" s="19">
        <v>85504</v>
      </c>
      <c r="E13" s="19">
        <v>7670</v>
      </c>
      <c r="F13" s="19">
        <v>27622</v>
      </c>
    </row>
    <row r="14" spans="1:6" ht="12">
      <c r="A14" s="19" t="s">
        <v>320</v>
      </c>
      <c r="B14" s="19">
        <v>172350</v>
      </c>
      <c r="C14" s="19">
        <v>49804</v>
      </c>
      <c r="D14" s="19">
        <v>100614</v>
      </c>
      <c r="E14" s="19">
        <v>3364</v>
      </c>
      <c r="F14" s="19">
        <v>18568</v>
      </c>
    </row>
    <row r="15" spans="1:6" ht="12">
      <c r="A15" s="19" t="s">
        <v>321</v>
      </c>
      <c r="B15" s="19">
        <v>38994</v>
      </c>
      <c r="C15" s="19">
        <v>8060</v>
      </c>
      <c r="D15" s="19">
        <v>24457</v>
      </c>
      <c r="E15" s="19">
        <v>799</v>
      </c>
      <c r="F15" s="19">
        <v>5678</v>
      </c>
    </row>
    <row r="16" spans="1:6" ht="9" customHeight="1">
      <c r="A16" s="28" t="s">
        <v>307</v>
      </c>
      <c r="B16" s="28" t="s">
        <v>308</v>
      </c>
      <c r="C16" s="28" t="s">
        <v>308</v>
      </c>
      <c r="D16" s="28" t="s">
        <v>308</v>
      </c>
      <c r="E16" s="28" t="s">
        <v>308</v>
      </c>
      <c r="F16" s="28" t="s">
        <v>322</v>
      </c>
    </row>
    <row r="17" spans="1:6" ht="12" customHeight="1">
      <c r="A17" s="280" t="s">
        <v>348</v>
      </c>
      <c r="B17" s="280"/>
      <c r="C17" s="280"/>
      <c r="D17" s="280"/>
      <c r="E17" s="280"/>
      <c r="F17" s="280"/>
    </row>
    <row r="18" spans="1:6" ht="12">
      <c r="A18" s="313" t="s">
        <v>349</v>
      </c>
      <c r="B18" s="313"/>
      <c r="C18" s="313"/>
      <c r="D18" s="314"/>
      <c r="E18" s="314"/>
      <c r="F18" s="314"/>
    </row>
    <row r="20" ht="12">
      <c r="E20" s="44"/>
    </row>
    <row r="21" ht="12">
      <c r="E21" s="44"/>
    </row>
  </sheetData>
  <sheetProtection/>
  <mergeCells count="3">
    <mergeCell ref="B5:F5"/>
    <mergeCell ref="A18:F18"/>
    <mergeCell ref="A3:F3"/>
  </mergeCells>
  <printOptions/>
  <pageMargins left="0.3937007874015748" right="0.3937007874015748" top="0.3937007874015748" bottom="0.3937007874015748" header="0" footer="0"/>
  <pageSetup fitToHeight="0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O7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8515625" style="24" customWidth="1"/>
    <col min="2" max="3" width="17.140625" style="24" customWidth="1"/>
    <col min="4" max="4" width="17.8515625" style="24" customWidth="1"/>
    <col min="5" max="6" width="17.140625" style="24" customWidth="1"/>
    <col min="7" max="16384" width="11.421875" style="24" customWidth="1"/>
  </cols>
  <sheetData>
    <row r="1" spans="1:6" ht="18" customHeight="1">
      <c r="A1" s="247" t="s">
        <v>606</v>
      </c>
      <c r="B1" s="248"/>
      <c r="C1" s="248"/>
      <c r="D1" s="42"/>
      <c r="E1" s="246"/>
      <c r="F1" s="249" t="s">
        <v>607</v>
      </c>
    </row>
    <row r="3" spans="1:6" s="50" customFormat="1" ht="25.5" customHeight="1">
      <c r="A3" s="318" t="s">
        <v>350</v>
      </c>
      <c r="B3" s="318"/>
      <c r="C3" s="318"/>
      <c r="D3" s="318"/>
      <c r="E3" s="318"/>
      <c r="F3" s="318"/>
    </row>
    <row r="4" spans="1:197" s="52" customFormat="1" ht="12" customHeight="1">
      <c r="A4" s="99" t="s">
        <v>345</v>
      </c>
      <c r="B4" s="319"/>
      <c r="C4" s="319"/>
      <c r="D4" s="319"/>
      <c r="E4" s="319"/>
      <c r="F4" s="319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</row>
    <row r="5" spans="1:6" s="55" customFormat="1" ht="42" customHeight="1">
      <c r="A5" s="53" t="s">
        <v>236</v>
      </c>
      <c r="B5" s="53" t="s">
        <v>633</v>
      </c>
      <c r="C5" s="54" t="s">
        <v>296</v>
      </c>
      <c r="D5" s="54" t="s">
        <v>297</v>
      </c>
      <c r="E5" s="54" t="s">
        <v>298</v>
      </c>
      <c r="F5" s="54" t="s">
        <v>299</v>
      </c>
    </row>
    <row r="6" spans="1:6" s="50" customFormat="1" ht="18" customHeight="1">
      <c r="A6" s="26" t="s">
        <v>237</v>
      </c>
      <c r="B6" s="26">
        <v>504249</v>
      </c>
      <c r="C6" s="26">
        <v>94441</v>
      </c>
      <c r="D6" s="26">
        <v>198464</v>
      </c>
      <c r="E6" s="26">
        <v>172350</v>
      </c>
      <c r="F6" s="26">
        <v>38994</v>
      </c>
    </row>
    <row r="7" spans="1:6" s="50" customFormat="1" ht="12.75" customHeight="1">
      <c r="A7" s="26" t="s">
        <v>238</v>
      </c>
      <c r="B7" s="26">
        <v>65880</v>
      </c>
      <c r="C7" s="26">
        <v>9554</v>
      </c>
      <c r="D7" s="26">
        <v>27778</v>
      </c>
      <c r="E7" s="26">
        <v>25559</v>
      </c>
      <c r="F7" s="26">
        <v>2989</v>
      </c>
    </row>
    <row r="8" spans="1:6" ht="12.75" customHeight="1">
      <c r="A8" s="19" t="s">
        <v>239</v>
      </c>
      <c r="B8" s="19">
        <v>6289</v>
      </c>
      <c r="C8" s="19">
        <v>710</v>
      </c>
      <c r="D8" s="19">
        <v>2990</v>
      </c>
      <c r="E8" s="19">
        <v>2343</v>
      </c>
      <c r="F8" s="19">
        <v>246</v>
      </c>
    </row>
    <row r="9" spans="1:6" ht="12.75" customHeight="1">
      <c r="A9" s="19" t="s">
        <v>240</v>
      </c>
      <c r="B9" s="19">
        <v>9876</v>
      </c>
      <c r="C9" s="19">
        <v>1600</v>
      </c>
      <c r="D9" s="19">
        <v>4358</v>
      </c>
      <c r="E9" s="19">
        <v>3337</v>
      </c>
      <c r="F9" s="19">
        <v>581</v>
      </c>
    </row>
    <row r="10" spans="1:6" ht="12.75" customHeight="1">
      <c r="A10" s="19" t="s">
        <v>241</v>
      </c>
      <c r="B10" s="19">
        <v>5210</v>
      </c>
      <c r="C10" s="19">
        <v>677</v>
      </c>
      <c r="D10" s="19">
        <v>2188</v>
      </c>
      <c r="E10" s="19">
        <v>2064</v>
      </c>
      <c r="F10" s="19">
        <v>281</v>
      </c>
    </row>
    <row r="11" spans="1:6" ht="12.75" customHeight="1">
      <c r="A11" s="19" t="s">
        <v>242</v>
      </c>
      <c r="B11" s="19">
        <v>8107</v>
      </c>
      <c r="C11" s="19">
        <v>1007</v>
      </c>
      <c r="D11" s="19">
        <v>4055</v>
      </c>
      <c r="E11" s="19">
        <v>2813</v>
      </c>
      <c r="F11" s="19">
        <v>232</v>
      </c>
    </row>
    <row r="12" spans="1:6" ht="12.75" customHeight="1">
      <c r="A12" s="19" t="s">
        <v>243</v>
      </c>
      <c r="B12" s="19">
        <v>4024</v>
      </c>
      <c r="C12" s="19">
        <v>500</v>
      </c>
      <c r="D12" s="19">
        <v>1492</v>
      </c>
      <c r="E12" s="19">
        <v>1870</v>
      </c>
      <c r="F12" s="19">
        <v>162</v>
      </c>
    </row>
    <row r="13" spans="1:6" ht="12.75" customHeight="1">
      <c r="A13" s="19" t="s">
        <v>244</v>
      </c>
      <c r="B13" s="19">
        <v>4863</v>
      </c>
      <c r="C13" s="19">
        <v>618</v>
      </c>
      <c r="D13" s="19">
        <v>2515</v>
      </c>
      <c r="E13" s="19">
        <v>1565</v>
      </c>
      <c r="F13" s="19">
        <v>165</v>
      </c>
    </row>
    <row r="14" spans="1:6" ht="12.75" customHeight="1">
      <c r="A14" s="19" t="s">
        <v>245</v>
      </c>
      <c r="B14" s="19">
        <v>12014</v>
      </c>
      <c r="C14" s="19">
        <v>1643</v>
      </c>
      <c r="D14" s="19">
        <v>4512</v>
      </c>
      <c r="E14" s="19">
        <v>5423</v>
      </c>
      <c r="F14" s="19">
        <v>436</v>
      </c>
    </row>
    <row r="15" spans="1:6" ht="12.75" customHeight="1">
      <c r="A15" s="19" t="s">
        <v>246</v>
      </c>
      <c r="B15" s="19">
        <v>15497</v>
      </c>
      <c r="C15" s="19">
        <v>2799</v>
      </c>
      <c r="D15" s="19">
        <v>5668</v>
      </c>
      <c r="E15" s="19">
        <v>6144</v>
      </c>
      <c r="F15" s="19">
        <v>886</v>
      </c>
    </row>
    <row r="16" spans="1:6" s="50" customFormat="1" ht="12.75" customHeight="1">
      <c r="A16" s="26" t="s">
        <v>247</v>
      </c>
      <c r="B16" s="26">
        <v>8647</v>
      </c>
      <c r="C16" s="26">
        <v>739</v>
      </c>
      <c r="D16" s="26">
        <v>3459</v>
      </c>
      <c r="E16" s="26">
        <v>3865</v>
      </c>
      <c r="F16" s="26">
        <v>584</v>
      </c>
    </row>
    <row r="17" spans="1:6" ht="12.75" customHeight="1">
      <c r="A17" s="19" t="s">
        <v>248</v>
      </c>
      <c r="B17" s="19">
        <v>613</v>
      </c>
      <c r="C17" s="19">
        <v>70</v>
      </c>
      <c r="D17" s="19">
        <v>202</v>
      </c>
      <c r="E17" s="19">
        <v>302</v>
      </c>
      <c r="F17" s="19">
        <v>39</v>
      </c>
    </row>
    <row r="18" spans="1:6" ht="12.75" customHeight="1">
      <c r="A18" s="19" t="s">
        <v>249</v>
      </c>
      <c r="B18" s="19">
        <v>373</v>
      </c>
      <c r="C18" s="19">
        <v>50</v>
      </c>
      <c r="D18" s="19">
        <v>105</v>
      </c>
      <c r="E18" s="19">
        <v>203</v>
      </c>
      <c r="F18" s="19">
        <v>15</v>
      </c>
    </row>
    <row r="19" spans="1:6" ht="12.75" customHeight="1">
      <c r="A19" s="19" t="s">
        <v>250</v>
      </c>
      <c r="B19" s="19">
        <v>7661</v>
      </c>
      <c r="C19" s="19">
        <v>619</v>
      </c>
      <c r="D19" s="19">
        <v>3152</v>
      </c>
      <c r="E19" s="19">
        <v>3360</v>
      </c>
      <c r="F19" s="19">
        <v>530</v>
      </c>
    </row>
    <row r="20" spans="1:6" s="50" customFormat="1" ht="12.75" customHeight="1">
      <c r="A20" s="26" t="s">
        <v>351</v>
      </c>
      <c r="B20" s="26">
        <v>12223</v>
      </c>
      <c r="C20" s="26">
        <v>1688</v>
      </c>
      <c r="D20" s="26">
        <v>5331</v>
      </c>
      <c r="E20" s="26">
        <v>4782</v>
      </c>
      <c r="F20" s="26">
        <v>422</v>
      </c>
    </row>
    <row r="21" spans="1:6" s="50" customFormat="1" ht="12.75" customHeight="1">
      <c r="A21" s="26" t="s">
        <v>352</v>
      </c>
      <c r="B21" s="26">
        <v>11389</v>
      </c>
      <c r="C21" s="26">
        <v>4046</v>
      </c>
      <c r="D21" s="26">
        <v>3877</v>
      </c>
      <c r="E21" s="26">
        <v>2776</v>
      </c>
      <c r="F21" s="26">
        <v>690</v>
      </c>
    </row>
    <row r="22" spans="1:6" s="50" customFormat="1" ht="12.75" customHeight="1">
      <c r="A22" s="26" t="s">
        <v>253</v>
      </c>
      <c r="B22" s="26">
        <v>26932</v>
      </c>
      <c r="C22" s="26">
        <v>4755</v>
      </c>
      <c r="D22" s="26">
        <v>13095</v>
      </c>
      <c r="E22" s="26">
        <v>8460</v>
      </c>
      <c r="F22" s="26">
        <v>622</v>
      </c>
    </row>
    <row r="23" spans="1:6" ht="12.75" customHeight="1">
      <c r="A23" s="19" t="s">
        <v>254</v>
      </c>
      <c r="B23" s="19">
        <v>15356</v>
      </c>
      <c r="C23" s="19">
        <v>2718</v>
      </c>
      <c r="D23" s="19">
        <v>7573</v>
      </c>
      <c r="E23" s="19">
        <v>4747</v>
      </c>
      <c r="F23" s="19">
        <v>318</v>
      </c>
    </row>
    <row r="24" spans="1:6" ht="12.75" customHeight="1">
      <c r="A24" s="19" t="s">
        <v>255</v>
      </c>
      <c r="B24" s="19">
        <v>11576</v>
      </c>
      <c r="C24" s="19">
        <v>2037</v>
      </c>
      <c r="D24" s="19">
        <v>5522</v>
      </c>
      <c r="E24" s="19">
        <v>3713</v>
      </c>
      <c r="F24" s="19">
        <v>304</v>
      </c>
    </row>
    <row r="25" spans="1:6" s="50" customFormat="1" ht="12.75" customHeight="1">
      <c r="A25" s="26" t="s">
        <v>353</v>
      </c>
      <c r="B25" s="26">
        <v>5529</v>
      </c>
      <c r="C25" s="26">
        <v>1545</v>
      </c>
      <c r="D25" s="26">
        <v>2533</v>
      </c>
      <c r="E25" s="26">
        <v>1268</v>
      </c>
      <c r="F25" s="26">
        <v>183</v>
      </c>
    </row>
    <row r="26" spans="1:6" s="50" customFormat="1" ht="12.75" customHeight="1">
      <c r="A26" s="26" t="s">
        <v>257</v>
      </c>
      <c r="B26" s="26">
        <v>20948</v>
      </c>
      <c r="C26" s="26">
        <v>3312</v>
      </c>
      <c r="D26" s="26">
        <v>9525</v>
      </c>
      <c r="E26" s="26">
        <v>7026</v>
      </c>
      <c r="F26" s="26">
        <v>1085</v>
      </c>
    </row>
    <row r="27" spans="1:6" ht="12.75" customHeight="1">
      <c r="A27" s="19" t="s">
        <v>258</v>
      </c>
      <c r="B27" s="19">
        <v>3397</v>
      </c>
      <c r="C27" s="19">
        <v>394</v>
      </c>
      <c r="D27" s="19">
        <v>1481</v>
      </c>
      <c r="E27" s="19">
        <v>1356</v>
      </c>
      <c r="F27" s="19">
        <v>166</v>
      </c>
    </row>
    <row r="28" spans="1:6" ht="12.75" customHeight="1">
      <c r="A28" s="19" t="s">
        <v>259</v>
      </c>
      <c r="B28" s="19">
        <v>3575</v>
      </c>
      <c r="C28" s="19">
        <v>704</v>
      </c>
      <c r="D28" s="19">
        <v>1530</v>
      </c>
      <c r="E28" s="19">
        <v>1154</v>
      </c>
      <c r="F28" s="19">
        <v>187</v>
      </c>
    </row>
    <row r="29" spans="1:6" ht="12.75" customHeight="1">
      <c r="A29" s="19" t="s">
        <v>260</v>
      </c>
      <c r="B29" s="19">
        <v>2066</v>
      </c>
      <c r="C29" s="19">
        <v>218</v>
      </c>
      <c r="D29" s="19">
        <v>1140</v>
      </c>
      <c r="E29" s="19">
        <v>569</v>
      </c>
      <c r="F29" s="19">
        <v>139</v>
      </c>
    </row>
    <row r="30" spans="1:6" ht="12.75" customHeight="1">
      <c r="A30" s="19" t="s">
        <v>261</v>
      </c>
      <c r="B30" s="19">
        <v>3396</v>
      </c>
      <c r="C30" s="19">
        <v>647</v>
      </c>
      <c r="D30" s="19">
        <v>1463</v>
      </c>
      <c r="E30" s="19">
        <v>1113</v>
      </c>
      <c r="F30" s="19">
        <v>173</v>
      </c>
    </row>
    <row r="31" spans="1:6" ht="12.75" customHeight="1">
      <c r="A31" s="19" t="s">
        <v>262</v>
      </c>
      <c r="B31" s="19">
        <v>8514</v>
      </c>
      <c r="C31" s="19">
        <v>1349</v>
      </c>
      <c r="D31" s="19">
        <v>3911</v>
      </c>
      <c r="E31" s="19">
        <v>2834</v>
      </c>
      <c r="F31" s="19">
        <v>420</v>
      </c>
    </row>
    <row r="32" spans="1:6" s="50" customFormat="1" ht="12.75" customHeight="1">
      <c r="A32" s="26" t="s">
        <v>263</v>
      </c>
      <c r="B32" s="26">
        <v>25430</v>
      </c>
      <c r="C32" s="26">
        <v>4253</v>
      </c>
      <c r="D32" s="26">
        <v>11465</v>
      </c>
      <c r="E32" s="26">
        <v>8493</v>
      </c>
      <c r="F32" s="26">
        <v>1219</v>
      </c>
    </row>
    <row r="33" spans="1:6" ht="12.75" customHeight="1">
      <c r="A33" s="19" t="s">
        <v>354</v>
      </c>
      <c r="B33" s="19">
        <v>1103</v>
      </c>
      <c r="C33" s="19">
        <v>165</v>
      </c>
      <c r="D33" s="19">
        <v>503</v>
      </c>
      <c r="E33" s="19">
        <v>406</v>
      </c>
      <c r="F33" s="19">
        <v>29</v>
      </c>
    </row>
    <row r="34" spans="1:6" ht="12.75" customHeight="1">
      <c r="A34" s="19" t="s">
        <v>264</v>
      </c>
      <c r="B34" s="19">
        <v>4139</v>
      </c>
      <c r="C34" s="19">
        <v>800</v>
      </c>
      <c r="D34" s="19">
        <v>1840</v>
      </c>
      <c r="E34" s="19">
        <v>1246</v>
      </c>
      <c r="F34" s="19">
        <v>253</v>
      </c>
    </row>
    <row r="35" spans="1:6" ht="12.75" customHeight="1">
      <c r="A35" s="19" t="s">
        <v>265</v>
      </c>
      <c r="B35" s="19">
        <v>5334</v>
      </c>
      <c r="C35" s="19">
        <v>802</v>
      </c>
      <c r="D35" s="19">
        <v>2363</v>
      </c>
      <c r="E35" s="19">
        <v>1918</v>
      </c>
      <c r="F35" s="19">
        <v>251</v>
      </c>
    </row>
    <row r="36" spans="1:6" ht="12.75" customHeight="1">
      <c r="A36" s="19" t="s">
        <v>266</v>
      </c>
      <c r="B36" s="19">
        <v>1579</v>
      </c>
      <c r="C36" s="19">
        <v>281</v>
      </c>
      <c r="D36" s="19">
        <v>667</v>
      </c>
      <c r="E36" s="19">
        <v>577</v>
      </c>
      <c r="F36" s="19">
        <v>54</v>
      </c>
    </row>
    <row r="37" spans="1:6" ht="12.75" customHeight="1">
      <c r="A37" s="19" t="s">
        <v>355</v>
      </c>
      <c r="B37" s="19">
        <v>3227</v>
      </c>
      <c r="C37" s="19">
        <v>417</v>
      </c>
      <c r="D37" s="19">
        <v>1247</v>
      </c>
      <c r="E37" s="19">
        <v>1423</v>
      </c>
      <c r="F37" s="19">
        <v>140</v>
      </c>
    </row>
    <row r="38" spans="1:6" ht="12.75" customHeight="1">
      <c r="A38" s="19" t="s">
        <v>267</v>
      </c>
      <c r="B38" s="19">
        <v>1650</v>
      </c>
      <c r="C38" s="19">
        <v>263</v>
      </c>
      <c r="D38" s="19">
        <v>882</v>
      </c>
      <c r="E38" s="19">
        <v>411</v>
      </c>
      <c r="F38" s="19">
        <v>94</v>
      </c>
    </row>
    <row r="39" spans="1:6" ht="12.75" customHeight="1">
      <c r="A39" s="19" t="s">
        <v>268</v>
      </c>
      <c r="B39" s="19">
        <v>708</v>
      </c>
      <c r="C39" s="19">
        <v>185</v>
      </c>
      <c r="D39" s="19">
        <v>255</v>
      </c>
      <c r="E39" s="19">
        <v>226</v>
      </c>
      <c r="F39" s="19">
        <v>42</v>
      </c>
    </row>
    <row r="40" spans="1:6" ht="12.75" customHeight="1">
      <c r="A40" s="19" t="s">
        <v>269</v>
      </c>
      <c r="B40" s="19">
        <v>6415</v>
      </c>
      <c r="C40" s="19">
        <v>1197</v>
      </c>
      <c r="D40" s="19">
        <v>3086</v>
      </c>
      <c r="E40" s="19">
        <v>1866</v>
      </c>
      <c r="F40" s="19">
        <v>266</v>
      </c>
    </row>
    <row r="41" spans="1:6" ht="12.75" customHeight="1">
      <c r="A41" s="19" t="s">
        <v>270</v>
      </c>
      <c r="B41" s="19">
        <v>1275</v>
      </c>
      <c r="C41" s="19">
        <v>143</v>
      </c>
      <c r="D41" s="19">
        <v>622</v>
      </c>
      <c r="E41" s="19">
        <v>420</v>
      </c>
      <c r="F41" s="19">
        <v>90</v>
      </c>
    </row>
    <row r="42" spans="1:6" s="50" customFormat="1" ht="12.75" customHeight="1">
      <c r="A42" s="26" t="s">
        <v>271</v>
      </c>
      <c r="B42" s="26">
        <v>85673</v>
      </c>
      <c r="C42" s="26">
        <v>20937</v>
      </c>
      <c r="D42" s="26">
        <v>32058</v>
      </c>
      <c r="E42" s="26">
        <v>27087</v>
      </c>
      <c r="F42" s="26">
        <v>5591</v>
      </c>
    </row>
    <row r="43" spans="1:6" ht="12.75" customHeight="1">
      <c r="A43" s="19" t="s">
        <v>272</v>
      </c>
      <c r="B43" s="19">
        <v>68305</v>
      </c>
      <c r="C43" s="19">
        <v>17637</v>
      </c>
      <c r="D43" s="19">
        <v>24582</v>
      </c>
      <c r="E43" s="19">
        <v>21609</v>
      </c>
      <c r="F43" s="19">
        <v>4477</v>
      </c>
    </row>
    <row r="44" spans="1:6" ht="12.75" customHeight="1">
      <c r="A44" s="19" t="s">
        <v>273</v>
      </c>
      <c r="B44" s="19">
        <v>5431</v>
      </c>
      <c r="C44" s="19">
        <v>1148</v>
      </c>
      <c r="D44" s="19">
        <v>2315</v>
      </c>
      <c r="E44" s="19">
        <v>1674</v>
      </c>
      <c r="F44" s="19">
        <v>294</v>
      </c>
    </row>
    <row r="45" spans="1:6" ht="12.75" customHeight="1">
      <c r="A45" s="19" t="s">
        <v>274</v>
      </c>
      <c r="B45" s="19">
        <v>4032</v>
      </c>
      <c r="C45" s="19">
        <v>669</v>
      </c>
      <c r="D45" s="19">
        <v>1816</v>
      </c>
      <c r="E45" s="19">
        <v>1233</v>
      </c>
      <c r="F45" s="19">
        <v>314</v>
      </c>
    </row>
    <row r="46" spans="1:6" ht="12.75" customHeight="1">
      <c r="A46" s="19" t="s">
        <v>275</v>
      </c>
      <c r="B46" s="19">
        <v>7905</v>
      </c>
      <c r="C46" s="19">
        <v>1483</v>
      </c>
      <c r="D46" s="19">
        <v>3345</v>
      </c>
      <c r="E46" s="19">
        <v>2571</v>
      </c>
      <c r="F46" s="19">
        <v>506</v>
      </c>
    </row>
    <row r="47" spans="1:6" s="50" customFormat="1" ht="12.75" customHeight="1">
      <c r="A47" s="26" t="s">
        <v>356</v>
      </c>
      <c r="B47" s="26">
        <v>43693</v>
      </c>
      <c r="C47" s="26">
        <v>7275</v>
      </c>
      <c r="D47" s="26">
        <v>14845</v>
      </c>
      <c r="E47" s="26">
        <v>18253</v>
      </c>
      <c r="F47" s="26">
        <v>3320</v>
      </c>
    </row>
    <row r="48" spans="1:6" ht="12.75" customHeight="1">
      <c r="A48" s="19" t="s">
        <v>277</v>
      </c>
      <c r="B48" s="19">
        <v>17610</v>
      </c>
      <c r="C48" s="19">
        <v>3708</v>
      </c>
      <c r="D48" s="19">
        <v>5683</v>
      </c>
      <c r="E48" s="19">
        <v>7404</v>
      </c>
      <c r="F48" s="19">
        <v>815</v>
      </c>
    </row>
    <row r="49" spans="1:6" ht="12.75" customHeight="1">
      <c r="A49" s="19" t="s">
        <v>278</v>
      </c>
      <c r="B49" s="19">
        <v>6886</v>
      </c>
      <c r="C49" s="19">
        <v>965</v>
      </c>
      <c r="D49" s="19">
        <v>2601</v>
      </c>
      <c r="E49" s="19">
        <v>2971</v>
      </c>
      <c r="F49" s="19">
        <v>349</v>
      </c>
    </row>
    <row r="50" spans="1:6" ht="12.75" customHeight="1">
      <c r="A50" s="19" t="s">
        <v>279</v>
      </c>
      <c r="B50" s="19">
        <v>19197</v>
      </c>
      <c r="C50" s="19">
        <v>2602</v>
      </c>
      <c r="D50" s="19">
        <v>6561</v>
      </c>
      <c r="E50" s="19">
        <v>7878</v>
      </c>
      <c r="F50" s="19">
        <v>2156</v>
      </c>
    </row>
    <row r="51" spans="1:6" s="50" customFormat="1" ht="12.75" customHeight="1">
      <c r="A51" s="26" t="s">
        <v>280</v>
      </c>
      <c r="B51" s="26">
        <v>8375</v>
      </c>
      <c r="C51" s="26">
        <v>1346</v>
      </c>
      <c r="D51" s="26">
        <v>3443</v>
      </c>
      <c r="E51" s="26">
        <v>3160</v>
      </c>
      <c r="F51" s="26">
        <v>426</v>
      </c>
    </row>
    <row r="52" spans="1:6" ht="12.75" customHeight="1">
      <c r="A52" s="19" t="s">
        <v>281</v>
      </c>
      <c r="B52" s="19">
        <v>5157</v>
      </c>
      <c r="C52" s="19">
        <v>827</v>
      </c>
      <c r="D52" s="19">
        <v>2212</v>
      </c>
      <c r="E52" s="19">
        <v>1868</v>
      </c>
      <c r="F52" s="19">
        <v>250</v>
      </c>
    </row>
    <row r="53" spans="1:6" ht="12.75" customHeight="1">
      <c r="A53" s="19" t="s">
        <v>282</v>
      </c>
      <c r="B53" s="19">
        <v>3218</v>
      </c>
      <c r="C53" s="19">
        <v>519</v>
      </c>
      <c r="D53" s="19">
        <v>1231</v>
      </c>
      <c r="E53" s="19">
        <v>1292</v>
      </c>
      <c r="F53" s="19">
        <v>176</v>
      </c>
    </row>
    <row r="54" spans="1:6" s="50" customFormat="1" ht="12.75" customHeight="1">
      <c r="A54" s="26" t="s">
        <v>283</v>
      </c>
      <c r="B54" s="26">
        <v>31235</v>
      </c>
      <c r="C54" s="26">
        <v>4635</v>
      </c>
      <c r="D54" s="26">
        <v>13546</v>
      </c>
      <c r="E54" s="26">
        <v>11832</v>
      </c>
      <c r="F54" s="26">
        <v>1222</v>
      </c>
    </row>
    <row r="55" spans="1:6" ht="12.75" customHeight="1">
      <c r="A55" s="19" t="s">
        <v>284</v>
      </c>
      <c r="B55" s="19">
        <v>13633</v>
      </c>
      <c r="C55" s="19">
        <v>2152</v>
      </c>
      <c r="D55" s="19">
        <v>6383</v>
      </c>
      <c r="E55" s="19">
        <v>4521</v>
      </c>
      <c r="F55" s="19">
        <v>577</v>
      </c>
    </row>
    <row r="56" spans="1:6" ht="12.75" customHeight="1">
      <c r="A56" s="19" t="s">
        <v>285</v>
      </c>
      <c r="B56" s="19">
        <v>3430</v>
      </c>
      <c r="C56" s="19">
        <v>526</v>
      </c>
      <c r="D56" s="19">
        <v>1636</v>
      </c>
      <c r="E56" s="19">
        <v>1097</v>
      </c>
      <c r="F56" s="19">
        <v>171</v>
      </c>
    </row>
    <row r="57" spans="1:6" ht="12.75" customHeight="1">
      <c r="A57" s="19" t="s">
        <v>286</v>
      </c>
      <c r="B57" s="19">
        <v>2603</v>
      </c>
      <c r="C57" s="19">
        <v>398</v>
      </c>
      <c r="D57" s="19">
        <v>1229</v>
      </c>
      <c r="E57" s="19">
        <v>888</v>
      </c>
      <c r="F57" s="19">
        <v>88</v>
      </c>
    </row>
    <row r="58" spans="1:6" ht="12.75" customHeight="1">
      <c r="A58" s="19" t="s">
        <v>287</v>
      </c>
      <c r="B58" s="19">
        <v>11569</v>
      </c>
      <c r="C58" s="19">
        <v>1559</v>
      </c>
      <c r="D58" s="19">
        <v>4298</v>
      </c>
      <c r="E58" s="19">
        <v>5326</v>
      </c>
      <c r="F58" s="19">
        <v>386</v>
      </c>
    </row>
    <row r="59" spans="1:6" s="50" customFormat="1" ht="12.75" customHeight="1">
      <c r="A59" s="26" t="s">
        <v>357</v>
      </c>
      <c r="B59" s="26">
        <v>100228</v>
      </c>
      <c r="C59" s="26">
        <v>22367</v>
      </c>
      <c r="D59" s="26">
        <v>31648</v>
      </c>
      <c r="E59" s="26">
        <v>27727</v>
      </c>
      <c r="F59" s="26">
        <v>18486</v>
      </c>
    </row>
    <row r="60" spans="1:6" s="50" customFormat="1" ht="12.75" customHeight="1">
      <c r="A60" s="26" t="s">
        <v>358</v>
      </c>
      <c r="B60" s="26">
        <v>19290</v>
      </c>
      <c r="C60" s="26">
        <v>2746</v>
      </c>
      <c r="D60" s="26">
        <v>8171</v>
      </c>
      <c r="E60" s="26">
        <v>7828</v>
      </c>
      <c r="F60" s="26">
        <v>545</v>
      </c>
    </row>
    <row r="61" spans="1:6" s="50" customFormat="1" ht="12.75" customHeight="1">
      <c r="A61" s="26" t="s">
        <v>359</v>
      </c>
      <c r="B61" s="26">
        <v>3424</v>
      </c>
      <c r="C61" s="26">
        <v>796</v>
      </c>
      <c r="D61" s="26">
        <v>1611</v>
      </c>
      <c r="E61" s="26">
        <v>910</v>
      </c>
      <c r="F61" s="26">
        <v>107</v>
      </c>
    </row>
    <row r="62" spans="1:6" s="50" customFormat="1" ht="12.75" customHeight="1">
      <c r="A62" s="26" t="s">
        <v>291</v>
      </c>
      <c r="B62" s="26">
        <v>30539</v>
      </c>
      <c r="C62" s="26">
        <v>3555</v>
      </c>
      <c r="D62" s="26">
        <v>14098</v>
      </c>
      <c r="E62" s="26">
        <v>11598</v>
      </c>
      <c r="F62" s="26">
        <v>1288</v>
      </c>
    </row>
    <row r="63" spans="1:6" ht="12.75" customHeight="1">
      <c r="A63" s="19" t="s">
        <v>360</v>
      </c>
      <c r="B63" s="19">
        <v>7042</v>
      </c>
      <c r="C63" s="19">
        <v>832</v>
      </c>
      <c r="D63" s="19">
        <v>3661</v>
      </c>
      <c r="E63" s="19">
        <v>2223</v>
      </c>
      <c r="F63" s="19">
        <v>326</v>
      </c>
    </row>
    <row r="64" spans="1:6" ht="12.75" customHeight="1">
      <c r="A64" s="19" t="s">
        <v>361</v>
      </c>
      <c r="B64" s="19">
        <v>6995</v>
      </c>
      <c r="C64" s="19">
        <v>868</v>
      </c>
      <c r="D64" s="19">
        <v>2787</v>
      </c>
      <c r="E64" s="19">
        <v>3097</v>
      </c>
      <c r="F64" s="19">
        <v>243</v>
      </c>
    </row>
    <row r="65" spans="1:6" ht="12.75" customHeight="1">
      <c r="A65" s="19" t="s">
        <v>292</v>
      </c>
      <c r="B65" s="19">
        <v>16502</v>
      </c>
      <c r="C65" s="19">
        <v>1855</v>
      </c>
      <c r="D65" s="19">
        <v>7650</v>
      </c>
      <c r="E65" s="19">
        <v>6278</v>
      </c>
      <c r="F65" s="19">
        <v>719</v>
      </c>
    </row>
    <row r="66" spans="1:6" s="50" customFormat="1" ht="12.75" customHeight="1">
      <c r="A66" s="26" t="s">
        <v>293</v>
      </c>
      <c r="B66" s="26">
        <v>3474</v>
      </c>
      <c r="C66" s="26">
        <v>789</v>
      </c>
      <c r="D66" s="26">
        <v>1386</v>
      </c>
      <c r="E66" s="26">
        <v>1173</v>
      </c>
      <c r="F66" s="26">
        <v>126</v>
      </c>
    </row>
    <row r="67" spans="1:6" ht="12.75" customHeight="1">
      <c r="A67" s="19" t="s">
        <v>294</v>
      </c>
      <c r="B67" s="19">
        <v>671</v>
      </c>
      <c r="C67" s="19">
        <v>54</v>
      </c>
      <c r="D67" s="19">
        <v>271</v>
      </c>
      <c r="E67" s="19">
        <v>286</v>
      </c>
      <c r="F67" s="19">
        <v>60</v>
      </c>
    </row>
    <row r="68" spans="1:6" ht="12.75" customHeight="1">
      <c r="A68" s="19" t="s">
        <v>295</v>
      </c>
      <c r="B68" s="19">
        <v>669</v>
      </c>
      <c r="C68" s="19">
        <v>49</v>
      </c>
      <c r="D68" s="19">
        <v>324</v>
      </c>
      <c r="E68" s="19">
        <v>267</v>
      </c>
      <c r="F68" s="19">
        <v>29</v>
      </c>
    </row>
    <row r="69" spans="1:6" ht="9" customHeight="1">
      <c r="A69" s="28"/>
      <c r="B69" s="28"/>
      <c r="C69" s="28"/>
      <c r="D69" s="28"/>
      <c r="E69" s="28"/>
      <c r="F69" s="28"/>
    </row>
    <row r="70" spans="1:6" s="56" customFormat="1" ht="12" customHeight="1">
      <c r="A70" s="317" t="s">
        <v>362</v>
      </c>
      <c r="B70" s="317"/>
      <c r="C70" s="317"/>
      <c r="D70" s="317"/>
      <c r="E70" s="317"/>
      <c r="F70" s="317"/>
    </row>
    <row r="71" spans="1:6" ht="12.75" customHeight="1">
      <c r="A71" s="17" t="s">
        <v>647</v>
      </c>
      <c r="B71" s="19"/>
      <c r="C71" s="19"/>
      <c r="D71" s="19"/>
      <c r="E71" s="19"/>
      <c r="F71" s="19"/>
    </row>
    <row r="72" spans="1:6" ht="12">
      <c r="A72" s="19"/>
      <c r="B72" s="19"/>
      <c r="C72" s="19"/>
      <c r="D72" s="19"/>
      <c r="E72" s="19"/>
      <c r="F72" s="19"/>
    </row>
  </sheetData>
  <sheetProtection/>
  <mergeCells count="3">
    <mergeCell ref="A70:F70"/>
    <mergeCell ref="A3:F3"/>
    <mergeCell ref="B4:F4"/>
  </mergeCells>
  <printOptions/>
  <pageMargins left="0.3937007874015748" right="0" top="0.3937007874015748" bottom="0.3937007874015748" header="0" footer="0"/>
  <pageSetup fitToHeight="0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7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3.7109375" style="75" customWidth="1"/>
    <col min="2" max="2" width="40.7109375" style="95" customWidth="1"/>
    <col min="3" max="5" width="17.140625" style="19" customWidth="1"/>
    <col min="6" max="6" width="17.140625" style="96" customWidth="1"/>
    <col min="7" max="7" width="17.140625" style="19" customWidth="1"/>
    <col min="8" max="16384" width="11.421875" style="95" customWidth="1"/>
  </cols>
  <sheetData>
    <row r="1" spans="1:7" ht="18" customHeight="1">
      <c r="A1" s="323" t="s">
        <v>606</v>
      </c>
      <c r="B1" s="324"/>
      <c r="C1" s="324"/>
      <c r="D1" s="324"/>
      <c r="E1" s="42"/>
      <c r="F1" s="246"/>
      <c r="G1" s="249" t="s">
        <v>607</v>
      </c>
    </row>
    <row r="3" spans="1:7" s="69" customFormat="1" ht="12">
      <c r="A3" s="320" t="s">
        <v>371</v>
      </c>
      <c r="B3" s="320"/>
      <c r="C3" s="320"/>
      <c r="D3" s="320"/>
      <c r="E3" s="320"/>
      <c r="F3" s="320"/>
      <c r="G3" s="320"/>
    </row>
    <row r="4" spans="1:7" s="69" customFormat="1" ht="12">
      <c r="A4" s="70"/>
      <c r="B4" s="321" t="s">
        <v>345</v>
      </c>
      <c r="C4" s="321"/>
      <c r="D4" s="321"/>
      <c r="E4" s="321"/>
      <c r="F4" s="321"/>
      <c r="G4" s="321"/>
    </row>
    <row r="5" spans="1:7" s="72" customFormat="1" ht="45" customHeight="1">
      <c r="A5" s="71"/>
      <c r="B5" s="54" t="s">
        <v>49</v>
      </c>
      <c r="C5" s="54" t="s">
        <v>633</v>
      </c>
      <c r="D5" s="21" t="s">
        <v>51</v>
      </c>
      <c r="E5" s="54" t="s">
        <v>52</v>
      </c>
      <c r="F5" s="54" t="s">
        <v>53</v>
      </c>
      <c r="G5" s="54" t="s">
        <v>54</v>
      </c>
    </row>
    <row r="6" spans="2:7" s="71" customFormat="1" ht="12.75" customHeight="1">
      <c r="B6" s="73"/>
      <c r="C6" s="74"/>
      <c r="D6" s="74"/>
      <c r="E6" s="74"/>
      <c r="F6" s="74"/>
      <c r="G6" s="74"/>
    </row>
    <row r="7" spans="2:13" s="75" customFormat="1" ht="15.75" customHeight="1">
      <c r="B7" s="76" t="s">
        <v>50</v>
      </c>
      <c r="C7" s="281">
        <v>504249</v>
      </c>
      <c r="D7" s="281">
        <v>207894</v>
      </c>
      <c r="E7" s="281">
        <v>228672</v>
      </c>
      <c r="F7" s="281">
        <v>12811</v>
      </c>
      <c r="G7" s="281">
        <v>54872</v>
      </c>
      <c r="I7" s="77"/>
      <c r="J7" s="77"/>
      <c r="K7" s="77"/>
      <c r="L7" s="77"/>
      <c r="M7" s="77"/>
    </row>
    <row r="8" spans="2:7" s="75" customFormat="1" ht="15.75" customHeight="1">
      <c r="B8" s="78" t="s">
        <v>55</v>
      </c>
      <c r="C8" s="77">
        <v>9236</v>
      </c>
      <c r="D8" s="77">
        <v>3770</v>
      </c>
      <c r="E8" s="77">
        <v>4047</v>
      </c>
      <c r="F8" s="77">
        <v>209</v>
      </c>
      <c r="G8" s="77">
        <v>1210</v>
      </c>
    </row>
    <row r="9" spans="2:13" s="75" customFormat="1" ht="15.75" customHeight="1">
      <c r="B9" s="78" t="s">
        <v>56</v>
      </c>
      <c r="C9" s="77">
        <v>403811</v>
      </c>
      <c r="D9" s="77">
        <v>165464</v>
      </c>
      <c r="E9" s="77">
        <v>187237</v>
      </c>
      <c r="F9" s="77">
        <v>9982</v>
      </c>
      <c r="G9" s="77">
        <v>41128</v>
      </c>
      <c r="I9" s="74"/>
      <c r="J9" s="74"/>
      <c r="K9" s="74"/>
      <c r="L9" s="74"/>
      <c r="M9" s="74"/>
    </row>
    <row r="10" spans="2:7" s="75" customFormat="1" ht="12">
      <c r="B10" s="78" t="s">
        <v>57</v>
      </c>
      <c r="C10" s="77">
        <v>81703</v>
      </c>
      <c r="D10" s="77">
        <v>31522</v>
      </c>
      <c r="E10" s="77">
        <v>41026</v>
      </c>
      <c r="F10" s="77">
        <v>1525</v>
      </c>
      <c r="G10" s="77">
        <v>7630</v>
      </c>
    </row>
    <row r="11" spans="2:7" s="75" customFormat="1" ht="12.75" customHeight="1">
      <c r="B11" s="78" t="s">
        <v>58</v>
      </c>
      <c r="C11" s="77">
        <v>58291</v>
      </c>
      <c r="D11" s="77">
        <v>20574</v>
      </c>
      <c r="E11" s="77">
        <v>32414</v>
      </c>
      <c r="F11" s="77">
        <v>585</v>
      </c>
      <c r="G11" s="77">
        <v>4718</v>
      </c>
    </row>
    <row r="12" spans="2:13" s="75" customFormat="1" ht="25.5" customHeight="1">
      <c r="B12" s="78" t="s">
        <v>59</v>
      </c>
      <c r="C12" s="77">
        <v>263817</v>
      </c>
      <c r="D12" s="77">
        <v>113368</v>
      </c>
      <c r="E12" s="77">
        <v>113797</v>
      </c>
      <c r="F12" s="77">
        <v>7872</v>
      </c>
      <c r="G12" s="77">
        <v>28780</v>
      </c>
      <c r="I12" s="77"/>
      <c r="J12" s="77"/>
      <c r="K12" s="77"/>
      <c r="L12" s="77"/>
      <c r="M12" s="77"/>
    </row>
    <row r="13" spans="1:7" s="75" customFormat="1" ht="25.5" customHeight="1">
      <c r="A13" s="79" t="s">
        <v>60</v>
      </c>
      <c r="B13" s="80" t="s">
        <v>61</v>
      </c>
      <c r="C13" s="77">
        <v>7032</v>
      </c>
      <c r="D13" s="77">
        <v>2924</v>
      </c>
      <c r="E13" s="77">
        <v>3279</v>
      </c>
      <c r="F13" s="77">
        <v>172</v>
      </c>
      <c r="G13" s="77">
        <v>657</v>
      </c>
    </row>
    <row r="14" spans="1:13" s="75" customFormat="1" ht="12.75" customHeight="1">
      <c r="A14" s="79" t="s">
        <v>62</v>
      </c>
      <c r="B14" s="80" t="s">
        <v>63</v>
      </c>
      <c r="C14" s="77">
        <v>1245</v>
      </c>
      <c r="D14" s="77">
        <v>388</v>
      </c>
      <c r="E14" s="77">
        <v>470</v>
      </c>
      <c r="F14" s="77">
        <v>26</v>
      </c>
      <c r="G14" s="77">
        <v>361</v>
      </c>
      <c r="I14" s="74"/>
      <c r="J14" s="74"/>
      <c r="K14" s="74"/>
      <c r="L14" s="74"/>
      <c r="M14" s="74"/>
    </row>
    <row r="15" spans="1:7" s="75" customFormat="1" ht="15.75" customHeight="1">
      <c r="A15" s="79" t="s">
        <v>64</v>
      </c>
      <c r="B15" s="81" t="s">
        <v>65</v>
      </c>
      <c r="C15" s="82">
        <v>959</v>
      </c>
      <c r="D15" s="82">
        <v>458</v>
      </c>
      <c r="E15" s="82">
        <v>298</v>
      </c>
      <c r="F15" s="82">
        <v>11</v>
      </c>
      <c r="G15" s="82">
        <v>192</v>
      </c>
    </row>
    <row r="16" spans="1:7" s="75" customFormat="1" ht="12.75" customHeight="1">
      <c r="A16" s="79" t="s">
        <v>66</v>
      </c>
      <c r="B16" s="80" t="s">
        <v>67</v>
      </c>
      <c r="C16" s="77">
        <v>497</v>
      </c>
      <c r="D16" s="77">
        <v>148</v>
      </c>
      <c r="E16" s="77">
        <v>293</v>
      </c>
      <c r="F16" s="77">
        <v>8</v>
      </c>
      <c r="G16" s="77">
        <v>48</v>
      </c>
    </row>
    <row r="17" spans="1:7" s="75" customFormat="1" ht="12.75" customHeight="1">
      <c r="A17" s="79" t="s">
        <v>68</v>
      </c>
      <c r="B17" s="80" t="s">
        <v>69</v>
      </c>
      <c r="C17" s="77">
        <v>50</v>
      </c>
      <c r="D17" s="77">
        <v>25</v>
      </c>
      <c r="E17" s="77">
        <v>21</v>
      </c>
      <c r="F17" s="77">
        <v>1</v>
      </c>
      <c r="G17" s="77">
        <v>3</v>
      </c>
    </row>
    <row r="18" spans="1:7" s="75" customFormat="1" ht="12.75" customHeight="1">
      <c r="A18" s="79" t="s">
        <v>70</v>
      </c>
      <c r="B18" s="80" t="s">
        <v>71</v>
      </c>
      <c r="C18" s="77">
        <v>48</v>
      </c>
      <c r="D18" s="77">
        <v>9</v>
      </c>
      <c r="E18" s="77">
        <v>23</v>
      </c>
      <c r="F18" s="77">
        <v>1</v>
      </c>
      <c r="G18" s="77">
        <v>15</v>
      </c>
    </row>
    <row r="19" spans="1:12" s="75" customFormat="1" ht="12">
      <c r="A19" s="79" t="s">
        <v>72</v>
      </c>
      <c r="B19" s="80" t="s">
        <v>73</v>
      </c>
      <c r="C19" s="77">
        <v>846</v>
      </c>
      <c r="D19" s="77">
        <v>369</v>
      </c>
      <c r="E19" s="77">
        <v>387</v>
      </c>
      <c r="F19" s="77">
        <v>5</v>
      </c>
      <c r="G19" s="77">
        <v>85</v>
      </c>
      <c r="H19" s="83"/>
      <c r="I19" s="83"/>
      <c r="J19" s="83"/>
      <c r="K19" s="83"/>
      <c r="L19" s="83"/>
    </row>
    <row r="20" spans="1:7" s="75" customFormat="1" ht="15.75" customHeight="1">
      <c r="A20" s="79" t="s">
        <v>74</v>
      </c>
      <c r="B20" s="81" t="s">
        <v>75</v>
      </c>
      <c r="C20" s="82">
        <v>142</v>
      </c>
      <c r="D20" s="82">
        <v>76</v>
      </c>
      <c r="E20" s="82">
        <v>49</v>
      </c>
      <c r="F20" s="82">
        <v>3</v>
      </c>
      <c r="G20" s="82">
        <v>14</v>
      </c>
    </row>
    <row r="21" spans="1:7" s="75" customFormat="1" ht="12.75" customHeight="1">
      <c r="A21" s="79" t="s">
        <v>76</v>
      </c>
      <c r="B21" s="80" t="s">
        <v>77</v>
      </c>
      <c r="C21" s="77">
        <v>8988</v>
      </c>
      <c r="D21" s="77">
        <v>4031</v>
      </c>
      <c r="E21" s="77">
        <v>3772</v>
      </c>
      <c r="F21" s="77">
        <v>261</v>
      </c>
      <c r="G21" s="77">
        <v>924</v>
      </c>
    </row>
    <row r="22" spans="1:7" s="75" customFormat="1" ht="12.75" customHeight="1">
      <c r="A22" s="79" t="s">
        <v>78</v>
      </c>
      <c r="B22" s="80" t="s">
        <v>79</v>
      </c>
      <c r="C22" s="77">
        <v>662</v>
      </c>
      <c r="D22" s="77">
        <v>392</v>
      </c>
      <c r="E22" s="77">
        <v>185</v>
      </c>
      <c r="F22" s="77">
        <v>14</v>
      </c>
      <c r="G22" s="77">
        <v>71</v>
      </c>
    </row>
    <row r="23" spans="1:7" s="75" customFormat="1" ht="12.75" customHeight="1">
      <c r="A23" s="79" t="s">
        <v>80</v>
      </c>
      <c r="B23" s="80" t="s">
        <v>81</v>
      </c>
      <c r="C23" s="77">
        <v>833</v>
      </c>
      <c r="D23" s="77">
        <v>72</v>
      </c>
      <c r="E23" s="77">
        <v>733</v>
      </c>
      <c r="F23" s="77">
        <v>2</v>
      </c>
      <c r="G23" s="77">
        <v>26</v>
      </c>
    </row>
    <row r="24" spans="1:7" s="75" customFormat="1" ht="12">
      <c r="A24" s="79" t="s">
        <v>82</v>
      </c>
      <c r="B24" s="80" t="s">
        <v>83</v>
      </c>
      <c r="C24" s="77">
        <v>2699</v>
      </c>
      <c r="D24" s="77">
        <v>912</v>
      </c>
      <c r="E24" s="77">
        <v>1483</v>
      </c>
      <c r="F24" s="77">
        <v>33</v>
      </c>
      <c r="G24" s="77">
        <v>271</v>
      </c>
    </row>
    <row r="25" spans="1:7" s="75" customFormat="1" ht="12.75" customHeight="1">
      <c r="A25" s="79" t="s">
        <v>84</v>
      </c>
      <c r="B25" s="80" t="s">
        <v>85</v>
      </c>
      <c r="C25" s="77">
        <v>1361</v>
      </c>
      <c r="D25" s="77">
        <v>781</v>
      </c>
      <c r="E25" s="77">
        <v>505</v>
      </c>
      <c r="F25" s="77">
        <v>11</v>
      </c>
      <c r="G25" s="77">
        <v>64</v>
      </c>
    </row>
    <row r="26" spans="1:7" s="75" customFormat="1" ht="12.75" customHeight="1">
      <c r="A26" s="79" t="s">
        <v>86</v>
      </c>
      <c r="B26" s="80" t="s">
        <v>87</v>
      </c>
      <c r="C26" s="77">
        <v>2026</v>
      </c>
      <c r="D26" s="77">
        <v>1263</v>
      </c>
      <c r="E26" s="77">
        <v>598</v>
      </c>
      <c r="F26" s="77">
        <v>19</v>
      </c>
      <c r="G26" s="77">
        <v>146</v>
      </c>
    </row>
    <row r="27" spans="1:7" s="75" customFormat="1" ht="25.5" customHeight="1">
      <c r="A27" s="79" t="s">
        <v>88</v>
      </c>
      <c r="B27" s="80" t="s">
        <v>89</v>
      </c>
      <c r="C27" s="77">
        <v>5117</v>
      </c>
      <c r="D27" s="77">
        <v>1358</v>
      </c>
      <c r="E27" s="77">
        <v>3230</v>
      </c>
      <c r="F27" s="77">
        <v>30</v>
      </c>
      <c r="G27" s="77">
        <v>499</v>
      </c>
    </row>
    <row r="28" spans="1:7" s="75" customFormat="1" ht="12.75" customHeight="1">
      <c r="A28" s="79" t="s">
        <v>90</v>
      </c>
      <c r="B28" s="80" t="s">
        <v>91</v>
      </c>
      <c r="C28" s="77">
        <v>795</v>
      </c>
      <c r="D28" s="77">
        <v>338</v>
      </c>
      <c r="E28" s="77">
        <v>327</v>
      </c>
      <c r="F28" s="77">
        <v>21</v>
      </c>
      <c r="G28" s="77">
        <v>109</v>
      </c>
    </row>
    <row r="29" spans="1:7" s="75" customFormat="1" ht="25.5" customHeight="1">
      <c r="A29" s="79" t="s">
        <v>92</v>
      </c>
      <c r="B29" s="80" t="s">
        <v>93</v>
      </c>
      <c r="C29" s="77">
        <v>3475</v>
      </c>
      <c r="D29" s="77">
        <v>1402</v>
      </c>
      <c r="E29" s="77">
        <v>1622</v>
      </c>
      <c r="F29" s="77">
        <v>71</v>
      </c>
      <c r="G29" s="77">
        <v>380</v>
      </c>
    </row>
    <row r="30" spans="1:7" s="75" customFormat="1" ht="12.75" customHeight="1">
      <c r="A30" s="79" t="s">
        <v>94</v>
      </c>
      <c r="B30" s="80" t="s">
        <v>95</v>
      </c>
      <c r="C30" s="77">
        <v>260</v>
      </c>
      <c r="D30" s="77">
        <v>125</v>
      </c>
      <c r="E30" s="77">
        <v>108</v>
      </c>
      <c r="F30" s="77">
        <v>10</v>
      </c>
      <c r="G30" s="77">
        <v>17</v>
      </c>
    </row>
    <row r="31" spans="1:7" s="75" customFormat="1" ht="12.75" customHeight="1">
      <c r="A31" s="79" t="s">
        <v>96</v>
      </c>
      <c r="B31" s="80" t="s">
        <v>97</v>
      </c>
      <c r="C31" s="77">
        <v>2683</v>
      </c>
      <c r="D31" s="77">
        <v>1413</v>
      </c>
      <c r="E31" s="77">
        <v>956</v>
      </c>
      <c r="F31" s="77">
        <v>73</v>
      </c>
      <c r="G31" s="77">
        <v>241</v>
      </c>
    </row>
    <row r="32" spans="1:7" s="75" customFormat="1" ht="12.75" customHeight="1">
      <c r="A32" s="79" t="s">
        <v>98</v>
      </c>
      <c r="B32" s="80" t="s">
        <v>99</v>
      </c>
      <c r="C32" s="77">
        <v>932</v>
      </c>
      <c r="D32" s="77">
        <v>672</v>
      </c>
      <c r="E32" s="77">
        <v>186</v>
      </c>
      <c r="F32" s="77">
        <v>11</v>
      </c>
      <c r="G32" s="77">
        <v>63</v>
      </c>
    </row>
    <row r="33" spans="1:7" s="75" customFormat="1" ht="12.75" customHeight="1">
      <c r="A33" s="79" t="s">
        <v>100</v>
      </c>
      <c r="B33" s="80" t="s">
        <v>101</v>
      </c>
      <c r="C33" s="77">
        <v>1982</v>
      </c>
      <c r="D33" s="77">
        <v>715</v>
      </c>
      <c r="E33" s="77">
        <v>1049</v>
      </c>
      <c r="F33" s="77">
        <v>41</v>
      </c>
      <c r="G33" s="77">
        <v>177</v>
      </c>
    </row>
    <row r="34" spans="1:7" s="75" customFormat="1" ht="25.5" customHeight="1">
      <c r="A34" s="79" t="s">
        <v>102</v>
      </c>
      <c r="B34" s="80" t="s">
        <v>103</v>
      </c>
      <c r="C34" s="77">
        <v>4505</v>
      </c>
      <c r="D34" s="77">
        <v>1649</v>
      </c>
      <c r="E34" s="77">
        <v>2474</v>
      </c>
      <c r="F34" s="77">
        <v>64</v>
      </c>
      <c r="G34" s="77">
        <v>318</v>
      </c>
    </row>
    <row r="35" spans="1:7" s="75" customFormat="1" ht="25.5" customHeight="1">
      <c r="A35" s="79" t="s">
        <v>104</v>
      </c>
      <c r="B35" s="80" t="s">
        <v>105</v>
      </c>
      <c r="C35" s="77">
        <v>16632</v>
      </c>
      <c r="D35" s="77">
        <v>6071</v>
      </c>
      <c r="E35" s="77">
        <v>8996</v>
      </c>
      <c r="F35" s="77">
        <v>256</v>
      </c>
      <c r="G35" s="77">
        <v>1309</v>
      </c>
    </row>
    <row r="36" spans="1:7" s="75" customFormat="1" ht="25.5" customHeight="1">
      <c r="A36" s="79" t="s">
        <v>106</v>
      </c>
      <c r="B36" s="80" t="s">
        <v>107</v>
      </c>
      <c r="C36" s="77">
        <v>6491</v>
      </c>
      <c r="D36" s="77">
        <v>2179</v>
      </c>
      <c r="E36" s="77">
        <v>3570</v>
      </c>
      <c r="F36" s="77">
        <v>121</v>
      </c>
      <c r="G36" s="77">
        <v>621</v>
      </c>
    </row>
    <row r="37" spans="1:7" s="75" customFormat="1" ht="25.5" customHeight="1">
      <c r="A37" s="79" t="s">
        <v>108</v>
      </c>
      <c r="B37" s="80" t="s">
        <v>109</v>
      </c>
      <c r="C37" s="77">
        <v>919</v>
      </c>
      <c r="D37" s="77">
        <v>438</v>
      </c>
      <c r="E37" s="77">
        <v>353</v>
      </c>
      <c r="F37" s="77">
        <v>18</v>
      </c>
      <c r="G37" s="77">
        <v>110</v>
      </c>
    </row>
    <row r="38" spans="1:7" s="75" customFormat="1" ht="12.75" customHeight="1">
      <c r="A38" s="79" t="s">
        <v>110</v>
      </c>
      <c r="B38" s="80" t="s">
        <v>111</v>
      </c>
      <c r="C38" s="84">
        <v>2619</v>
      </c>
      <c r="D38" s="84">
        <v>905</v>
      </c>
      <c r="E38" s="84">
        <v>1482</v>
      </c>
      <c r="F38" s="84">
        <v>33</v>
      </c>
      <c r="G38" s="84">
        <v>199</v>
      </c>
    </row>
    <row r="39" spans="1:7" s="75" customFormat="1" ht="12.75" customHeight="1">
      <c r="A39" s="79" t="s">
        <v>112</v>
      </c>
      <c r="B39" s="80" t="s">
        <v>113</v>
      </c>
      <c r="C39" s="84">
        <v>1782</v>
      </c>
      <c r="D39" s="84">
        <v>668</v>
      </c>
      <c r="E39" s="84">
        <v>870</v>
      </c>
      <c r="F39" s="84">
        <v>31</v>
      </c>
      <c r="G39" s="84">
        <v>213</v>
      </c>
    </row>
    <row r="40" spans="1:7" s="75" customFormat="1" ht="25.5" customHeight="1">
      <c r="A40" s="79" t="s">
        <v>114</v>
      </c>
      <c r="B40" s="80" t="s">
        <v>115</v>
      </c>
      <c r="C40" s="77">
        <v>2176</v>
      </c>
      <c r="D40" s="84">
        <v>552</v>
      </c>
      <c r="E40" s="84">
        <v>1414</v>
      </c>
      <c r="F40" s="84">
        <v>47</v>
      </c>
      <c r="G40" s="84">
        <v>163</v>
      </c>
    </row>
    <row r="41" spans="1:7" s="75" customFormat="1" ht="12">
      <c r="A41" s="79" t="s">
        <v>116</v>
      </c>
      <c r="B41" s="80" t="s">
        <v>117</v>
      </c>
      <c r="C41" s="77">
        <v>802</v>
      </c>
      <c r="D41" s="84">
        <v>290</v>
      </c>
      <c r="E41" s="84">
        <v>372</v>
      </c>
      <c r="F41" s="84">
        <v>9</v>
      </c>
      <c r="G41" s="84">
        <v>131</v>
      </c>
    </row>
    <row r="42" spans="1:7" s="75" customFormat="1" ht="12">
      <c r="A42" s="79" t="s">
        <v>118</v>
      </c>
      <c r="B42" s="80" t="s">
        <v>119</v>
      </c>
      <c r="C42" s="77">
        <v>4759</v>
      </c>
      <c r="D42" s="84">
        <v>1514</v>
      </c>
      <c r="E42" s="84">
        <v>2688</v>
      </c>
      <c r="F42" s="84">
        <v>22</v>
      </c>
      <c r="G42" s="84">
        <v>535</v>
      </c>
    </row>
    <row r="43" spans="1:7" s="75" customFormat="1" ht="12">
      <c r="A43" s="79" t="s">
        <v>120</v>
      </c>
      <c r="B43" s="80" t="s">
        <v>121</v>
      </c>
      <c r="C43" s="77">
        <v>1157</v>
      </c>
      <c r="D43" s="84">
        <v>523</v>
      </c>
      <c r="E43" s="84">
        <v>520</v>
      </c>
      <c r="F43" s="84">
        <v>19</v>
      </c>
      <c r="G43" s="84">
        <v>95</v>
      </c>
    </row>
    <row r="44" spans="1:7" s="75" customFormat="1" ht="15.75" customHeight="1">
      <c r="A44" s="79" t="s">
        <v>122</v>
      </c>
      <c r="B44" s="81" t="s">
        <v>123</v>
      </c>
      <c r="C44" s="82">
        <v>2012</v>
      </c>
      <c r="D44" s="82">
        <v>857</v>
      </c>
      <c r="E44" s="82">
        <v>907</v>
      </c>
      <c r="F44" s="82">
        <v>88</v>
      </c>
      <c r="G44" s="82">
        <v>160</v>
      </c>
    </row>
    <row r="45" spans="1:7" s="75" customFormat="1" ht="27.75" customHeight="1">
      <c r="A45" s="79" t="s">
        <v>124</v>
      </c>
      <c r="B45" s="85" t="s">
        <v>125</v>
      </c>
      <c r="C45" s="86">
        <v>1710</v>
      </c>
      <c r="D45" s="86">
        <v>748</v>
      </c>
      <c r="E45" s="86">
        <v>684</v>
      </c>
      <c r="F45" s="86">
        <v>20</v>
      </c>
      <c r="G45" s="86">
        <v>258</v>
      </c>
    </row>
    <row r="46" spans="1:7" s="75" customFormat="1" ht="12">
      <c r="A46" s="79" t="s">
        <v>126</v>
      </c>
      <c r="B46" s="80" t="s">
        <v>127</v>
      </c>
      <c r="C46" s="77">
        <v>518</v>
      </c>
      <c r="D46" s="84">
        <v>208</v>
      </c>
      <c r="E46" s="84">
        <v>242</v>
      </c>
      <c r="F46" s="84">
        <v>26</v>
      </c>
      <c r="G46" s="84">
        <v>42</v>
      </c>
    </row>
    <row r="47" spans="1:7" s="75" customFormat="1" ht="12.75" customHeight="1">
      <c r="A47" s="79" t="s">
        <v>128</v>
      </c>
      <c r="B47" s="80" t="s">
        <v>129</v>
      </c>
      <c r="C47" s="77">
        <v>156</v>
      </c>
      <c r="D47" s="84">
        <v>47</v>
      </c>
      <c r="E47" s="84">
        <v>50</v>
      </c>
      <c r="F47" s="84">
        <v>12</v>
      </c>
      <c r="G47" s="84">
        <v>47</v>
      </c>
    </row>
    <row r="48" spans="1:7" s="75" customFormat="1" ht="25.5" customHeight="1">
      <c r="A48" s="79" t="s">
        <v>130</v>
      </c>
      <c r="B48" s="80" t="s">
        <v>131</v>
      </c>
      <c r="C48" s="77">
        <v>1705</v>
      </c>
      <c r="D48" s="84">
        <v>664</v>
      </c>
      <c r="E48" s="84">
        <v>669</v>
      </c>
      <c r="F48" s="84">
        <v>126</v>
      </c>
      <c r="G48" s="84">
        <v>246</v>
      </c>
    </row>
    <row r="49" spans="1:7" s="75" customFormat="1" ht="27.75" customHeight="1">
      <c r="A49" s="79" t="s">
        <v>132</v>
      </c>
      <c r="B49" s="81" t="s">
        <v>133</v>
      </c>
      <c r="C49" s="82">
        <v>364</v>
      </c>
      <c r="D49" s="82">
        <v>108</v>
      </c>
      <c r="E49" s="82">
        <v>208</v>
      </c>
      <c r="F49" s="82">
        <v>18</v>
      </c>
      <c r="G49" s="82">
        <v>30</v>
      </c>
    </row>
    <row r="50" spans="1:7" s="75" customFormat="1" ht="12.75" customHeight="1">
      <c r="A50" s="79" t="s">
        <v>134</v>
      </c>
      <c r="B50" s="80" t="s">
        <v>135</v>
      </c>
      <c r="C50" s="77">
        <v>41315</v>
      </c>
      <c r="D50" s="84">
        <v>13441</v>
      </c>
      <c r="E50" s="84">
        <v>24128</v>
      </c>
      <c r="F50" s="84">
        <v>332</v>
      </c>
      <c r="G50" s="84">
        <v>3414</v>
      </c>
    </row>
    <row r="51" spans="1:7" s="75" customFormat="1" ht="12">
      <c r="A51" s="79" t="s">
        <v>136</v>
      </c>
      <c r="B51" s="80" t="s">
        <v>137</v>
      </c>
      <c r="C51" s="77">
        <v>1822</v>
      </c>
      <c r="D51" s="84">
        <v>922</v>
      </c>
      <c r="E51" s="84">
        <v>766</v>
      </c>
      <c r="F51" s="84">
        <v>27</v>
      </c>
      <c r="G51" s="84">
        <v>107</v>
      </c>
    </row>
    <row r="52" spans="1:7" s="75" customFormat="1" ht="15.75" customHeight="1">
      <c r="A52" s="79" t="s">
        <v>138</v>
      </c>
      <c r="B52" s="81" t="s">
        <v>139</v>
      </c>
      <c r="C52" s="82">
        <v>15154</v>
      </c>
      <c r="D52" s="82">
        <v>6211</v>
      </c>
      <c r="E52" s="82">
        <v>7520</v>
      </c>
      <c r="F52" s="82">
        <v>226</v>
      </c>
      <c r="G52" s="82">
        <v>1197</v>
      </c>
    </row>
    <row r="53" spans="1:7" s="75" customFormat="1" ht="25.5" customHeight="1">
      <c r="A53" s="79" t="s">
        <v>140</v>
      </c>
      <c r="B53" s="80" t="s">
        <v>141</v>
      </c>
      <c r="C53" s="77">
        <v>8483</v>
      </c>
      <c r="D53" s="84">
        <v>3874</v>
      </c>
      <c r="E53" s="84">
        <v>3483</v>
      </c>
      <c r="F53" s="84">
        <v>204</v>
      </c>
      <c r="G53" s="84">
        <v>922</v>
      </c>
    </row>
    <row r="54" spans="1:7" s="75" customFormat="1" ht="39" customHeight="1">
      <c r="A54" s="79" t="s">
        <v>142</v>
      </c>
      <c r="B54" s="80" t="s">
        <v>143</v>
      </c>
      <c r="C54" s="77">
        <v>11547</v>
      </c>
      <c r="D54" s="84">
        <v>6048</v>
      </c>
      <c r="E54" s="84">
        <v>3900</v>
      </c>
      <c r="F54" s="84">
        <v>178</v>
      </c>
      <c r="G54" s="84">
        <v>1421</v>
      </c>
    </row>
    <row r="55" spans="1:7" s="75" customFormat="1" ht="27.75" customHeight="1">
      <c r="A55" s="79" t="s">
        <v>144</v>
      </c>
      <c r="B55" s="81" t="s">
        <v>145</v>
      </c>
      <c r="C55" s="82">
        <v>32118</v>
      </c>
      <c r="D55" s="82">
        <v>17552</v>
      </c>
      <c r="E55" s="82">
        <v>10658</v>
      </c>
      <c r="F55" s="82">
        <v>1026</v>
      </c>
      <c r="G55" s="82">
        <v>2882</v>
      </c>
    </row>
    <row r="56" spans="1:7" s="75" customFormat="1" ht="12.75" customHeight="1">
      <c r="A56" s="79" t="s">
        <v>146</v>
      </c>
      <c r="B56" s="80" t="s">
        <v>147</v>
      </c>
      <c r="C56" s="77">
        <v>19362</v>
      </c>
      <c r="D56" s="84">
        <v>6770</v>
      </c>
      <c r="E56" s="84">
        <v>9556</v>
      </c>
      <c r="F56" s="84">
        <v>746</v>
      </c>
      <c r="G56" s="84">
        <v>2290</v>
      </c>
    </row>
    <row r="57" spans="1:7" s="75" customFormat="1" ht="25.5" customHeight="1">
      <c r="A57" s="79" t="s">
        <v>148</v>
      </c>
      <c r="B57" s="80" t="s">
        <v>149</v>
      </c>
      <c r="C57" s="84">
        <v>595</v>
      </c>
      <c r="D57" s="84">
        <v>268</v>
      </c>
      <c r="E57" s="84">
        <v>258</v>
      </c>
      <c r="F57" s="84">
        <v>19</v>
      </c>
      <c r="G57" s="84">
        <v>50</v>
      </c>
    </row>
    <row r="58" spans="1:7" s="75" customFormat="1" ht="12.75" customHeight="1">
      <c r="A58" s="79" t="s">
        <v>150</v>
      </c>
      <c r="B58" s="80" t="s">
        <v>151</v>
      </c>
      <c r="C58" s="84">
        <v>1901</v>
      </c>
      <c r="D58" s="84">
        <v>511</v>
      </c>
      <c r="E58" s="84">
        <v>469</v>
      </c>
      <c r="F58" s="84">
        <v>78</v>
      </c>
      <c r="G58" s="84">
        <v>843</v>
      </c>
    </row>
    <row r="59" spans="1:7" s="75" customFormat="1" ht="25.5" customHeight="1">
      <c r="A59" s="79" t="s">
        <v>152</v>
      </c>
      <c r="B59" s="80" t="s">
        <v>153</v>
      </c>
      <c r="C59" s="77">
        <v>2931</v>
      </c>
      <c r="D59" s="84">
        <v>1478</v>
      </c>
      <c r="E59" s="84">
        <v>965</v>
      </c>
      <c r="F59" s="84">
        <v>129</v>
      </c>
      <c r="G59" s="84">
        <v>359</v>
      </c>
    </row>
    <row r="60" spans="1:7" s="75" customFormat="1" ht="12">
      <c r="A60" s="79" t="s">
        <v>154</v>
      </c>
      <c r="B60" s="81" t="s">
        <v>155</v>
      </c>
      <c r="C60" s="82">
        <v>1730</v>
      </c>
      <c r="D60" s="82">
        <v>588</v>
      </c>
      <c r="E60" s="82">
        <v>729</v>
      </c>
      <c r="F60" s="82">
        <v>65</v>
      </c>
      <c r="G60" s="82">
        <v>348</v>
      </c>
    </row>
    <row r="61" spans="1:7" s="75" customFormat="1" ht="12">
      <c r="A61" s="79" t="s">
        <v>156</v>
      </c>
      <c r="B61" s="80" t="s">
        <v>157</v>
      </c>
      <c r="C61" s="77">
        <v>13190</v>
      </c>
      <c r="D61" s="77">
        <v>5831</v>
      </c>
      <c r="E61" s="77">
        <v>5362</v>
      </c>
      <c r="F61" s="77">
        <v>527</v>
      </c>
      <c r="G61" s="77">
        <v>1470</v>
      </c>
    </row>
    <row r="62" spans="1:7" s="75" customFormat="1" ht="15.75" customHeight="1">
      <c r="A62" s="79" t="s">
        <v>158</v>
      </c>
      <c r="B62" s="81" t="s">
        <v>159</v>
      </c>
      <c r="C62" s="82">
        <v>25376</v>
      </c>
      <c r="D62" s="82">
        <v>11199</v>
      </c>
      <c r="E62" s="82">
        <v>11223</v>
      </c>
      <c r="F62" s="82">
        <v>692</v>
      </c>
      <c r="G62" s="82">
        <v>2262</v>
      </c>
    </row>
    <row r="63" spans="1:7" s="75" customFormat="1" ht="12.75" customHeight="1">
      <c r="A63" s="79" t="s">
        <v>160</v>
      </c>
      <c r="B63" s="87" t="s">
        <v>161</v>
      </c>
      <c r="C63" s="88">
        <v>1875</v>
      </c>
      <c r="D63" s="88">
        <v>1008</v>
      </c>
      <c r="E63" s="88">
        <v>647</v>
      </c>
      <c r="F63" s="88">
        <v>14</v>
      </c>
      <c r="G63" s="88">
        <v>206</v>
      </c>
    </row>
    <row r="64" spans="1:7" s="75" customFormat="1" ht="39" customHeight="1">
      <c r="A64" s="79" t="s">
        <v>162</v>
      </c>
      <c r="B64" s="80" t="s">
        <v>163</v>
      </c>
      <c r="C64" s="77">
        <v>1475</v>
      </c>
      <c r="D64" s="77">
        <v>765</v>
      </c>
      <c r="E64" s="77">
        <v>567</v>
      </c>
      <c r="F64" s="77">
        <v>25</v>
      </c>
      <c r="G64" s="77">
        <v>118</v>
      </c>
    </row>
    <row r="65" spans="1:7" s="75" customFormat="1" ht="25.5" customHeight="1">
      <c r="A65" s="79" t="s">
        <v>164</v>
      </c>
      <c r="B65" s="80" t="s">
        <v>165</v>
      </c>
      <c r="C65" s="77">
        <v>1658</v>
      </c>
      <c r="D65" s="77">
        <v>582</v>
      </c>
      <c r="E65" s="77">
        <v>773</v>
      </c>
      <c r="F65" s="77">
        <v>24</v>
      </c>
      <c r="G65" s="77">
        <v>279</v>
      </c>
    </row>
    <row r="66" spans="1:7" s="75" customFormat="1" ht="12">
      <c r="A66" s="79" t="s">
        <v>166</v>
      </c>
      <c r="B66" s="80" t="s">
        <v>167</v>
      </c>
      <c r="C66" s="77">
        <v>4519</v>
      </c>
      <c r="D66" s="77">
        <v>1955</v>
      </c>
      <c r="E66" s="77">
        <v>1887</v>
      </c>
      <c r="F66" s="77">
        <v>126</v>
      </c>
      <c r="G66" s="77">
        <v>551</v>
      </c>
    </row>
    <row r="67" spans="1:7" s="75" customFormat="1" ht="25.5" customHeight="1">
      <c r="A67" s="79" t="s">
        <v>168</v>
      </c>
      <c r="B67" s="80" t="s">
        <v>169</v>
      </c>
      <c r="C67" s="77">
        <v>7052</v>
      </c>
      <c r="D67" s="77">
        <v>3580</v>
      </c>
      <c r="E67" s="77">
        <v>2743</v>
      </c>
      <c r="F67" s="77">
        <v>51</v>
      </c>
      <c r="G67" s="77">
        <v>678</v>
      </c>
    </row>
    <row r="68" spans="1:7" s="75" customFormat="1" ht="15.75" customHeight="1">
      <c r="A68" s="79" t="s">
        <v>170</v>
      </c>
      <c r="B68" s="81" t="s">
        <v>171</v>
      </c>
      <c r="C68" s="82">
        <v>751</v>
      </c>
      <c r="D68" s="82">
        <v>413</v>
      </c>
      <c r="E68" s="82">
        <v>262</v>
      </c>
      <c r="F68" s="82">
        <v>7</v>
      </c>
      <c r="G68" s="82">
        <v>69</v>
      </c>
    </row>
    <row r="69" spans="1:7" s="75" customFormat="1" ht="25.5" customHeight="1">
      <c r="A69" s="79" t="s">
        <v>172</v>
      </c>
      <c r="B69" s="80" t="s">
        <v>173</v>
      </c>
      <c r="C69" s="77">
        <v>3246</v>
      </c>
      <c r="D69" s="77">
        <v>1706</v>
      </c>
      <c r="E69" s="77">
        <v>763</v>
      </c>
      <c r="F69" s="77">
        <v>28</v>
      </c>
      <c r="G69" s="77">
        <v>749</v>
      </c>
    </row>
    <row r="70" spans="1:7" s="75" customFormat="1" ht="25.5" customHeight="1">
      <c r="A70" s="79" t="s">
        <v>174</v>
      </c>
      <c r="B70" s="80" t="s">
        <v>175</v>
      </c>
      <c r="C70" s="77">
        <v>2812</v>
      </c>
      <c r="D70" s="77">
        <v>1288</v>
      </c>
      <c r="E70" s="77">
        <v>1030</v>
      </c>
      <c r="F70" s="77">
        <v>38</v>
      </c>
      <c r="G70" s="77">
        <v>456</v>
      </c>
    </row>
    <row r="71" spans="1:7" s="75" customFormat="1" ht="27.75" customHeight="1">
      <c r="A71" s="79" t="s">
        <v>176</v>
      </c>
      <c r="B71" s="81" t="s">
        <v>177</v>
      </c>
      <c r="C71" s="82">
        <v>787</v>
      </c>
      <c r="D71" s="82">
        <v>503</v>
      </c>
      <c r="E71" s="82">
        <v>193</v>
      </c>
      <c r="F71" s="82">
        <v>26</v>
      </c>
      <c r="G71" s="82">
        <v>65</v>
      </c>
    </row>
    <row r="72" spans="1:7" s="75" customFormat="1" ht="15.75" customHeight="1">
      <c r="A72" s="79" t="s">
        <v>178</v>
      </c>
      <c r="B72" s="85" t="s">
        <v>179</v>
      </c>
      <c r="C72" s="86">
        <v>2289</v>
      </c>
      <c r="D72" s="86">
        <v>1138</v>
      </c>
      <c r="E72" s="86">
        <v>970</v>
      </c>
      <c r="F72" s="86">
        <v>27</v>
      </c>
      <c r="G72" s="86">
        <v>154</v>
      </c>
    </row>
    <row r="73" spans="1:7" s="75" customFormat="1" ht="12">
      <c r="A73" s="79" t="s">
        <v>180</v>
      </c>
      <c r="B73" s="80" t="s">
        <v>181</v>
      </c>
      <c r="C73" s="77">
        <v>3017</v>
      </c>
      <c r="D73" s="77">
        <v>1597</v>
      </c>
      <c r="E73" s="77">
        <v>1047</v>
      </c>
      <c r="F73" s="77">
        <v>114</v>
      </c>
      <c r="G73" s="77">
        <v>259</v>
      </c>
    </row>
    <row r="74" spans="1:7" s="75" customFormat="1" ht="25.5" customHeight="1">
      <c r="A74" s="79" t="s">
        <v>182</v>
      </c>
      <c r="B74" s="80" t="s">
        <v>183</v>
      </c>
      <c r="C74" s="77">
        <v>1592</v>
      </c>
      <c r="D74" s="77">
        <v>849</v>
      </c>
      <c r="E74" s="77">
        <v>578</v>
      </c>
      <c r="F74" s="77">
        <v>21</v>
      </c>
      <c r="G74" s="77">
        <v>144</v>
      </c>
    </row>
    <row r="75" spans="1:7" s="75" customFormat="1" ht="25.5" customHeight="1">
      <c r="A75" s="79" t="s">
        <v>184</v>
      </c>
      <c r="B75" s="80" t="s">
        <v>185</v>
      </c>
      <c r="C75" s="77">
        <v>4141</v>
      </c>
      <c r="D75" s="77">
        <v>2117</v>
      </c>
      <c r="E75" s="77">
        <v>1541</v>
      </c>
      <c r="F75" s="77">
        <v>40</v>
      </c>
      <c r="G75" s="77">
        <v>443</v>
      </c>
    </row>
    <row r="76" spans="1:7" s="75" customFormat="1" ht="12">
      <c r="A76" s="79" t="s">
        <v>186</v>
      </c>
      <c r="B76" s="80" t="s">
        <v>187</v>
      </c>
      <c r="C76" s="77">
        <v>419</v>
      </c>
      <c r="D76" s="77">
        <v>184</v>
      </c>
      <c r="E76" s="77">
        <v>152</v>
      </c>
      <c r="F76" s="77">
        <v>39</v>
      </c>
      <c r="G76" s="77">
        <v>44</v>
      </c>
    </row>
    <row r="77" spans="1:7" s="75" customFormat="1" ht="12">
      <c r="A77" s="79" t="s">
        <v>188</v>
      </c>
      <c r="B77" s="80" t="s">
        <v>189</v>
      </c>
      <c r="C77" s="77">
        <v>4124</v>
      </c>
      <c r="D77" s="77">
        <v>2434</v>
      </c>
      <c r="E77" s="77">
        <v>1129</v>
      </c>
      <c r="F77" s="77">
        <v>183</v>
      </c>
      <c r="G77" s="77">
        <v>378</v>
      </c>
    </row>
    <row r="78" spans="1:7" s="75" customFormat="1" ht="25.5" customHeight="1">
      <c r="A78" s="79" t="s">
        <v>190</v>
      </c>
      <c r="B78" s="80" t="s">
        <v>191</v>
      </c>
      <c r="C78" s="77">
        <v>7797</v>
      </c>
      <c r="D78" s="77">
        <v>3523</v>
      </c>
      <c r="E78" s="77">
        <v>3511</v>
      </c>
      <c r="F78" s="77">
        <v>183</v>
      </c>
      <c r="G78" s="77">
        <v>580</v>
      </c>
    </row>
    <row r="79" spans="1:7" s="75" customFormat="1" ht="15.75" customHeight="1">
      <c r="A79" s="79" t="s">
        <v>192</v>
      </c>
      <c r="B79" s="81" t="s">
        <v>193</v>
      </c>
      <c r="C79" s="82">
        <v>427</v>
      </c>
      <c r="D79" s="82">
        <v>245</v>
      </c>
      <c r="E79" s="82">
        <v>156</v>
      </c>
      <c r="F79" s="82">
        <v>10</v>
      </c>
      <c r="G79" s="82">
        <v>16</v>
      </c>
    </row>
    <row r="80" spans="1:7" s="75" customFormat="1" ht="12">
      <c r="A80" s="79" t="s">
        <v>194</v>
      </c>
      <c r="B80" s="80" t="s">
        <v>195</v>
      </c>
      <c r="C80" s="77">
        <v>782</v>
      </c>
      <c r="D80" s="77">
        <v>469</v>
      </c>
      <c r="E80" s="77">
        <v>217</v>
      </c>
      <c r="F80" s="77">
        <v>19</v>
      </c>
      <c r="G80" s="77">
        <v>77</v>
      </c>
    </row>
    <row r="81" spans="1:7" s="75" customFormat="1" ht="12">
      <c r="A81" s="79" t="s">
        <v>196</v>
      </c>
      <c r="B81" s="80" t="s">
        <v>197</v>
      </c>
      <c r="C81" s="77">
        <v>1815</v>
      </c>
      <c r="D81" s="77">
        <v>884</v>
      </c>
      <c r="E81" s="77">
        <v>801</v>
      </c>
      <c r="F81" s="77">
        <v>28</v>
      </c>
      <c r="G81" s="77">
        <v>102</v>
      </c>
    </row>
    <row r="82" spans="1:7" s="75" customFormat="1" ht="39" customHeight="1">
      <c r="A82" s="79" t="s">
        <v>198</v>
      </c>
      <c r="B82" s="80" t="s">
        <v>199</v>
      </c>
      <c r="C82" s="77">
        <v>1382</v>
      </c>
      <c r="D82" s="77">
        <v>811</v>
      </c>
      <c r="E82" s="77">
        <v>399</v>
      </c>
      <c r="F82" s="77">
        <v>31</v>
      </c>
      <c r="G82" s="77">
        <v>141</v>
      </c>
    </row>
    <row r="83" spans="1:7" s="75" customFormat="1" ht="12">
      <c r="A83" s="79" t="s">
        <v>200</v>
      </c>
      <c r="B83" s="80" t="s">
        <v>201</v>
      </c>
      <c r="C83" s="77">
        <v>20488</v>
      </c>
      <c r="D83" s="77">
        <v>3924</v>
      </c>
      <c r="E83" s="77">
        <v>13036</v>
      </c>
      <c r="F83" s="77">
        <v>621</v>
      </c>
      <c r="G83" s="77">
        <v>2907</v>
      </c>
    </row>
    <row r="84" spans="1:7" s="75" customFormat="1" ht="12">
      <c r="A84" s="79" t="s">
        <v>202</v>
      </c>
      <c r="B84" s="80" t="s">
        <v>203</v>
      </c>
      <c r="C84" s="77">
        <v>23617</v>
      </c>
      <c r="D84" s="77">
        <v>7273</v>
      </c>
      <c r="E84" s="77">
        <v>12430</v>
      </c>
      <c r="F84" s="77">
        <v>986</v>
      </c>
      <c r="G84" s="77">
        <v>2928</v>
      </c>
    </row>
    <row r="85" spans="1:7" s="75" customFormat="1" ht="27.75" customHeight="1">
      <c r="A85" s="79" t="s">
        <v>204</v>
      </c>
      <c r="B85" s="81" t="s">
        <v>205</v>
      </c>
      <c r="C85" s="82">
        <v>6815</v>
      </c>
      <c r="D85" s="82">
        <v>3567</v>
      </c>
      <c r="E85" s="82">
        <v>2475</v>
      </c>
      <c r="F85" s="82">
        <v>192</v>
      </c>
      <c r="G85" s="82">
        <v>581</v>
      </c>
    </row>
    <row r="86" spans="1:7" s="75" customFormat="1" ht="27.75" customHeight="1">
      <c r="A86" s="79" t="s">
        <v>206</v>
      </c>
      <c r="B86" s="85" t="s">
        <v>207</v>
      </c>
      <c r="C86" s="86">
        <v>1598</v>
      </c>
      <c r="D86" s="86">
        <v>806</v>
      </c>
      <c r="E86" s="86">
        <v>666</v>
      </c>
      <c r="F86" s="86">
        <v>8</v>
      </c>
      <c r="G86" s="86">
        <v>118</v>
      </c>
    </row>
    <row r="87" spans="1:7" s="75" customFormat="1" ht="15.75" customHeight="1">
      <c r="A87" s="79" t="s">
        <v>208</v>
      </c>
      <c r="B87" s="85" t="s">
        <v>209</v>
      </c>
      <c r="C87" s="86">
        <v>6083</v>
      </c>
      <c r="D87" s="86">
        <v>2915</v>
      </c>
      <c r="E87" s="86">
        <v>2476</v>
      </c>
      <c r="F87" s="86">
        <v>145</v>
      </c>
      <c r="G87" s="86">
        <v>547</v>
      </c>
    </row>
    <row r="88" spans="1:7" s="75" customFormat="1" ht="12">
      <c r="A88" s="79" t="s">
        <v>210</v>
      </c>
      <c r="B88" s="80" t="s">
        <v>211</v>
      </c>
      <c r="C88" s="77">
        <v>5690</v>
      </c>
      <c r="D88" s="77">
        <v>2684</v>
      </c>
      <c r="E88" s="77">
        <v>2164</v>
      </c>
      <c r="F88" s="77">
        <v>222</v>
      </c>
      <c r="G88" s="77">
        <v>620</v>
      </c>
    </row>
    <row r="89" spans="1:7" s="75" customFormat="1" ht="12">
      <c r="A89" s="79" t="s">
        <v>212</v>
      </c>
      <c r="B89" s="80" t="s">
        <v>213</v>
      </c>
      <c r="C89" s="77">
        <v>5167</v>
      </c>
      <c r="D89" s="77">
        <v>1561</v>
      </c>
      <c r="E89" s="77">
        <v>2854</v>
      </c>
      <c r="F89" s="77">
        <v>279</v>
      </c>
      <c r="G89" s="77">
        <v>473</v>
      </c>
    </row>
    <row r="90" spans="1:7" s="75" customFormat="1" ht="27.75" customHeight="1">
      <c r="A90" s="79" t="s">
        <v>214</v>
      </c>
      <c r="B90" s="81" t="s">
        <v>215</v>
      </c>
      <c r="C90" s="82">
        <v>4109</v>
      </c>
      <c r="D90" s="82">
        <v>1168</v>
      </c>
      <c r="E90" s="82">
        <v>2442</v>
      </c>
      <c r="F90" s="82">
        <v>152</v>
      </c>
      <c r="G90" s="82">
        <v>347</v>
      </c>
    </row>
    <row r="91" spans="1:7" s="75" customFormat="1" ht="12.75" customHeight="1">
      <c r="A91" s="79" t="s">
        <v>216</v>
      </c>
      <c r="B91" s="80" t="s">
        <v>217</v>
      </c>
      <c r="C91" s="77">
        <v>859</v>
      </c>
      <c r="D91" s="77">
        <v>324</v>
      </c>
      <c r="E91" s="77">
        <v>414</v>
      </c>
      <c r="F91" s="77">
        <v>22</v>
      </c>
      <c r="G91" s="77">
        <v>99</v>
      </c>
    </row>
    <row r="92" spans="1:7" s="75" customFormat="1" ht="25.5" customHeight="1">
      <c r="A92" s="79" t="s">
        <v>218</v>
      </c>
      <c r="B92" s="80" t="s">
        <v>219</v>
      </c>
      <c r="C92" s="77">
        <v>405</v>
      </c>
      <c r="D92" s="77">
        <v>142</v>
      </c>
      <c r="E92" s="77">
        <v>197</v>
      </c>
      <c r="F92" s="77">
        <v>7</v>
      </c>
      <c r="G92" s="77">
        <v>59</v>
      </c>
    </row>
    <row r="93" spans="1:7" s="75" customFormat="1" ht="12">
      <c r="A93" s="79" t="s">
        <v>220</v>
      </c>
      <c r="B93" s="80" t="s">
        <v>221</v>
      </c>
      <c r="C93" s="77">
        <v>1017</v>
      </c>
      <c r="D93" s="77">
        <v>524</v>
      </c>
      <c r="E93" s="77">
        <v>358</v>
      </c>
      <c r="F93" s="77">
        <v>53</v>
      </c>
      <c r="G93" s="77">
        <v>82</v>
      </c>
    </row>
    <row r="94" spans="1:7" s="75" customFormat="1" ht="27.75" customHeight="1">
      <c r="A94" s="79" t="s">
        <v>222</v>
      </c>
      <c r="B94" s="81" t="s">
        <v>223</v>
      </c>
      <c r="C94" s="82">
        <v>4206</v>
      </c>
      <c r="D94" s="82">
        <v>1632</v>
      </c>
      <c r="E94" s="82">
        <v>2186</v>
      </c>
      <c r="F94" s="82">
        <v>102</v>
      </c>
      <c r="G94" s="82">
        <v>286</v>
      </c>
    </row>
    <row r="95" spans="1:7" s="75" customFormat="1" ht="12">
      <c r="A95" s="79" t="s">
        <v>224</v>
      </c>
      <c r="B95" s="80" t="s">
        <v>225</v>
      </c>
      <c r="C95" s="77">
        <v>3399</v>
      </c>
      <c r="D95" s="77">
        <v>1391</v>
      </c>
      <c r="E95" s="77">
        <v>1538</v>
      </c>
      <c r="F95" s="77">
        <v>74</v>
      </c>
      <c r="G95" s="77">
        <v>396</v>
      </c>
    </row>
    <row r="96" spans="1:7" s="75" customFormat="1" ht="25.5" customHeight="1">
      <c r="A96" s="79" t="s">
        <v>226</v>
      </c>
      <c r="B96" s="80" t="s">
        <v>227</v>
      </c>
      <c r="C96" s="77">
        <v>362</v>
      </c>
      <c r="D96" s="77">
        <v>174</v>
      </c>
      <c r="E96" s="77">
        <v>152</v>
      </c>
      <c r="F96" s="77">
        <v>10</v>
      </c>
      <c r="G96" s="77">
        <v>26</v>
      </c>
    </row>
    <row r="97" spans="1:7" s="75" customFormat="1" ht="15.75" customHeight="1">
      <c r="A97" s="79" t="s">
        <v>228</v>
      </c>
      <c r="B97" s="81" t="s">
        <v>229</v>
      </c>
      <c r="C97" s="82">
        <v>6643</v>
      </c>
      <c r="D97" s="82">
        <v>2906</v>
      </c>
      <c r="E97" s="82">
        <v>2897</v>
      </c>
      <c r="F97" s="82">
        <v>222</v>
      </c>
      <c r="G97" s="82">
        <v>618</v>
      </c>
    </row>
    <row r="98" spans="1:7" s="75" customFormat="1" ht="25.5" customHeight="1">
      <c r="A98" s="79" t="s">
        <v>230</v>
      </c>
      <c r="B98" s="80" t="s">
        <v>231</v>
      </c>
      <c r="C98" s="77">
        <v>3717</v>
      </c>
      <c r="D98" s="77">
        <v>1948</v>
      </c>
      <c r="E98" s="77">
        <v>1408</v>
      </c>
      <c r="F98" s="77">
        <v>56</v>
      </c>
      <c r="G98" s="77">
        <v>305</v>
      </c>
    </row>
    <row r="99" spans="1:7" s="75" customFormat="1" ht="27.75" customHeight="1">
      <c r="A99" s="79" t="s">
        <v>232</v>
      </c>
      <c r="B99" s="81" t="s">
        <v>233</v>
      </c>
      <c r="C99" s="82">
        <v>239</v>
      </c>
      <c r="D99" s="82">
        <v>129</v>
      </c>
      <c r="E99" s="82">
        <v>85</v>
      </c>
      <c r="F99" s="82">
        <v>11</v>
      </c>
      <c r="G99" s="82">
        <v>14</v>
      </c>
    </row>
    <row r="100" spans="1:7" s="75" customFormat="1" ht="25.5" customHeight="1">
      <c r="A100" s="79" t="s">
        <v>234</v>
      </c>
      <c r="B100" s="80" t="s">
        <v>235</v>
      </c>
      <c r="C100" s="77">
        <v>210</v>
      </c>
      <c r="D100" s="77">
        <v>130</v>
      </c>
      <c r="E100" s="77">
        <v>50</v>
      </c>
      <c r="F100" s="77">
        <v>12</v>
      </c>
      <c r="G100" s="77">
        <v>18</v>
      </c>
    </row>
    <row r="101" spans="1:7" s="75" customFormat="1" ht="9" customHeight="1">
      <c r="A101" s="89"/>
      <c r="B101" s="90"/>
      <c r="C101" s="91"/>
      <c r="D101" s="91"/>
      <c r="E101" s="91"/>
      <c r="F101" s="92"/>
      <c r="G101" s="91"/>
    </row>
    <row r="102" spans="1:7" ht="24" customHeight="1">
      <c r="A102" s="322" t="s">
        <v>400</v>
      </c>
      <c r="B102" s="322"/>
      <c r="C102" s="322"/>
      <c r="D102" s="322"/>
      <c r="E102" s="322"/>
      <c r="F102" s="322"/>
      <c r="G102" s="322"/>
    </row>
    <row r="103" spans="2:7" ht="12">
      <c r="B103" s="93"/>
      <c r="C103" s="74"/>
      <c r="D103" s="74"/>
      <c r="E103" s="74"/>
      <c r="F103" s="94"/>
      <c r="G103" s="74"/>
    </row>
    <row r="104" spans="2:7" ht="12">
      <c r="B104" s="93"/>
      <c r="C104" s="74"/>
      <c r="D104" s="74"/>
      <c r="E104" s="74"/>
      <c r="F104" s="94"/>
      <c r="G104" s="74"/>
    </row>
    <row r="105" spans="2:7" ht="12">
      <c r="B105" s="93"/>
      <c r="C105" s="74"/>
      <c r="D105" s="74"/>
      <c r="E105" s="74"/>
      <c r="F105" s="94"/>
      <c r="G105" s="74"/>
    </row>
    <row r="106" spans="2:7" ht="12">
      <c r="B106" s="93"/>
      <c r="C106" s="74"/>
      <c r="D106" s="74"/>
      <c r="E106" s="74"/>
      <c r="F106" s="94"/>
      <c r="G106" s="74"/>
    </row>
    <row r="107" spans="2:7" ht="12">
      <c r="B107" s="93"/>
      <c r="C107" s="74"/>
      <c r="D107" s="74"/>
      <c r="E107" s="74"/>
      <c r="F107" s="94"/>
      <c r="G107" s="74"/>
    </row>
    <row r="108" spans="2:7" ht="12">
      <c r="B108" s="93"/>
      <c r="C108" s="74"/>
      <c r="D108" s="74"/>
      <c r="E108" s="74"/>
      <c r="F108" s="94"/>
      <c r="G108" s="74"/>
    </row>
    <row r="109" spans="2:7" ht="12">
      <c r="B109" s="93"/>
      <c r="C109" s="74"/>
      <c r="D109" s="74"/>
      <c r="E109" s="74"/>
      <c r="F109" s="94"/>
      <c r="G109" s="74"/>
    </row>
    <row r="110" spans="2:7" ht="12">
      <c r="B110" s="93"/>
      <c r="C110" s="74"/>
      <c r="D110" s="74"/>
      <c r="E110" s="74"/>
      <c r="F110" s="94"/>
      <c r="G110" s="74"/>
    </row>
    <row r="111" spans="2:7" ht="12">
      <c r="B111" s="93"/>
      <c r="C111" s="74"/>
      <c r="D111" s="74"/>
      <c r="E111" s="74"/>
      <c r="F111" s="94"/>
      <c r="G111" s="74"/>
    </row>
    <row r="112" spans="2:7" ht="12">
      <c r="B112" s="93"/>
      <c r="C112" s="74"/>
      <c r="D112" s="74"/>
      <c r="E112" s="74"/>
      <c r="F112" s="94"/>
      <c r="G112" s="74"/>
    </row>
    <row r="113" spans="2:7" ht="12">
      <c r="B113" s="93"/>
      <c r="C113" s="74"/>
      <c r="D113" s="74"/>
      <c r="E113" s="74"/>
      <c r="F113" s="94"/>
      <c r="G113" s="74"/>
    </row>
    <row r="114" spans="2:7" ht="12">
      <c r="B114" s="93"/>
      <c r="C114" s="74"/>
      <c r="D114" s="74"/>
      <c r="E114" s="74"/>
      <c r="F114" s="94"/>
      <c r="G114" s="74"/>
    </row>
    <row r="115" spans="2:7" ht="12">
      <c r="B115" s="93"/>
      <c r="C115" s="74"/>
      <c r="D115" s="74"/>
      <c r="E115" s="74"/>
      <c r="F115" s="94"/>
      <c r="G115" s="74"/>
    </row>
    <row r="116" spans="2:7" ht="12">
      <c r="B116" s="93"/>
      <c r="C116" s="74"/>
      <c r="D116" s="74"/>
      <c r="E116" s="74"/>
      <c r="F116" s="94"/>
      <c r="G116" s="74"/>
    </row>
    <row r="117" spans="2:7" ht="12">
      <c r="B117" s="93"/>
      <c r="C117" s="74"/>
      <c r="D117" s="74"/>
      <c r="E117" s="74"/>
      <c r="F117" s="94"/>
      <c r="G117" s="74"/>
    </row>
    <row r="118" spans="2:7" ht="12">
      <c r="B118" s="93"/>
      <c r="C118" s="74"/>
      <c r="D118" s="74"/>
      <c r="E118" s="74"/>
      <c r="F118" s="94"/>
      <c r="G118" s="74"/>
    </row>
    <row r="119" spans="2:7" ht="12">
      <c r="B119" s="93"/>
      <c r="C119" s="74"/>
      <c r="D119" s="74"/>
      <c r="E119" s="74"/>
      <c r="F119" s="94"/>
      <c r="G119" s="74"/>
    </row>
    <row r="120" spans="2:7" ht="12">
      <c r="B120" s="93"/>
      <c r="C120" s="74"/>
      <c r="D120" s="74"/>
      <c r="E120" s="74"/>
      <c r="F120" s="94"/>
      <c r="G120" s="74"/>
    </row>
    <row r="121" spans="2:7" ht="12">
      <c r="B121" s="93"/>
      <c r="C121" s="74"/>
      <c r="D121" s="74"/>
      <c r="E121" s="74"/>
      <c r="F121" s="94"/>
      <c r="G121" s="74"/>
    </row>
    <row r="122" spans="2:7" ht="12">
      <c r="B122" s="93"/>
      <c r="C122" s="74"/>
      <c r="D122" s="74"/>
      <c r="E122" s="74"/>
      <c r="F122" s="94"/>
      <c r="G122" s="74"/>
    </row>
    <row r="123" spans="2:7" ht="12">
      <c r="B123" s="93"/>
      <c r="C123" s="74"/>
      <c r="D123" s="74"/>
      <c r="E123" s="74"/>
      <c r="F123" s="94"/>
      <c r="G123" s="74"/>
    </row>
    <row r="124" spans="2:7" ht="12">
      <c r="B124" s="93"/>
      <c r="C124" s="74"/>
      <c r="D124" s="74"/>
      <c r="E124" s="74"/>
      <c r="F124" s="94"/>
      <c r="G124" s="74"/>
    </row>
    <row r="125" spans="2:7" ht="12">
      <c r="B125" s="93"/>
      <c r="C125" s="74"/>
      <c r="D125" s="74"/>
      <c r="E125" s="74"/>
      <c r="F125" s="94"/>
      <c r="G125" s="74"/>
    </row>
    <row r="126" spans="2:7" ht="12">
      <c r="B126" s="93"/>
      <c r="C126" s="74"/>
      <c r="D126" s="74"/>
      <c r="E126" s="74"/>
      <c r="F126" s="94"/>
      <c r="G126" s="74"/>
    </row>
    <row r="127" spans="2:7" ht="12">
      <c r="B127" s="93"/>
      <c r="C127" s="74"/>
      <c r="D127" s="74"/>
      <c r="E127" s="74"/>
      <c r="F127" s="94"/>
      <c r="G127" s="74"/>
    </row>
    <row r="128" spans="2:7" ht="12">
      <c r="B128" s="93"/>
      <c r="C128" s="74"/>
      <c r="D128" s="74"/>
      <c r="E128" s="74"/>
      <c r="F128" s="94"/>
      <c r="G128" s="74"/>
    </row>
    <row r="129" spans="2:7" ht="12">
      <c r="B129" s="93"/>
      <c r="C129" s="74"/>
      <c r="D129" s="74"/>
      <c r="E129" s="74"/>
      <c r="F129" s="94"/>
      <c r="G129" s="74"/>
    </row>
    <row r="130" spans="2:7" ht="12">
      <c r="B130" s="93"/>
      <c r="C130" s="74"/>
      <c r="D130" s="74"/>
      <c r="E130" s="74"/>
      <c r="F130" s="94"/>
      <c r="G130" s="74"/>
    </row>
    <row r="131" spans="2:7" ht="12">
      <c r="B131" s="93"/>
      <c r="C131" s="74"/>
      <c r="D131" s="74"/>
      <c r="E131" s="74"/>
      <c r="F131" s="94"/>
      <c r="G131" s="74"/>
    </row>
    <row r="132" spans="2:7" ht="12">
      <c r="B132" s="93"/>
      <c r="C132" s="74"/>
      <c r="D132" s="74"/>
      <c r="E132" s="74"/>
      <c r="F132" s="94"/>
      <c r="G132" s="74"/>
    </row>
    <row r="133" spans="2:7" ht="12">
      <c r="B133" s="93"/>
      <c r="C133" s="74"/>
      <c r="D133" s="74"/>
      <c r="E133" s="74"/>
      <c r="F133" s="94"/>
      <c r="G133" s="74"/>
    </row>
    <row r="134" spans="2:7" ht="12">
      <c r="B134" s="93"/>
      <c r="C134" s="74"/>
      <c r="D134" s="74"/>
      <c r="E134" s="74"/>
      <c r="F134" s="94"/>
      <c r="G134" s="74"/>
    </row>
    <row r="135" spans="2:7" ht="12">
      <c r="B135" s="93"/>
      <c r="C135" s="74"/>
      <c r="D135" s="74"/>
      <c r="E135" s="74"/>
      <c r="F135" s="94"/>
      <c r="G135" s="74"/>
    </row>
    <row r="136" spans="2:7" ht="12">
      <c r="B136" s="93"/>
      <c r="C136" s="74"/>
      <c r="D136" s="74"/>
      <c r="E136" s="74"/>
      <c r="F136" s="94"/>
      <c r="G136" s="74"/>
    </row>
    <row r="137" spans="2:7" ht="12">
      <c r="B137" s="93"/>
      <c r="C137" s="74"/>
      <c r="D137" s="74"/>
      <c r="E137" s="74"/>
      <c r="F137" s="94"/>
      <c r="G137" s="74"/>
    </row>
    <row r="138" spans="2:7" ht="12">
      <c r="B138" s="93"/>
      <c r="C138" s="74"/>
      <c r="D138" s="74"/>
      <c r="E138" s="74"/>
      <c r="F138" s="94"/>
      <c r="G138" s="74"/>
    </row>
    <row r="139" spans="2:7" ht="12">
      <c r="B139" s="93"/>
      <c r="C139" s="74"/>
      <c r="D139" s="74"/>
      <c r="E139" s="74"/>
      <c r="F139" s="94"/>
      <c r="G139" s="74"/>
    </row>
    <row r="140" spans="2:7" ht="12">
      <c r="B140" s="93"/>
      <c r="C140" s="74"/>
      <c r="D140" s="74"/>
      <c r="E140" s="74"/>
      <c r="F140" s="94"/>
      <c r="G140" s="74"/>
    </row>
    <row r="141" spans="2:7" ht="12">
      <c r="B141" s="93"/>
      <c r="C141" s="74"/>
      <c r="D141" s="74"/>
      <c r="E141" s="74"/>
      <c r="F141" s="94"/>
      <c r="G141" s="74"/>
    </row>
    <row r="142" ht="12">
      <c r="B142" s="93"/>
    </row>
    <row r="143" ht="12">
      <c r="B143" s="93"/>
    </row>
    <row r="144" ht="12">
      <c r="B144" s="93"/>
    </row>
    <row r="145" ht="12">
      <c r="B145" s="93"/>
    </row>
    <row r="146" ht="12">
      <c r="B146" s="93"/>
    </row>
    <row r="147" ht="12">
      <c r="B147" s="93"/>
    </row>
    <row r="148" ht="12">
      <c r="B148" s="93"/>
    </row>
    <row r="149" ht="12">
      <c r="B149" s="93"/>
    </row>
    <row r="150" ht="12">
      <c r="B150" s="93"/>
    </row>
    <row r="151" ht="12">
      <c r="B151" s="93"/>
    </row>
    <row r="152" ht="12">
      <c r="B152" s="93"/>
    </row>
    <row r="153" ht="12">
      <c r="B153" s="93"/>
    </row>
    <row r="154" ht="12">
      <c r="B154" s="93"/>
    </row>
    <row r="155" ht="12">
      <c r="B155" s="93"/>
    </row>
    <row r="156" ht="12">
      <c r="B156" s="93"/>
    </row>
    <row r="157" ht="12">
      <c r="B157" s="93"/>
    </row>
    <row r="158" ht="12">
      <c r="B158" s="93"/>
    </row>
    <row r="159" ht="12">
      <c r="B159" s="93"/>
    </row>
    <row r="160" ht="12">
      <c r="B160" s="93"/>
    </row>
    <row r="161" ht="12">
      <c r="B161" s="93"/>
    </row>
    <row r="162" ht="12">
      <c r="B162" s="75"/>
    </row>
    <row r="163" ht="12">
      <c r="B163" s="75"/>
    </row>
    <row r="164" ht="12">
      <c r="B164" s="75"/>
    </row>
    <row r="165" ht="12">
      <c r="B165" s="75"/>
    </row>
    <row r="166" ht="12">
      <c r="B166" s="75"/>
    </row>
    <row r="167" ht="12">
      <c r="B167" s="75"/>
    </row>
    <row r="168" ht="12">
      <c r="B168" s="75"/>
    </row>
    <row r="169" ht="12">
      <c r="B169" s="75"/>
    </row>
    <row r="170" ht="12">
      <c r="B170" s="75"/>
    </row>
    <row r="171" ht="12">
      <c r="B171" s="75"/>
    </row>
    <row r="172" ht="12">
      <c r="B172" s="75"/>
    </row>
    <row r="173" ht="12">
      <c r="B173" s="75"/>
    </row>
    <row r="174" ht="12">
      <c r="B174" s="75"/>
    </row>
    <row r="175" ht="12">
      <c r="B175" s="75"/>
    </row>
    <row r="176" ht="12">
      <c r="B176" s="75"/>
    </row>
    <row r="177" ht="12">
      <c r="B177" s="75"/>
    </row>
  </sheetData>
  <sheetProtection/>
  <mergeCells count="4">
    <mergeCell ref="A3:G3"/>
    <mergeCell ref="B4:G4"/>
    <mergeCell ref="A102:G102"/>
    <mergeCell ref="A1:D1"/>
  </mergeCells>
  <printOptions/>
  <pageMargins left="0.3937007874015748" right="0" top="0.3937007874015748" bottom="0.5905511811023623" header="0" footer="0"/>
  <pageSetup fitToHeight="2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M7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2.00390625" style="24" customWidth="1"/>
    <col min="2" max="2" width="22.28125" style="24" customWidth="1"/>
    <col min="3" max="3" width="23.57421875" style="24" customWidth="1"/>
    <col min="4" max="4" width="21.00390625" style="24" customWidth="1"/>
    <col min="5" max="16384" width="11.421875" style="24" customWidth="1"/>
  </cols>
  <sheetData>
    <row r="1" spans="1:4" ht="18" customHeight="1">
      <c r="A1" s="247" t="s">
        <v>606</v>
      </c>
      <c r="B1" s="253"/>
      <c r="C1" s="254"/>
      <c r="D1" s="249" t="s">
        <v>607</v>
      </c>
    </row>
    <row r="3" spans="1:4" s="50" customFormat="1" ht="25.5" customHeight="1">
      <c r="A3" s="318" t="s">
        <v>622</v>
      </c>
      <c r="B3" s="318"/>
      <c r="C3" s="318"/>
      <c r="D3" s="318"/>
    </row>
    <row r="4" spans="1:195" s="52" customFormat="1" ht="12" customHeight="1">
      <c r="A4" s="99" t="s">
        <v>345</v>
      </c>
      <c r="B4" s="319"/>
      <c r="C4" s="319"/>
      <c r="D4" s="319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</row>
    <row r="5" spans="1:4" s="55" customFormat="1" ht="42" customHeight="1">
      <c r="A5" s="53" t="s">
        <v>236</v>
      </c>
      <c r="B5" s="54" t="s">
        <v>621</v>
      </c>
      <c r="C5" s="54" t="s">
        <v>372</v>
      </c>
      <c r="D5" s="54" t="s">
        <v>373</v>
      </c>
    </row>
    <row r="6" spans="1:4" s="50" customFormat="1" ht="18" customHeight="1">
      <c r="A6" s="26" t="s">
        <v>237</v>
      </c>
      <c r="B6" s="26">
        <v>94441</v>
      </c>
      <c r="C6" s="112">
        <v>2641546379.8900003</v>
      </c>
      <c r="D6" s="113">
        <f aca="true" t="shared" si="0" ref="D6:D24">C6/B6</f>
        <v>27970.33470515984</v>
      </c>
    </row>
    <row r="7" spans="1:4" s="50" customFormat="1" ht="12.75" customHeight="1">
      <c r="A7" s="26" t="s">
        <v>238</v>
      </c>
      <c r="B7" s="26">
        <v>9554</v>
      </c>
      <c r="C7" s="112">
        <v>273845611.44</v>
      </c>
      <c r="D7" s="113">
        <f t="shared" si="0"/>
        <v>28662.927720326563</v>
      </c>
    </row>
    <row r="8" spans="1:4" ht="12.75" customHeight="1">
      <c r="A8" s="19" t="s">
        <v>239</v>
      </c>
      <c r="B8" s="19">
        <v>710</v>
      </c>
      <c r="C8" s="96">
        <v>33377184.73</v>
      </c>
      <c r="D8" s="114">
        <f t="shared" si="0"/>
        <v>47010.11933802817</v>
      </c>
    </row>
    <row r="9" spans="1:4" ht="12.75" customHeight="1">
      <c r="A9" s="19" t="s">
        <v>240</v>
      </c>
      <c r="B9" s="19">
        <v>1600</v>
      </c>
      <c r="C9" s="96">
        <v>50093738.49</v>
      </c>
      <c r="D9" s="114">
        <f t="shared" si="0"/>
        <v>31308.58655625</v>
      </c>
    </row>
    <row r="10" spans="1:4" ht="12.75" customHeight="1">
      <c r="A10" s="19" t="s">
        <v>241</v>
      </c>
      <c r="B10" s="19">
        <v>677</v>
      </c>
      <c r="C10" s="96">
        <v>31293909.11</v>
      </c>
      <c r="D10" s="114">
        <f t="shared" si="0"/>
        <v>46224.38568685376</v>
      </c>
    </row>
    <row r="11" spans="1:4" ht="12.75" customHeight="1">
      <c r="A11" s="19" t="s">
        <v>242</v>
      </c>
      <c r="B11" s="19">
        <v>1007</v>
      </c>
      <c r="C11" s="96">
        <v>39530104.27</v>
      </c>
      <c r="D11" s="114">
        <f t="shared" si="0"/>
        <v>39255.317050645484</v>
      </c>
    </row>
    <row r="12" spans="1:4" ht="12.75" customHeight="1">
      <c r="A12" s="19" t="s">
        <v>243</v>
      </c>
      <c r="B12" s="19">
        <v>500</v>
      </c>
      <c r="C12" s="96">
        <v>23415742.05</v>
      </c>
      <c r="D12" s="114">
        <f t="shared" si="0"/>
        <v>46831.4841</v>
      </c>
    </row>
    <row r="13" spans="1:4" ht="12.75" customHeight="1">
      <c r="A13" s="19" t="s">
        <v>244</v>
      </c>
      <c r="B13" s="19">
        <v>618</v>
      </c>
      <c r="C13" s="96">
        <v>9471467.91</v>
      </c>
      <c r="D13" s="114">
        <f t="shared" si="0"/>
        <v>15325.999854368933</v>
      </c>
    </row>
    <row r="14" spans="1:4" ht="12.75" customHeight="1">
      <c r="A14" s="19" t="s">
        <v>245</v>
      </c>
      <c r="B14" s="19">
        <v>1643</v>
      </c>
      <c r="C14" s="96">
        <v>34110978</v>
      </c>
      <c r="D14" s="114">
        <f t="shared" si="0"/>
        <v>20761.398660986</v>
      </c>
    </row>
    <row r="15" spans="1:4" ht="12.75" customHeight="1">
      <c r="A15" s="19" t="s">
        <v>246</v>
      </c>
      <c r="B15" s="19">
        <v>2799</v>
      </c>
      <c r="C15" s="96">
        <v>52552486.88</v>
      </c>
      <c r="D15" s="114">
        <f t="shared" si="0"/>
        <v>18775.450832440158</v>
      </c>
    </row>
    <row r="16" spans="1:4" s="50" customFormat="1" ht="12.75" customHeight="1">
      <c r="A16" s="26" t="s">
        <v>247</v>
      </c>
      <c r="B16" s="26">
        <v>739</v>
      </c>
      <c r="C16" s="112">
        <v>14938787.030000001</v>
      </c>
      <c r="D16" s="113">
        <f t="shared" si="0"/>
        <v>20214.867428958052</v>
      </c>
    </row>
    <row r="17" spans="1:4" ht="12.75" customHeight="1">
      <c r="A17" s="19" t="s">
        <v>248</v>
      </c>
      <c r="B17" s="19">
        <v>70</v>
      </c>
      <c r="C17" s="96">
        <v>676292.16</v>
      </c>
      <c r="D17" s="114">
        <f t="shared" si="0"/>
        <v>9661.316571428571</v>
      </c>
    </row>
    <row r="18" spans="1:4" ht="12.75" customHeight="1">
      <c r="A18" s="19" t="s">
        <v>249</v>
      </c>
      <c r="B18" s="19">
        <v>50</v>
      </c>
      <c r="C18" s="96">
        <v>127535.32</v>
      </c>
      <c r="D18" s="114">
        <f t="shared" si="0"/>
        <v>2550.7064</v>
      </c>
    </row>
    <row r="19" spans="1:4" ht="12.75" customHeight="1">
      <c r="A19" s="19" t="s">
        <v>250</v>
      </c>
      <c r="B19" s="19">
        <v>619</v>
      </c>
      <c r="C19" s="96">
        <v>14134959.55</v>
      </c>
      <c r="D19" s="114">
        <f t="shared" si="0"/>
        <v>22835.152746365107</v>
      </c>
    </row>
    <row r="20" spans="1:4" s="50" customFormat="1" ht="12.75" customHeight="1">
      <c r="A20" s="26" t="s">
        <v>351</v>
      </c>
      <c r="B20" s="26">
        <v>1688</v>
      </c>
      <c r="C20" s="112">
        <v>41902486.32</v>
      </c>
      <c r="D20" s="113">
        <f t="shared" si="0"/>
        <v>24823.747819905213</v>
      </c>
    </row>
    <row r="21" spans="1:4" s="50" customFormat="1" ht="12.75" customHeight="1">
      <c r="A21" s="26" t="s">
        <v>374</v>
      </c>
      <c r="B21" s="26">
        <v>4046</v>
      </c>
      <c r="C21" s="112">
        <v>53065075.03</v>
      </c>
      <c r="D21" s="113">
        <f t="shared" si="0"/>
        <v>13115.44118388532</v>
      </c>
    </row>
    <row r="22" spans="1:4" s="50" customFormat="1" ht="12.75" customHeight="1">
      <c r="A22" s="26" t="s">
        <v>253</v>
      </c>
      <c r="B22" s="26">
        <v>4755</v>
      </c>
      <c r="C22" s="112">
        <v>73347234.06</v>
      </c>
      <c r="D22" s="113">
        <f t="shared" si="0"/>
        <v>15425.2858170347</v>
      </c>
    </row>
    <row r="23" spans="1:4" ht="12.75" customHeight="1">
      <c r="A23" s="19" t="s">
        <v>254</v>
      </c>
      <c r="B23" s="19">
        <v>2718</v>
      </c>
      <c r="C23" s="96">
        <v>31940195.13</v>
      </c>
      <c r="D23" s="114">
        <f t="shared" si="0"/>
        <v>11751.359503311258</v>
      </c>
    </row>
    <row r="24" spans="1:4" ht="12.75" customHeight="1">
      <c r="A24" s="19" t="s">
        <v>255</v>
      </c>
      <c r="B24" s="19">
        <v>2037</v>
      </c>
      <c r="C24" s="96">
        <v>41407038.93</v>
      </c>
      <c r="D24" s="114">
        <f t="shared" si="0"/>
        <v>20327.461428571427</v>
      </c>
    </row>
    <row r="25" spans="1:4" s="50" customFormat="1" ht="12.75" customHeight="1">
      <c r="A25" s="26" t="s">
        <v>375</v>
      </c>
      <c r="B25" s="26">
        <v>1545</v>
      </c>
      <c r="C25" s="273" t="s">
        <v>376</v>
      </c>
      <c r="D25" s="116" t="s">
        <v>376</v>
      </c>
    </row>
    <row r="26" spans="1:4" s="50" customFormat="1" ht="12.75" customHeight="1">
      <c r="A26" s="26" t="s">
        <v>257</v>
      </c>
      <c r="B26" s="26">
        <v>3312</v>
      </c>
      <c r="C26" s="112">
        <v>46767281.980000004</v>
      </c>
      <c r="D26" s="113">
        <f aca="true" t="shared" si="1" ref="D26:D68">C26/B26</f>
        <v>14120.556153381644</v>
      </c>
    </row>
    <row r="27" spans="1:4" ht="12.75" customHeight="1">
      <c r="A27" s="19" t="s">
        <v>258</v>
      </c>
      <c r="B27" s="19">
        <v>394</v>
      </c>
      <c r="C27" s="96">
        <v>5674732.07</v>
      </c>
      <c r="D27" s="114">
        <f t="shared" si="1"/>
        <v>14402.873274111676</v>
      </c>
    </row>
    <row r="28" spans="1:4" ht="12.75" customHeight="1">
      <c r="A28" s="19" t="s">
        <v>259</v>
      </c>
      <c r="B28" s="19">
        <v>704</v>
      </c>
      <c r="C28" s="96">
        <v>6372469.61</v>
      </c>
      <c r="D28" s="114">
        <f t="shared" si="1"/>
        <v>9051.803423295454</v>
      </c>
    </row>
    <row r="29" spans="1:4" ht="12.75" customHeight="1">
      <c r="A29" s="19" t="s">
        <v>260</v>
      </c>
      <c r="B29" s="19">
        <v>218</v>
      </c>
      <c r="C29" s="96">
        <v>1820709.99</v>
      </c>
      <c r="D29" s="114">
        <f t="shared" si="1"/>
        <v>8351.880688073394</v>
      </c>
    </row>
    <row r="30" spans="1:4" ht="12.75" customHeight="1">
      <c r="A30" s="19" t="s">
        <v>261</v>
      </c>
      <c r="B30" s="19">
        <v>647</v>
      </c>
      <c r="C30" s="96">
        <v>15945946.14</v>
      </c>
      <c r="D30" s="114">
        <f t="shared" si="1"/>
        <v>24645.975486862444</v>
      </c>
    </row>
    <row r="31" spans="1:4" ht="12.75" customHeight="1">
      <c r="A31" s="19" t="s">
        <v>262</v>
      </c>
      <c r="B31" s="19">
        <v>1349</v>
      </c>
      <c r="C31" s="96">
        <v>16953424.17</v>
      </c>
      <c r="D31" s="114">
        <f t="shared" si="1"/>
        <v>12567.401163825058</v>
      </c>
    </row>
    <row r="32" spans="1:4" s="50" customFormat="1" ht="12.75" customHeight="1">
      <c r="A32" s="26" t="s">
        <v>263</v>
      </c>
      <c r="B32" s="26">
        <v>4253</v>
      </c>
      <c r="C32" s="112">
        <v>120599197.84</v>
      </c>
      <c r="D32" s="113">
        <f t="shared" si="1"/>
        <v>28356.265657183165</v>
      </c>
    </row>
    <row r="33" spans="1:4" ht="12.75" customHeight="1">
      <c r="A33" s="19" t="s">
        <v>354</v>
      </c>
      <c r="B33" s="19">
        <v>165</v>
      </c>
      <c r="C33" s="96">
        <v>4687999.97</v>
      </c>
      <c r="D33" s="114">
        <f t="shared" si="1"/>
        <v>28412.121030303028</v>
      </c>
    </row>
    <row r="34" spans="1:4" ht="12.75" customHeight="1">
      <c r="A34" s="19" t="s">
        <v>264</v>
      </c>
      <c r="B34" s="19">
        <v>800</v>
      </c>
      <c r="C34" s="96">
        <v>16787812.26</v>
      </c>
      <c r="D34" s="114">
        <f t="shared" si="1"/>
        <v>20984.765325</v>
      </c>
    </row>
    <row r="35" spans="1:4" ht="12.75" customHeight="1">
      <c r="A35" s="19" t="s">
        <v>265</v>
      </c>
      <c r="B35" s="19">
        <v>802</v>
      </c>
      <c r="C35" s="96">
        <v>30105048.49</v>
      </c>
      <c r="D35" s="114">
        <f t="shared" si="1"/>
        <v>37537.46694513715</v>
      </c>
    </row>
    <row r="36" spans="1:4" ht="12.75" customHeight="1">
      <c r="A36" s="19" t="s">
        <v>266</v>
      </c>
      <c r="B36" s="19">
        <v>281</v>
      </c>
      <c r="C36" s="96">
        <v>3921267.46</v>
      </c>
      <c r="D36" s="114">
        <f t="shared" si="1"/>
        <v>13954.68846975089</v>
      </c>
    </row>
    <row r="37" spans="1:4" ht="12.75" customHeight="1">
      <c r="A37" s="19" t="s">
        <v>355</v>
      </c>
      <c r="B37" s="19">
        <v>417</v>
      </c>
      <c r="C37" s="96">
        <v>7243161.62</v>
      </c>
      <c r="D37" s="114">
        <f t="shared" si="1"/>
        <v>17369.692134292567</v>
      </c>
    </row>
    <row r="38" spans="1:4" ht="12.75" customHeight="1">
      <c r="A38" s="19" t="s">
        <v>267</v>
      </c>
      <c r="B38" s="19">
        <v>263</v>
      </c>
      <c r="C38" s="96">
        <v>3633712.74</v>
      </c>
      <c r="D38" s="114">
        <f t="shared" si="1"/>
        <v>13816.398250950571</v>
      </c>
    </row>
    <row r="39" spans="1:4" ht="12.75" customHeight="1">
      <c r="A39" s="19" t="s">
        <v>268</v>
      </c>
      <c r="B39" s="19">
        <v>185</v>
      </c>
      <c r="C39" s="96">
        <v>2585900.8</v>
      </c>
      <c r="D39" s="114">
        <f t="shared" si="1"/>
        <v>13977.842162162162</v>
      </c>
    </row>
    <row r="40" spans="1:4" ht="12.75" customHeight="1">
      <c r="A40" s="19" t="s">
        <v>269</v>
      </c>
      <c r="B40" s="19">
        <v>1197</v>
      </c>
      <c r="C40" s="96">
        <v>50269134.91</v>
      </c>
      <c r="D40" s="114">
        <f t="shared" si="1"/>
        <v>41995.93559732665</v>
      </c>
    </row>
    <row r="41" spans="1:4" ht="12.75" customHeight="1">
      <c r="A41" s="19" t="s">
        <v>270</v>
      </c>
      <c r="B41" s="19">
        <v>143</v>
      </c>
      <c r="C41" s="96">
        <v>1365159.59</v>
      </c>
      <c r="D41" s="114">
        <f t="shared" si="1"/>
        <v>9546.57055944056</v>
      </c>
    </row>
    <row r="42" spans="1:4" s="50" customFormat="1" ht="12.75" customHeight="1">
      <c r="A42" s="26" t="s">
        <v>271</v>
      </c>
      <c r="B42" s="26">
        <v>20937</v>
      </c>
      <c r="C42" s="112">
        <v>596465747.92</v>
      </c>
      <c r="D42" s="113">
        <f t="shared" si="1"/>
        <v>28488.59664326312</v>
      </c>
    </row>
    <row r="43" spans="1:4" ht="12.75" customHeight="1">
      <c r="A43" s="19" t="s">
        <v>272</v>
      </c>
      <c r="B43" s="19">
        <v>17637</v>
      </c>
      <c r="C43" s="96">
        <v>529992322.58</v>
      </c>
      <c r="D43" s="114">
        <f t="shared" si="1"/>
        <v>30050.026794806374</v>
      </c>
    </row>
    <row r="44" spans="1:4" ht="12.75" customHeight="1">
      <c r="A44" s="19" t="s">
        <v>273</v>
      </c>
      <c r="B44" s="19">
        <v>1148</v>
      </c>
      <c r="C44" s="96">
        <v>19275599.7</v>
      </c>
      <c r="D44" s="114">
        <f t="shared" si="1"/>
        <v>16790.59207317073</v>
      </c>
    </row>
    <row r="45" spans="1:4" ht="12.75" customHeight="1">
      <c r="A45" s="19" t="s">
        <v>274</v>
      </c>
      <c r="B45" s="19">
        <v>669</v>
      </c>
      <c r="C45" s="96">
        <v>9755740.66</v>
      </c>
      <c r="D45" s="114">
        <f t="shared" si="1"/>
        <v>14582.571988041855</v>
      </c>
    </row>
    <row r="46" spans="1:4" ht="12.75" customHeight="1">
      <c r="A46" s="19" t="s">
        <v>275</v>
      </c>
      <c r="B46" s="19">
        <v>1483</v>
      </c>
      <c r="C46" s="96">
        <v>37442084.98</v>
      </c>
      <c r="D46" s="114">
        <f t="shared" si="1"/>
        <v>25247.528644639242</v>
      </c>
    </row>
    <row r="47" spans="1:4" s="50" customFormat="1" ht="12.75" customHeight="1">
      <c r="A47" s="26" t="s">
        <v>356</v>
      </c>
      <c r="B47" s="26">
        <v>7275</v>
      </c>
      <c r="C47" s="112">
        <v>143997368.4</v>
      </c>
      <c r="D47" s="113">
        <f t="shared" si="1"/>
        <v>19793.45270103093</v>
      </c>
    </row>
    <row r="48" spans="1:4" ht="12.75" customHeight="1">
      <c r="A48" s="19" t="s">
        <v>277</v>
      </c>
      <c r="B48" s="19">
        <v>3708</v>
      </c>
      <c r="C48" s="96">
        <v>54728291.86</v>
      </c>
      <c r="D48" s="114">
        <f t="shared" si="1"/>
        <v>14759.517761596548</v>
      </c>
    </row>
    <row r="49" spans="1:4" ht="12.75" customHeight="1">
      <c r="A49" s="19" t="s">
        <v>278</v>
      </c>
      <c r="B49" s="19">
        <v>965</v>
      </c>
      <c r="C49" s="96">
        <v>15009517.26</v>
      </c>
      <c r="D49" s="114">
        <f t="shared" si="1"/>
        <v>15553.903896373056</v>
      </c>
    </row>
    <row r="50" spans="1:4" ht="12.75" customHeight="1">
      <c r="A50" s="19" t="s">
        <v>279</v>
      </c>
      <c r="B50" s="19">
        <v>2602</v>
      </c>
      <c r="C50" s="96">
        <v>74259559.28</v>
      </c>
      <c r="D50" s="114">
        <f t="shared" si="1"/>
        <v>28539.415557263645</v>
      </c>
    </row>
    <row r="51" spans="1:4" s="50" customFormat="1" ht="12.75" customHeight="1">
      <c r="A51" s="26" t="s">
        <v>280</v>
      </c>
      <c r="B51" s="26">
        <v>1346</v>
      </c>
      <c r="C51" s="112">
        <v>18834133.56</v>
      </c>
      <c r="D51" s="113">
        <f t="shared" si="1"/>
        <v>13992.669806835065</v>
      </c>
    </row>
    <row r="52" spans="1:4" ht="12.75" customHeight="1">
      <c r="A52" s="19" t="s">
        <v>281</v>
      </c>
      <c r="B52" s="19">
        <v>827</v>
      </c>
      <c r="C52" s="96">
        <v>12831945.37</v>
      </c>
      <c r="D52" s="114">
        <f t="shared" si="1"/>
        <v>15516.258004836758</v>
      </c>
    </row>
    <row r="53" spans="1:4" ht="12.75" customHeight="1">
      <c r="A53" s="19" t="s">
        <v>282</v>
      </c>
      <c r="B53" s="19">
        <v>519</v>
      </c>
      <c r="C53" s="96">
        <v>6002188.19</v>
      </c>
      <c r="D53" s="114">
        <f t="shared" si="1"/>
        <v>11564.909807321774</v>
      </c>
    </row>
    <row r="54" spans="1:4" s="50" customFormat="1" ht="12.75" customHeight="1">
      <c r="A54" s="26" t="s">
        <v>283</v>
      </c>
      <c r="B54" s="26">
        <v>4635</v>
      </c>
      <c r="C54" s="112">
        <v>90297349.63</v>
      </c>
      <c r="D54" s="113">
        <f t="shared" si="1"/>
        <v>19481.628830636462</v>
      </c>
    </row>
    <row r="55" spans="1:4" ht="12.75" customHeight="1">
      <c r="A55" s="19" t="s">
        <v>284</v>
      </c>
      <c r="B55" s="19">
        <v>2152</v>
      </c>
      <c r="C55" s="96">
        <v>47296981.31</v>
      </c>
      <c r="D55" s="114">
        <f t="shared" si="1"/>
        <v>21978.151166356878</v>
      </c>
    </row>
    <row r="56" spans="1:4" ht="12.75" customHeight="1">
      <c r="A56" s="19" t="s">
        <v>285</v>
      </c>
      <c r="B56" s="19">
        <v>526</v>
      </c>
      <c r="C56" s="96">
        <v>7202890.78</v>
      </c>
      <c r="D56" s="114">
        <f t="shared" si="1"/>
        <v>13693.708707224336</v>
      </c>
    </row>
    <row r="57" spans="1:4" ht="12.75" customHeight="1">
      <c r="A57" s="19" t="s">
        <v>286</v>
      </c>
      <c r="B57" s="19">
        <v>398</v>
      </c>
      <c r="C57" s="96">
        <v>4521824.11</v>
      </c>
      <c r="D57" s="114">
        <f t="shared" si="1"/>
        <v>11361.367110552765</v>
      </c>
    </row>
    <row r="58" spans="1:4" ht="12.75" customHeight="1">
      <c r="A58" s="19" t="s">
        <v>287</v>
      </c>
      <c r="B58" s="19">
        <v>1559</v>
      </c>
      <c r="C58" s="96">
        <v>31275653.43</v>
      </c>
      <c r="D58" s="114">
        <f t="shared" si="1"/>
        <v>20061.355631815266</v>
      </c>
    </row>
    <row r="59" spans="1:4" s="50" customFormat="1" ht="12.75" customHeight="1">
      <c r="A59" s="26" t="s">
        <v>357</v>
      </c>
      <c r="B59" s="26">
        <v>22367</v>
      </c>
      <c r="C59" s="112">
        <v>1008365235.08</v>
      </c>
      <c r="D59" s="113">
        <f t="shared" si="1"/>
        <v>45082.721647069346</v>
      </c>
    </row>
    <row r="60" spans="1:4" s="50" customFormat="1" ht="12.75" customHeight="1">
      <c r="A60" s="26" t="s">
        <v>358</v>
      </c>
      <c r="B60" s="26">
        <v>2746</v>
      </c>
      <c r="C60" s="112">
        <v>31039987.12</v>
      </c>
      <c r="D60" s="113">
        <f t="shared" si="1"/>
        <v>11303.709803350328</v>
      </c>
    </row>
    <row r="61" spans="1:4" s="50" customFormat="1" ht="12.75" customHeight="1">
      <c r="A61" s="26" t="s">
        <v>359</v>
      </c>
      <c r="B61" s="26">
        <v>796</v>
      </c>
      <c r="C61" s="112">
        <v>16561741.74</v>
      </c>
      <c r="D61" s="113">
        <f t="shared" si="1"/>
        <v>20806.208216080402</v>
      </c>
    </row>
    <row r="62" spans="1:4" s="50" customFormat="1" ht="12.75" customHeight="1">
      <c r="A62" s="26" t="s">
        <v>291</v>
      </c>
      <c r="B62" s="26">
        <v>3555</v>
      </c>
      <c r="C62" s="112">
        <v>102318133.84</v>
      </c>
      <c r="D62" s="113">
        <f t="shared" si="1"/>
        <v>28781.47224753868</v>
      </c>
    </row>
    <row r="63" spans="1:4" ht="12.75" customHeight="1">
      <c r="A63" s="19" t="s">
        <v>360</v>
      </c>
      <c r="B63" s="19">
        <v>832</v>
      </c>
      <c r="C63" s="96">
        <v>14908973.29</v>
      </c>
      <c r="D63" s="114">
        <f t="shared" si="1"/>
        <v>17919.439050480767</v>
      </c>
    </row>
    <row r="64" spans="1:4" ht="12.75" customHeight="1">
      <c r="A64" s="19" t="s">
        <v>361</v>
      </c>
      <c r="B64" s="19">
        <v>868</v>
      </c>
      <c r="C64" s="96">
        <v>18573335.36</v>
      </c>
      <c r="D64" s="114">
        <f t="shared" si="1"/>
        <v>21397.851797235024</v>
      </c>
    </row>
    <row r="65" spans="1:4" ht="12.75" customHeight="1">
      <c r="A65" s="19" t="s">
        <v>292</v>
      </c>
      <c r="B65" s="19">
        <v>1855</v>
      </c>
      <c r="C65" s="96">
        <v>68835825.19</v>
      </c>
      <c r="D65" s="114">
        <f t="shared" si="1"/>
        <v>37108.26155795148</v>
      </c>
    </row>
    <row r="66" spans="1:4" s="50" customFormat="1" ht="12.75" customHeight="1">
      <c r="A66" s="26" t="s">
        <v>293</v>
      </c>
      <c r="B66" s="26">
        <v>789</v>
      </c>
      <c r="C66" s="112">
        <v>8480783.43</v>
      </c>
      <c r="D66" s="113">
        <f t="shared" si="1"/>
        <v>10748.77494296578</v>
      </c>
    </row>
    <row r="67" spans="1:4" ht="12.75" customHeight="1">
      <c r="A67" s="19" t="s">
        <v>294</v>
      </c>
      <c r="B67" s="19">
        <v>54</v>
      </c>
      <c r="C67" s="96">
        <v>316986.94</v>
      </c>
      <c r="D67" s="114">
        <f t="shared" si="1"/>
        <v>5870.128518518519</v>
      </c>
    </row>
    <row r="68" spans="1:4" ht="12.75" customHeight="1">
      <c r="A68" s="19" t="s">
        <v>295</v>
      </c>
      <c r="B68" s="19">
        <v>49</v>
      </c>
      <c r="C68" s="96">
        <v>403238.53</v>
      </c>
      <c r="D68" s="114">
        <f t="shared" si="1"/>
        <v>8229.35775510204</v>
      </c>
    </row>
    <row r="69" spans="1:4" ht="9" customHeight="1">
      <c r="A69" s="28"/>
      <c r="B69" s="28"/>
      <c r="C69" s="28"/>
      <c r="D69" s="28"/>
    </row>
    <row r="70" spans="1:4" s="56" customFormat="1" ht="12.75" customHeight="1">
      <c r="A70" s="282" t="s">
        <v>631</v>
      </c>
      <c r="B70" s="49"/>
      <c r="C70" s="49"/>
      <c r="D70" s="49"/>
    </row>
    <row r="71" spans="2:4" ht="12.75" customHeight="1">
      <c r="B71" s="19"/>
      <c r="C71" s="19"/>
      <c r="D71" s="19"/>
    </row>
    <row r="72" spans="1:4" ht="12">
      <c r="A72" s="19"/>
      <c r="B72" s="19"/>
      <c r="C72" s="19"/>
      <c r="D72" s="19"/>
    </row>
  </sheetData>
  <sheetProtection/>
  <mergeCells count="2">
    <mergeCell ref="A3:D3"/>
    <mergeCell ref="B4:D4"/>
  </mergeCells>
  <printOptions/>
  <pageMargins left="0.984251968503937" right="0.3937007874015748" top="0.3937007874015748" bottom="0.3937007874015748" header="0" footer="0"/>
  <pageSetup fitToHeight="0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zoomScalePageLayoutView="0" workbookViewId="0" topLeftCell="A1">
      <selection activeCell="A1" sqref="A1"/>
    </sheetView>
  </sheetViews>
  <sheetFormatPr defaultColWidth="10.7109375" defaultRowHeight="12.75"/>
  <cols>
    <col min="1" max="1" width="26.421875" style="18" bestFit="1" customWidth="1"/>
    <col min="2" max="2" width="14.8515625" style="18" customWidth="1"/>
    <col min="3" max="3" width="21.28125" style="18" hidden="1" customWidth="1"/>
    <col min="4" max="4" width="21.28125" style="18" bestFit="1" customWidth="1"/>
    <col min="5" max="5" width="20.57421875" style="18" customWidth="1"/>
    <col min="6" max="6" width="23.28125" style="18" bestFit="1" customWidth="1"/>
    <col min="7" max="16384" width="10.7109375" style="18" customWidth="1"/>
  </cols>
  <sheetData>
    <row r="1" spans="1:6" ht="18" customHeight="1">
      <c r="A1" s="247" t="s">
        <v>606</v>
      </c>
      <c r="B1" s="247"/>
      <c r="D1" s="255"/>
      <c r="F1" s="249" t="s">
        <v>607</v>
      </c>
    </row>
    <row r="3" spans="1:6" s="16" customFormat="1" ht="31.5" customHeight="1">
      <c r="A3" s="329" t="s">
        <v>402</v>
      </c>
      <c r="B3" s="329"/>
      <c r="C3" s="329"/>
      <c r="D3" s="329"/>
      <c r="E3" s="329"/>
      <c r="F3" s="329"/>
    </row>
    <row r="4" spans="1:6" ht="12">
      <c r="A4" s="325" t="s">
        <v>323</v>
      </c>
      <c r="B4" s="325"/>
      <c r="C4" s="325"/>
      <c r="D4" s="325"/>
      <c r="E4" s="325"/>
      <c r="F4" s="325"/>
    </row>
    <row r="5" spans="1:6" ht="12">
      <c r="A5" s="336"/>
      <c r="B5" s="336"/>
      <c r="C5" s="336"/>
      <c r="D5" s="336"/>
      <c r="E5" s="336"/>
      <c r="F5" s="336"/>
    </row>
    <row r="6" spans="1:6" ht="12">
      <c r="A6" s="99" t="s">
        <v>345</v>
      </c>
      <c r="B6" s="25"/>
      <c r="C6" s="25"/>
      <c r="D6" s="25"/>
      <c r="E6" s="25"/>
      <c r="F6" s="25"/>
    </row>
    <row r="7" spans="1:6" ht="12">
      <c r="A7" s="326" t="s">
        <v>306</v>
      </c>
      <c r="B7" s="327"/>
      <c r="C7" s="328"/>
      <c r="D7" s="30" t="s">
        <v>308</v>
      </c>
      <c r="E7" s="31" t="s">
        <v>308</v>
      </c>
      <c r="F7" s="32"/>
    </row>
    <row r="8" spans="1:6" ht="12">
      <c r="A8" s="331" t="s">
        <v>324</v>
      </c>
      <c r="B8" s="325"/>
      <c r="C8" s="332"/>
      <c r="D8" s="100" t="s">
        <v>310</v>
      </c>
      <c r="E8" s="101" t="s">
        <v>325</v>
      </c>
      <c r="F8" s="101" t="s">
        <v>326</v>
      </c>
    </row>
    <row r="9" spans="1:6" s="16" customFormat="1" ht="12">
      <c r="A9" s="331" t="s">
        <v>306</v>
      </c>
      <c r="B9" s="325"/>
      <c r="C9" s="332"/>
      <c r="D9" s="33" t="s">
        <v>308</v>
      </c>
      <c r="E9" s="101" t="s">
        <v>327</v>
      </c>
      <c r="F9" s="101" t="s">
        <v>328</v>
      </c>
    </row>
    <row r="10" spans="1:6" ht="12">
      <c r="A10" s="333" t="s">
        <v>306</v>
      </c>
      <c r="B10" s="330"/>
      <c r="C10" s="334"/>
      <c r="D10" s="35" t="s">
        <v>308</v>
      </c>
      <c r="E10" s="36" t="s">
        <v>308</v>
      </c>
      <c r="F10" s="37"/>
    </row>
    <row r="11" spans="1:6" ht="12">
      <c r="A11" s="335" t="s">
        <v>306</v>
      </c>
      <c r="B11" s="335"/>
      <c r="C11" s="335"/>
      <c r="D11" s="19" t="s">
        <v>308</v>
      </c>
      <c r="E11" s="19" t="s">
        <v>308</v>
      </c>
      <c r="F11" s="38"/>
    </row>
    <row r="12" spans="1:6" ht="12">
      <c r="A12" s="39" t="s">
        <v>50</v>
      </c>
      <c r="B12" s="40"/>
      <c r="C12" s="40"/>
      <c r="D12" s="26">
        <v>806</v>
      </c>
      <c r="E12" s="26">
        <v>6536</v>
      </c>
      <c r="F12" s="23">
        <v>561528</v>
      </c>
    </row>
    <row r="13" spans="1:6" ht="12">
      <c r="A13" s="29" t="s">
        <v>317</v>
      </c>
      <c r="B13" s="41"/>
      <c r="C13" s="41"/>
      <c r="D13" s="19">
        <v>119</v>
      </c>
      <c r="E13" s="19">
        <v>1430</v>
      </c>
      <c r="F13" s="42">
        <v>21187</v>
      </c>
    </row>
    <row r="14" spans="1:6" ht="12">
      <c r="A14" s="29" t="s">
        <v>319</v>
      </c>
      <c r="B14" s="41"/>
      <c r="C14" s="41"/>
      <c r="D14" s="19">
        <v>563</v>
      </c>
      <c r="E14" s="19">
        <v>4975</v>
      </c>
      <c r="F14" s="42">
        <v>504122</v>
      </c>
    </row>
    <row r="15" spans="1:6" ht="12">
      <c r="A15" s="29" t="s">
        <v>320</v>
      </c>
      <c r="B15" s="41"/>
      <c r="C15" s="41"/>
      <c r="D15" s="19">
        <v>83</v>
      </c>
      <c r="E15" s="19">
        <v>85</v>
      </c>
      <c r="F15" s="42">
        <v>22914</v>
      </c>
    </row>
    <row r="16" spans="1:6" ht="12">
      <c r="A16" s="29" t="s">
        <v>321</v>
      </c>
      <c r="B16" s="41"/>
      <c r="C16" s="41"/>
      <c r="D16" s="19">
        <v>41</v>
      </c>
      <c r="E16" s="19">
        <v>46</v>
      </c>
      <c r="F16" s="42">
        <v>13305</v>
      </c>
    </row>
    <row r="17" spans="1:6" ht="9" customHeight="1">
      <c r="A17" s="330" t="s">
        <v>306</v>
      </c>
      <c r="B17" s="330"/>
      <c r="C17" s="330"/>
      <c r="D17" s="28" t="s">
        <v>308</v>
      </c>
      <c r="E17" s="28" t="s">
        <v>308</v>
      </c>
      <c r="F17" s="25"/>
    </row>
    <row r="18" spans="1:6" s="284" customFormat="1" ht="12" customHeight="1">
      <c r="A18" s="283" t="s">
        <v>399</v>
      </c>
      <c r="B18" s="283"/>
      <c r="C18" s="283"/>
      <c r="D18" s="283"/>
      <c r="E18" s="283"/>
      <c r="F18" s="283"/>
    </row>
  </sheetData>
  <sheetProtection/>
  <mergeCells count="9">
    <mergeCell ref="A4:F4"/>
    <mergeCell ref="A7:C7"/>
    <mergeCell ref="A3:F3"/>
    <mergeCell ref="A17:C17"/>
    <mergeCell ref="A8:C8"/>
    <mergeCell ref="A9:C9"/>
    <mergeCell ref="A10:C10"/>
    <mergeCell ref="A11:C11"/>
    <mergeCell ref="A5:F5"/>
  </mergeCells>
  <printOptions/>
  <pageMargins left="0.75" right="0.75" top="1" bottom="1" header="0" footer="0"/>
  <pageSetup fitToHeight="0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9.28125" style="20" bestFit="1" customWidth="1"/>
    <col min="2" max="4" width="19.8515625" style="20" customWidth="1"/>
    <col min="5" max="16384" width="11.421875" style="20" customWidth="1"/>
  </cols>
  <sheetData>
    <row r="1" spans="1:4" ht="18" customHeight="1">
      <c r="A1" s="247" t="s">
        <v>606</v>
      </c>
      <c r="B1" s="246"/>
      <c r="C1" s="246"/>
      <c r="D1" s="249" t="s">
        <v>607</v>
      </c>
    </row>
    <row r="3" spans="1:4" ht="31.5" customHeight="1">
      <c r="A3" s="338" t="s">
        <v>403</v>
      </c>
      <c r="B3" s="338"/>
      <c r="C3" s="338"/>
      <c r="D3" s="338"/>
    </row>
    <row r="4" spans="1:4" ht="18" customHeight="1">
      <c r="A4" s="103" t="s">
        <v>345</v>
      </c>
      <c r="B4" s="339"/>
      <c r="C4" s="339"/>
      <c r="D4" s="339"/>
    </row>
    <row r="5" spans="1:4" s="102" customFormat="1" ht="39" customHeight="1">
      <c r="A5" s="21" t="s">
        <v>236</v>
      </c>
      <c r="B5" s="21" t="s">
        <v>50</v>
      </c>
      <c r="C5" s="21" t="s">
        <v>304</v>
      </c>
      <c r="D5" s="21" t="s">
        <v>305</v>
      </c>
    </row>
    <row r="6" spans="1:4" ht="23.25" customHeight="1">
      <c r="A6" s="104" t="s">
        <v>377</v>
      </c>
      <c r="B6" s="26">
        <v>806</v>
      </c>
      <c r="C6" s="26">
        <v>6536</v>
      </c>
      <c r="D6" s="26">
        <v>561528</v>
      </c>
    </row>
    <row r="7" spans="1:4" ht="18.75" customHeight="1">
      <c r="A7" s="20" t="s">
        <v>378</v>
      </c>
      <c r="B7" s="19">
        <v>0</v>
      </c>
      <c r="C7" s="19">
        <v>0</v>
      </c>
      <c r="D7" s="19">
        <v>0</v>
      </c>
    </row>
    <row r="8" spans="1:4" ht="12" customHeight="1">
      <c r="A8" s="20" t="s">
        <v>379</v>
      </c>
      <c r="B8" s="19">
        <v>2</v>
      </c>
      <c r="C8" s="19">
        <v>2</v>
      </c>
      <c r="D8" s="19">
        <v>8209</v>
      </c>
    </row>
    <row r="9" spans="1:4" ht="12" customHeight="1">
      <c r="A9" s="20" t="s">
        <v>380</v>
      </c>
      <c r="B9" s="19">
        <v>0</v>
      </c>
      <c r="C9" s="19">
        <v>0</v>
      </c>
      <c r="D9" s="19">
        <v>0</v>
      </c>
    </row>
    <row r="10" spans="1:4" ht="12" customHeight="1">
      <c r="A10" s="20" t="s">
        <v>381</v>
      </c>
      <c r="B10" s="19">
        <v>52</v>
      </c>
      <c r="C10" s="19">
        <v>0</v>
      </c>
      <c r="D10" s="19">
        <v>0</v>
      </c>
    </row>
    <row r="11" spans="1:4" ht="12" customHeight="1">
      <c r="A11" s="20" t="s">
        <v>382</v>
      </c>
      <c r="B11" s="19">
        <v>0</v>
      </c>
      <c r="C11" s="19">
        <v>0</v>
      </c>
      <c r="D11" s="19">
        <v>0</v>
      </c>
    </row>
    <row r="12" spans="1:4" ht="12" customHeight="1">
      <c r="A12" s="20" t="s">
        <v>383</v>
      </c>
      <c r="B12" s="19">
        <v>102</v>
      </c>
      <c r="C12" s="19">
        <v>5492</v>
      </c>
      <c r="D12" s="19">
        <v>57196</v>
      </c>
    </row>
    <row r="13" spans="1:4" ht="12" customHeight="1">
      <c r="A13" s="20" t="s">
        <v>384</v>
      </c>
      <c r="B13" s="19">
        <v>0</v>
      </c>
      <c r="C13" s="19">
        <v>0</v>
      </c>
      <c r="D13" s="19">
        <v>0</v>
      </c>
    </row>
    <row r="14" spans="1:4" ht="12" customHeight="1">
      <c r="A14" s="20" t="s">
        <v>385</v>
      </c>
      <c r="B14" s="19">
        <v>2</v>
      </c>
      <c r="C14" s="19">
        <v>2</v>
      </c>
      <c r="D14" s="19">
        <v>2040</v>
      </c>
    </row>
    <row r="15" spans="1:4" ht="12" customHeight="1">
      <c r="A15" s="20" t="s">
        <v>386</v>
      </c>
      <c r="B15" s="19">
        <v>193</v>
      </c>
      <c r="C15" s="19">
        <v>206</v>
      </c>
      <c r="D15" s="19">
        <v>134831</v>
      </c>
    </row>
    <row r="16" spans="1:4" ht="12" customHeight="1">
      <c r="A16" s="20" t="s">
        <v>387</v>
      </c>
      <c r="B16" s="19">
        <v>0</v>
      </c>
      <c r="C16" s="19">
        <v>0</v>
      </c>
      <c r="D16" s="19">
        <v>0</v>
      </c>
    </row>
    <row r="17" spans="1:4" ht="12" customHeight="1">
      <c r="A17" s="20" t="s">
        <v>388</v>
      </c>
      <c r="B17" s="19">
        <v>0</v>
      </c>
      <c r="C17" s="19">
        <v>0</v>
      </c>
      <c r="D17" s="19">
        <v>0</v>
      </c>
    </row>
    <row r="18" spans="1:4" ht="12" customHeight="1">
      <c r="A18" s="20" t="s">
        <v>389</v>
      </c>
      <c r="B18" s="19">
        <v>150</v>
      </c>
      <c r="C18" s="19">
        <v>371</v>
      </c>
      <c r="D18" s="19">
        <v>33555</v>
      </c>
    </row>
    <row r="19" spans="1:4" ht="12" customHeight="1">
      <c r="A19" s="20" t="s">
        <v>390</v>
      </c>
      <c r="B19" s="19">
        <v>85</v>
      </c>
      <c r="C19" s="19">
        <v>113</v>
      </c>
      <c r="D19" s="19">
        <v>52998</v>
      </c>
    </row>
    <row r="20" spans="1:4" ht="12" customHeight="1">
      <c r="A20" s="20" t="s">
        <v>391</v>
      </c>
      <c r="B20" s="19">
        <v>102</v>
      </c>
      <c r="C20" s="19">
        <v>112</v>
      </c>
      <c r="D20" s="19">
        <v>15266</v>
      </c>
    </row>
    <row r="21" spans="1:4" ht="12" customHeight="1">
      <c r="A21" s="20" t="s">
        <v>392</v>
      </c>
      <c r="B21" s="19">
        <v>21</v>
      </c>
      <c r="C21" s="19">
        <v>21</v>
      </c>
      <c r="D21" s="19">
        <v>3530</v>
      </c>
    </row>
    <row r="22" spans="1:4" ht="12" customHeight="1">
      <c r="A22" s="20" t="s">
        <v>393</v>
      </c>
      <c r="B22" s="19">
        <v>0</v>
      </c>
      <c r="C22" s="19">
        <v>0</v>
      </c>
      <c r="D22" s="19">
        <v>0</v>
      </c>
    </row>
    <row r="23" spans="1:4" ht="12" customHeight="1">
      <c r="A23" s="20" t="s">
        <v>394</v>
      </c>
      <c r="B23" s="19">
        <v>8</v>
      </c>
      <c r="C23" s="19">
        <v>8</v>
      </c>
      <c r="D23" s="19">
        <v>504</v>
      </c>
    </row>
    <row r="24" spans="1:4" ht="12" customHeight="1">
      <c r="A24" s="20" t="s">
        <v>395</v>
      </c>
      <c r="B24" s="19">
        <v>0</v>
      </c>
      <c r="C24" s="19">
        <v>0</v>
      </c>
      <c r="D24" s="19">
        <v>0</v>
      </c>
    </row>
    <row r="25" spans="1:4" ht="12" customHeight="1">
      <c r="A25" s="20" t="s">
        <v>396</v>
      </c>
      <c r="B25" s="19">
        <v>4</v>
      </c>
      <c r="C25" s="19">
        <v>4</v>
      </c>
      <c r="D25" s="19">
        <v>809</v>
      </c>
    </row>
    <row r="26" spans="1:4" ht="12" customHeight="1">
      <c r="A26" s="20" t="s">
        <v>397</v>
      </c>
      <c r="B26" s="19">
        <v>85</v>
      </c>
      <c r="C26" s="19">
        <v>205</v>
      </c>
      <c r="D26" s="19">
        <v>252590</v>
      </c>
    </row>
    <row r="27" spans="1:4" ht="9" customHeight="1">
      <c r="A27" s="22" t="s">
        <v>306</v>
      </c>
      <c r="B27" s="22"/>
      <c r="C27" s="22"/>
      <c r="D27" s="22"/>
    </row>
    <row r="28" spans="1:4" ht="12">
      <c r="A28" s="337" t="s">
        <v>398</v>
      </c>
      <c r="B28" s="337"/>
      <c r="C28" s="337"/>
      <c r="D28" s="337"/>
    </row>
  </sheetData>
  <sheetProtection/>
  <mergeCells count="3">
    <mergeCell ref="A28:D28"/>
    <mergeCell ref="A3:D3"/>
    <mergeCell ref="B4:D4"/>
  </mergeCells>
  <printOptions/>
  <pageMargins left="0.75" right="0.75" top="1" bottom="1" header="0" footer="0"/>
  <pageSetup fitToHeight="0" fitToWidth="1" horizontalDpi="600" verticalDpi="6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zoomScalePageLayoutView="0" workbookViewId="0" topLeftCell="A1">
      <selection activeCell="A1" sqref="A1"/>
    </sheetView>
  </sheetViews>
  <sheetFormatPr defaultColWidth="10.7109375" defaultRowHeight="12.75"/>
  <cols>
    <col min="1" max="1" width="26.421875" style="24" bestFit="1" customWidth="1"/>
    <col min="2" max="2" width="21.28125" style="24" bestFit="1" customWidth="1"/>
    <col min="3" max="3" width="10.8515625" style="24" customWidth="1"/>
    <col min="4" max="4" width="21.28125" style="24" bestFit="1" customWidth="1"/>
    <col min="5" max="5" width="20.57421875" style="24" customWidth="1"/>
    <col min="6" max="6" width="23.28125" style="24" bestFit="1" customWidth="1"/>
    <col min="7" max="16384" width="10.7109375" style="24" customWidth="1"/>
  </cols>
  <sheetData>
    <row r="1" spans="1:6" ht="18" customHeight="1">
      <c r="A1" s="247" t="s">
        <v>606</v>
      </c>
      <c r="B1" s="247"/>
      <c r="C1" s="253"/>
      <c r="F1" s="249" t="s">
        <v>607</v>
      </c>
    </row>
    <row r="3" spans="1:6" s="50" customFormat="1" ht="30" customHeight="1">
      <c r="A3" s="329" t="s">
        <v>407</v>
      </c>
      <c r="B3" s="329"/>
      <c r="C3" s="329"/>
      <c r="D3" s="329"/>
      <c r="E3" s="329"/>
      <c r="F3" s="329"/>
    </row>
    <row r="4" spans="1:6" s="51" customFormat="1" ht="11.25" customHeight="1">
      <c r="A4" s="336"/>
      <c r="B4" s="336"/>
      <c r="C4" s="336"/>
      <c r="D4" s="336"/>
      <c r="E4" s="336"/>
      <c r="F4" s="336"/>
    </row>
    <row r="5" ht="12">
      <c r="A5" s="26" t="s">
        <v>345</v>
      </c>
    </row>
    <row r="6" spans="1:6" ht="11.25" customHeight="1">
      <c r="A6" s="341" t="s">
        <v>329</v>
      </c>
      <c r="B6" s="342"/>
      <c r="C6" s="343"/>
      <c r="D6" s="43"/>
      <c r="E6" s="32"/>
      <c r="F6" s="32"/>
    </row>
    <row r="7" spans="1:6" s="50" customFormat="1" ht="11.25" customHeight="1">
      <c r="A7" s="344" t="s">
        <v>330</v>
      </c>
      <c r="B7" s="345"/>
      <c r="C7" s="346"/>
      <c r="D7" s="44" t="s">
        <v>331</v>
      </c>
      <c r="E7" s="34" t="s">
        <v>332</v>
      </c>
      <c r="F7" s="101" t="s">
        <v>326</v>
      </c>
    </row>
    <row r="8" spans="1:6" ht="11.25" customHeight="1">
      <c r="A8" s="344" t="s">
        <v>329</v>
      </c>
      <c r="B8" s="345"/>
      <c r="C8" s="346"/>
      <c r="D8" s="45"/>
      <c r="E8" s="34" t="s">
        <v>333</v>
      </c>
      <c r="F8" s="101" t="s">
        <v>328</v>
      </c>
    </row>
    <row r="9" spans="1:6" ht="13.5" customHeight="1">
      <c r="A9" s="347" t="s">
        <v>329</v>
      </c>
      <c r="B9" s="348"/>
      <c r="C9" s="349"/>
      <c r="D9" s="46"/>
      <c r="E9" s="37"/>
      <c r="F9" s="37"/>
    </row>
    <row r="10" spans="1:6" ht="12" customHeight="1">
      <c r="A10" s="342" t="s">
        <v>329</v>
      </c>
      <c r="B10" s="342"/>
      <c r="C10" s="342"/>
      <c r="D10" s="42"/>
      <c r="E10" s="42" t="s">
        <v>334</v>
      </c>
      <c r="F10" s="42"/>
    </row>
    <row r="11" spans="1:6" ht="12">
      <c r="A11" s="39" t="s">
        <v>316</v>
      </c>
      <c r="B11" s="40"/>
      <c r="C11" s="47"/>
      <c r="D11" s="23">
        <v>48</v>
      </c>
      <c r="E11" s="23">
        <v>48</v>
      </c>
      <c r="F11" s="23">
        <v>6899</v>
      </c>
    </row>
    <row r="12" spans="1:6" ht="12">
      <c r="A12" s="29" t="s">
        <v>335</v>
      </c>
      <c r="B12" s="41"/>
      <c r="C12" s="48"/>
      <c r="D12" s="42">
        <v>17</v>
      </c>
      <c r="E12" s="42">
        <v>17</v>
      </c>
      <c r="F12" s="42">
        <v>3218</v>
      </c>
    </row>
    <row r="13" spans="1:6" ht="12">
      <c r="A13" s="29" t="s">
        <v>336</v>
      </c>
      <c r="B13" s="41"/>
      <c r="C13" s="48"/>
      <c r="D13" s="42">
        <v>29</v>
      </c>
      <c r="E13" s="42">
        <v>29</v>
      </c>
      <c r="F13" s="42">
        <v>3552</v>
      </c>
    </row>
    <row r="14" spans="1:6" ht="12">
      <c r="A14" s="29" t="s">
        <v>337</v>
      </c>
      <c r="B14" s="41"/>
      <c r="C14" s="48"/>
      <c r="D14" s="42">
        <v>2</v>
      </c>
      <c r="E14" s="42">
        <v>2</v>
      </c>
      <c r="F14" s="42">
        <v>129</v>
      </c>
    </row>
    <row r="15" spans="1:6" ht="9" customHeight="1">
      <c r="A15" s="330" t="s">
        <v>329</v>
      </c>
      <c r="B15" s="330"/>
      <c r="C15" s="25" t="s">
        <v>334</v>
      </c>
      <c r="D15" s="25"/>
      <c r="E15" s="25" t="s">
        <v>334</v>
      </c>
      <c r="F15" s="25"/>
    </row>
    <row r="16" spans="1:6" ht="12">
      <c r="A16" s="327"/>
      <c r="B16" s="327"/>
      <c r="C16" s="327"/>
      <c r="D16" s="327"/>
      <c r="E16" s="327"/>
      <c r="F16" s="327"/>
    </row>
    <row r="17" spans="1:6" ht="12">
      <c r="A17" s="340"/>
      <c r="B17" s="340"/>
      <c r="C17" s="340"/>
      <c r="D17" s="340"/>
      <c r="E17" s="340"/>
      <c r="F17" s="340"/>
    </row>
    <row r="18" spans="1:6" ht="12">
      <c r="A18" s="19"/>
      <c r="B18" s="19"/>
      <c r="C18" s="19"/>
      <c r="D18" s="19"/>
      <c r="E18" s="19"/>
      <c r="F18" s="19"/>
    </row>
  </sheetData>
  <sheetProtection/>
  <mergeCells count="10">
    <mergeCell ref="A3:F3"/>
    <mergeCell ref="A4:F4"/>
    <mergeCell ref="A17:F17"/>
    <mergeCell ref="A6:C6"/>
    <mergeCell ref="A7:C7"/>
    <mergeCell ref="A8:C8"/>
    <mergeCell ref="A9:C9"/>
    <mergeCell ref="A10:C10"/>
    <mergeCell ref="A15:B15"/>
    <mergeCell ref="A16:F16"/>
  </mergeCells>
  <printOptions/>
  <pageMargins left="0.75" right="0.75" top="1" bottom="1" header="0" footer="0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2017-05-22T07:37:39Z</dcterms:created>
  <dcterms:modified xsi:type="dcterms:W3CDTF">2017-05-22T07:37:50Z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