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225" activeTab="0"/>
  </bookViews>
  <sheets>
    <sheet name="INDICE" sheetId="1" r:id="rId1"/>
    <sheet name="PRF01" sheetId="2" r:id="rId2"/>
    <sheet name="PRF02" sheetId="3" r:id="rId3"/>
    <sheet name="PRF03" sheetId="4" r:id="rId4"/>
    <sheet name="PRF04" sheetId="5" r:id="rId5"/>
    <sheet name="PRF05" sheetId="6" r:id="rId6"/>
    <sheet name="Fuentes y notas" sheetId="7" r:id="rId7"/>
  </sheets>
  <externalReferences>
    <externalReference r:id="rId10"/>
    <externalReference r:id="rId11"/>
    <externalReference r:id="rId12"/>
    <externalReference r:id="rId13"/>
  </externalReferences>
  <definedNames>
    <definedName name="_GoBack" localSheetId="6">'Fuentes y notas'!$A$53</definedName>
    <definedName name="_xlnm.Print_Area" localSheetId="6">'Fuentes y notas'!$A$1:$A$58</definedName>
    <definedName name="_xlnm.Print_Area" localSheetId="0">'INDICE'!$A$1:$B$10</definedName>
    <definedName name="_xlnm.Print_Area" localSheetId="1">'PRF01'!$A$1:$I$27</definedName>
    <definedName name="_xlnm.Print_Area" localSheetId="2">'PRF02'!$A$1:$Q$55</definedName>
    <definedName name="_xlnm.Print_Area" localSheetId="3">'PRF03'!$A$1:$M$95</definedName>
    <definedName name="_xlnm.Print_Area" localSheetId="4">'PRF04'!$A$1:$Y$94</definedName>
    <definedName name="_xlnm.Print_Area" localSheetId="5">'PRF05'!$A$1:$F$27</definedName>
    <definedName name="CAIT" localSheetId="2">#REF!</definedName>
    <definedName name="CAIT" localSheetId="4">'[1]RANGO'!$Q$2:$R$20</definedName>
    <definedName name="CAIT" localSheetId="5">#REF!</definedName>
    <definedName name="CAIT">'[2]RANGO'!$Q$2:$R$20</definedName>
    <definedName name="HTML_CodePage" hidden="1">1252</definedName>
    <definedName name="HTML_Control" localSheetId="2" hidden="1">{"'AFI-08A'!$A$10:$R$59","'AFI-08A'!$A$10:$S$59"}</definedName>
    <definedName name="HTML_Control" localSheetId="3" hidden="1">{"'Ilc06'!$A$5:$F$29"}</definedName>
    <definedName name="HTML_Control" localSheetId="4" hidden="1">{"'Ilc06'!$A$5:$F$29"}</definedName>
    <definedName name="HTML_Control" localSheetId="5" hidden="1">{"'Ilc06'!$A$5:$F$29"}</definedName>
    <definedName name="HTML_Control" hidden="1">{"'Ilc06'!$A$5:$F$29"}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"m:\servic~2\afi\anuarios\anu02\c.htm\afi08a.html"</definedName>
    <definedName name="HTML_PathFile" hidden="1">"M:\AEL 2002\ILC\Ilc06.htm"</definedName>
    <definedName name="HTML_Title" hidden="1">""</definedName>
    <definedName name="HTML1_1" localSheetId="2" hidden="1">"'[AFI-08A.XLS]AFI-08A'!$A$10:$X$45"</definedName>
    <definedName name="HTML1_1" hidden="1">"[ILC6.XLS]ILC6!$A$5:$F$24"</definedName>
    <definedName name="HTML1_10" localSheetId="2" hidden="1">""</definedName>
    <definedName name="HTML1_10" hidden="1">""</definedName>
    <definedName name="HTML1_11" localSheetId="2" hidden="1">1</definedName>
    <definedName name="HTML1_11" hidden="1">1</definedName>
    <definedName name="HTML1_12" localSheetId="2" hidden="1">"L:\ANU97htm\afi08a.htm"</definedName>
    <definedName name="HTML1_12" hidden="1">"L:\ANU97HTM\ILC06.htm"</definedName>
    <definedName name="HTML1_2" localSheetId="2" hidden="1">1</definedName>
    <definedName name="HTML1_2" hidden="1">1</definedName>
    <definedName name="HTML1_3" localSheetId="2" hidden="1">""</definedName>
    <definedName name="HTML1_3" hidden="1">""</definedName>
    <definedName name="HTML1_4" localSheetId="2" hidden="1">""</definedName>
    <definedName name="HTML1_4" hidden="1">""</definedName>
    <definedName name="HTML1_5" localSheetId="2" hidden="1">""</definedName>
    <definedName name="HTML1_5" hidden="1">""</definedName>
    <definedName name="HTML1_6" localSheetId="2" hidden="1">-4146</definedName>
    <definedName name="HTML1_6" hidden="1">-4146</definedName>
    <definedName name="HTML1_7" localSheetId="2" hidden="1">-4146</definedName>
    <definedName name="HTML1_7" hidden="1">-4146</definedName>
    <definedName name="HTML1_8" localSheetId="2" hidden="1">""</definedName>
    <definedName name="HTML1_8" hidden="1">""</definedName>
    <definedName name="HTML1_9" localSheetId="2" hidden="1">""</definedName>
    <definedName name="HTML1_9" hidden="1">""</definedName>
    <definedName name="HTML2_1" localSheetId="2" hidden="1">"'[AFI-08A.XLS]AFI-08A'!$A$10:$X$47"</definedName>
    <definedName name="HTML2_1" hidden="1">"[ILC6.XLS]ILC6!$A$5:$F$21"</definedName>
    <definedName name="HTML2_10" hidden="1">""</definedName>
    <definedName name="HTML2_11" hidden="1">1</definedName>
    <definedName name="HTML2_12" localSheetId="2" hidden="1">"L:\anu97cor\afi8a.htm"</definedName>
    <definedName name="HTML2_12" hidden="1">"L:\ANU97HTM\ilc06.htm"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2" hidden="1">2</definedName>
    <definedName name="HTMLCount" hidden="1">2</definedName>
    <definedName name="MULTIPLE">'[3]DATOS SGIT'!$S$9:$Z$61</definedName>
    <definedName name="PROV" localSheetId="3">'[4]RANGO'!$H$2:$I$53</definedName>
    <definedName name="PROV" localSheetId="4">'[1]RANGO'!$H$2:$I$53</definedName>
    <definedName name="PROV">#REF!</definedName>
    <definedName name="PROVIT" localSheetId="2">#REF!</definedName>
    <definedName name="PROVIT" localSheetId="4">'[1]RANGO'!$K$2:$L$53</definedName>
    <definedName name="PROVIT" localSheetId="5">#REF!</definedName>
    <definedName name="PROVIT">'[2]RANGO'!$K$2:$L$53</definedName>
    <definedName name="_xlnm.Print_Titles" localSheetId="3">'PRF03'!$1:$11</definedName>
  </definedNames>
  <calcPr fullCalcOnLoad="1"/>
</workbook>
</file>

<file path=xl/sharedStrings.xml><?xml version="1.0" encoding="utf-8"?>
<sst xmlns="http://schemas.openxmlformats.org/spreadsheetml/2006/main" count="290" uniqueCount="192">
  <si>
    <t>Las principales disposiciones que afectan al período de referencia de los datos son las siguientes: Real Decreto Legislativo 1/1994, de 20 de junio, por el que se aprueba el Texto Refundido de la Ley General de la Seguridad Social; Real Decreto-Ley 1/2000, de 14 de enero, sobre determinadas medidas de mejora de la protección familiar; Ley 52/2003, de 10 de diciembre, de disposiciones específicas en materia de Seguridad Social; Real Decreto 1335/2005, de 11 de noviembre, por el que se regulan las prestaciones familiares de la Seguridad Social; Ley 35/2007, de 15 de noviembre, por la que se establece la deducción por nacimiento o adopción en el Impuesto sobre la Renta de las Personas Físicas y la prestación económica de pago único de la Seguridad Social por nacimiento o adopción; Real Decreto 2127/2008, de 26 de diciembre y Real Decreto 1794/10, de 30 diciembre, sobre revalorización de las pensiones de la Seguridad Social y otras prestaciones sociales públicas para el ejercicio 2011; Ley 2/2012, de 29 de junio, de Presupuestos Generales del Estado para el año 2012; Ley 17/2012, de 27 de diciembre, de Presupuestos Generales del Estado para el año 2013; Ley</t>
  </si>
  <si>
    <t>22/2013 de 23 de diciciembre de presupuestos Generales de Estado para el año 2014.</t>
  </si>
  <si>
    <t xml:space="preserve">En el concepto de “Deducción por maternidad a favor de las personas dadas de alta en la Seguridad Social que tengan a cargo un menor de 3 años”, en el año 2014, sólo se recogen los abonos anticipados de estas ayudas, ya que aún no se dispone de la información de estas ayudas que se materializan vía deducción en la declaración de la renta del IRPF 2014. </t>
  </si>
  <si>
    <t xml:space="preserve">PRF-1 </t>
  </si>
  <si>
    <t>Miles de euros/año</t>
  </si>
  <si>
    <t xml:space="preserve">PRESTACIONES FAMILIARES PERIÓDICAS </t>
  </si>
  <si>
    <t>Hijos o menores acogidos menores de 18 años:</t>
  </si>
  <si>
    <t>Hijos mayores de 18 años:</t>
  </si>
  <si>
    <t xml:space="preserve">PRESTACIONES FAMILIARES DE PAGO ÚNICO  </t>
  </si>
  <si>
    <t xml:space="preserve"> Familias numerosas</t>
  </si>
  <si>
    <t xml:space="preserve"> Familias monoparentales </t>
  </si>
  <si>
    <t xml:space="preserve"> Familias con madres discapacitadas</t>
  </si>
  <si>
    <t xml:space="preserve">PRF-5 </t>
  </si>
  <si>
    <t>Euros/año</t>
  </si>
  <si>
    <t xml:space="preserve">PRESTACIONES  FAMILIARES PERIÓDICAS </t>
  </si>
  <si>
    <t>Hijos o menores acogidos menores de 18 años</t>
  </si>
  <si>
    <t xml:space="preserve">  Hijo o menor acogido menor de 18 años sin discapacidad </t>
  </si>
  <si>
    <t xml:space="preserve">  Hijo o menor acogido con discapacidad en grado igual o superior al 33 por 100</t>
  </si>
  <si>
    <t>Hijos mayores de 18 años</t>
  </si>
  <si>
    <t xml:space="preserve">  Con discapacidad en grado igual o superior al 65 por 100</t>
  </si>
  <si>
    <t xml:space="preserve">  Con discapacidad en grado igual o superior al 75 por 100</t>
  </si>
  <si>
    <t>PRESTACIONES FAMILIARES DE PAGO ÚNICO</t>
  </si>
  <si>
    <t xml:space="preserve">Prestación económica por parto o adopción múltiple </t>
  </si>
  <si>
    <t xml:space="preserve">   2 Hijos</t>
  </si>
  <si>
    <t xml:space="preserve">   3 Hijos</t>
  </si>
  <si>
    <t xml:space="preserve">   4 Hijos y más</t>
  </si>
  <si>
    <t>Prestación económica por nacimiento o adopción de hijo en supuestos de familias numerosas, monoparentales y en los casos de madres discapacitadas</t>
  </si>
  <si>
    <t>(1) Los importes revalorizados se redondean a la décima de euro por exceso, por lo que el incremento final puede ser ligeramente superior al expresado en concepto de revalorización o actualización general aplicada.</t>
  </si>
  <si>
    <t>PRF-4.</t>
  </si>
  <si>
    <t>Beneficiarios de las Prestaciones Familiares de Pago Único por parto o adopción múltiple y por nacimiento o adopción de hijo en determinados supuestos, por comunidad autónoma y provincia.</t>
  </si>
  <si>
    <t>TOTAL</t>
  </si>
  <si>
    <t>BENEFICIARIOS DE PRESTACIONES ECONÓMICAS POR PARTO O ADOPCIÓN MÚLTIPLE</t>
  </si>
  <si>
    <t>BENEFICIARIOS DE PRESTACIONES ECONÓMICAS POR NACIMIENTO O ADOPCIÓN DE HIJO  EN DETERMINADOS SUPUESTOS (1)</t>
  </si>
  <si>
    <t>Total</t>
  </si>
  <si>
    <t>Familias numerosas</t>
  </si>
  <si>
    <t>Familias monoparentales</t>
  </si>
  <si>
    <t>Familias con madres discapacitadas</t>
  </si>
  <si>
    <t>ANDALUCÍA</t>
  </si>
  <si>
    <t>Almería</t>
  </si>
  <si>
    <t>-</t>
  </si>
  <si>
    <t>Cádiz</t>
  </si>
  <si>
    <t>Córdoba</t>
  </si>
  <si>
    <t>Granada</t>
  </si>
  <si>
    <t>Huelva</t>
  </si>
  <si>
    <t>Jaén</t>
  </si>
  <si>
    <t>Málaga</t>
  </si>
  <si>
    <t>Sevilla</t>
  </si>
  <si>
    <t>ARAGÓN</t>
  </si>
  <si>
    <t>Huesca</t>
  </si>
  <si>
    <t>Teruel</t>
  </si>
  <si>
    <t>Zaragoza</t>
  </si>
  <si>
    <t>ASTURIAS (PRINCIPADO DE)</t>
  </si>
  <si>
    <t>BALEARES (ILLES)</t>
  </si>
  <si>
    <t>CANARIAS</t>
  </si>
  <si>
    <t>Palmas (Las)</t>
  </si>
  <si>
    <t>S. C. 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</si>
  <si>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</si>
  <si>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</si>
  <si>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</si>
  <si>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</si>
  <si>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</si>
  <si>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</si>
  <si>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</si>
  <si>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</si>
  <si>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</si>
  <si>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</si>
  <si>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</si>
  <si>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</si>
  <si>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</si>
  <si>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</si>
  <si>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</si>
  <si>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</si>
  <si>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</si>
  <si>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</si>
  <si>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</si>
  <si>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</si>
  <si>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</si>
  <si>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</si>
  <si>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</si>
  <si>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</si>
  <si>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</si>
  <si>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</si>
  <si>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</si>
  <si>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</si>
  <si>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</si>
  <si>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</si>
  <si>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</si>
  <si>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</si>
  <si>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</si>
  <si>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</si>
  <si>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 )</t>
  </si>
  <si>
    <t>MURCIA (REGIÓN DE )</t>
  </si>
  <si>
    <t>NAVARRA (C.FORAL DE )</t>
  </si>
  <si>
    <t>PAÍS VASCO</t>
  </si>
  <si>
    <t>Araba/Álava</t>
  </si>
  <si>
    <t>Gipuzkoa</t>
  </si>
  <si>
    <t>Bizkaia</t>
  </si>
  <si>
    <t>RIOJA (LA)</t>
  </si>
  <si>
    <t>Ceuta</t>
  </si>
  <si>
    <t>Melilla</t>
  </si>
  <si>
    <t>(1) Véase nota generales en FUENTES Y NOTAS EXPLICATIVAS.</t>
  </si>
  <si>
    <t>PRF-3.</t>
  </si>
  <si>
    <t xml:space="preserve">BENEFICIARIOS   </t>
  </si>
  <si>
    <t>CAUSANTES</t>
  </si>
  <si>
    <t xml:space="preserve">IMPORTE TOTAL   </t>
  </si>
  <si>
    <t>Media anual</t>
  </si>
  <si>
    <t>En miles de euros/año</t>
  </si>
  <si>
    <t>MADRID (COMUNIDAD DE)</t>
  </si>
  <si>
    <t>MURCIA (REGIÓN DE)</t>
  </si>
  <si>
    <t>NAVARRA (C.FORAL DE)</t>
  </si>
  <si>
    <t>(1)Véase nota a este cuadro en FUENTES Y NOTAS EXPLICATIVAS.</t>
  </si>
  <si>
    <t>PRF-2.</t>
  </si>
  <si>
    <t>VALORES ABSOLUTOS</t>
  </si>
  <si>
    <t>VARIACIONES SOBRE EL AÑO ANTERIOR</t>
  </si>
  <si>
    <t>Absolutas</t>
  </si>
  <si>
    <t>Relativas</t>
  </si>
  <si>
    <t>En porcentaje</t>
  </si>
  <si>
    <t>BENEFICIARIOS (media anual)</t>
  </si>
  <si>
    <t xml:space="preserve">Sin discapacidad o con discapacidad en grado igual o superior al 33 por 100                                                       </t>
  </si>
  <si>
    <t xml:space="preserve">Con discapacidad en grado igual o superior al 65 por 100 o al 75 por 100                                                       </t>
  </si>
  <si>
    <t>CAUSANTES (media anual)</t>
  </si>
  <si>
    <t xml:space="preserve">Sin discapacidad                                                     </t>
  </si>
  <si>
    <t>Con discapacidad en grado igual o superior al 33 por 100</t>
  </si>
  <si>
    <t>Con discapacidad en grado igual o superior al 65 por 100</t>
  </si>
  <si>
    <t>Con discapacidad en grado igual o superior al 75 por 100</t>
  </si>
  <si>
    <t xml:space="preserve">Sin discapacidad                                                                  </t>
  </si>
  <si>
    <t xml:space="preserve">Sin discapacidad                                                                </t>
  </si>
  <si>
    <t>(1) Véanse notas generales y nota a este cuadro en FUENTES Y NOTAS EXPLICATIVAS.</t>
  </si>
  <si>
    <t>(2) El importe medio puede resultar inferior a la cuantía fija: en los menores de 18 años, según el periodo abonado y en mayores de 18 años, en los supuestos de custodias compartidas.</t>
  </si>
  <si>
    <t>Prestaciones familiares por hijo a cargo (PRF)</t>
  </si>
  <si>
    <t>PRF-01.</t>
  </si>
  <si>
    <t>Beneficiarios e importe de las Prestaciones Familiares por Hijo a Cargo</t>
  </si>
  <si>
    <t>PRF-02.</t>
  </si>
  <si>
    <t>Beneficiarios, causantes e importe de las Prestaciones Familares Periódicas, por edad y grado de discapacidad (1)</t>
  </si>
  <si>
    <t>PRF-03.</t>
  </si>
  <si>
    <t>Beneficiarios, causantes e importe de las Prestaciones Familares Periódicas, por comunidad autónoma y provincia (1)</t>
  </si>
  <si>
    <t>PRF-04.</t>
  </si>
  <si>
    <t>Beneficiarios de las Prestaciones Familiares de Pago Único por parto o adopción múltiple y por nacimiento o adopción de hijo en determinados supuestos, por comunidad autónoma y provincia</t>
  </si>
  <si>
    <t>PRF-05.</t>
  </si>
  <si>
    <t>Cuantías y revalorizaciones de las Prestaciones Familiares por Hijo a Cargo</t>
  </si>
  <si>
    <t>Fuentes y notas explicativas</t>
  </si>
  <si>
    <t>Prestaciones familaires por hijo a cargo (PRF)</t>
  </si>
  <si>
    <t>1. Materia objeto de investigación estadística</t>
  </si>
  <si>
    <t>2. Principales disposiciones legales</t>
  </si>
  <si>
    <t>3. Fuentes de información</t>
  </si>
  <si>
    <t>4. Notas generales</t>
  </si>
  <si>
    <t>Prestaciones Familiares Periódicas:</t>
  </si>
  <si>
    <t>Son beneficiarios de la asignación económica por hijo o menor acogido a cargo, quienes:</t>
  </si>
  <si>
    <t>1- Residan legalmente en territorio español.</t>
  </si>
  <si>
    <t>2- Tengan a su cargo hijos o menores acogidos, menor de 18 años o mayor de dicha edad afectado por una discapacidad en un grado igual o superior al 65 por 100, y que residan en territorio español.</t>
  </si>
  <si>
    <t>Cuando el causante de la prestación sea un hijo o menor con discapacidad, no se exigirá límite de recursos económicos al beneficiario.</t>
  </si>
  <si>
    <t>4- No tengan derecho a prestaciones de esta misma naturaleza en cualquier otro régimen público de protección social.</t>
  </si>
  <si>
    <t>El reconocimiento del derecho a la asignación económica por hijo a cargo surte efectos a partir del día primero del trimestre natural inmediatamente siguiente al de presentación de la solicitud.</t>
  </si>
  <si>
    <t>El pago se realiza con periodicidad semestral, cuando el causante es menor de 18 años y con periodicidad mensual en el resto de los casos.</t>
  </si>
  <si>
    <t>Las asignaciones económicas por hijo a cargo periódicas se financian mediante aportaciones del Estado al Presupuesto de la Seguridad Social, y la gestión de las mismas corresponde al Instituto Nacional de la Seguridad Social (INSS).</t>
  </si>
  <si>
    <t>Las asignaciones económicas por hijo a cargo periódicas mayor de 18 años son incompatibles:</t>
  </si>
  <si>
    <t>- Por parte del causante mayor de 18 años, con la condición de beneficiario de pensiones de invalidez o jubilación en su modalidad No Contributiva, de la pensión asistencial o de los subsidios de garantía de ingresos mínimos y de ayuda de tercera persona.</t>
  </si>
  <si>
    <t>- Por parte del beneficiario, con tener derecho a prestaciones de igual naturaleza, en otro régimen público de protección social.</t>
  </si>
  <si>
    <t>Prestaciones Familiares de Pago Único:</t>
  </si>
  <si>
    <t>El contenido de la protección familiar se complementa con las siguientes prestaciones de pago único, dirigidas:</t>
  </si>
  <si>
    <t>5. Notas a distintos cuadros:</t>
  </si>
  <si>
    <t>Los importes se han obtenido mediante agregación de las nóminas abonadas durante el año (12 nóminas mensuales en el caso de los hijos mayores de 18 años, y 2 nóminas semestrales en el caso de los hijos menores de 18 años).</t>
  </si>
  <si>
    <t>La información que se incluye en este apartado se refiere a las prestaciones familiares por hijo a cargo de naturaleza no contributiva “periódicas”, relativas a la asignación económica por cada hijo o menor acogido a cargo del beneficiario de la prestación, y de “pago único”, relativas a la “prestación económica por parto o adopción múltiple”, a la “prestación económica por nacimiento o adopción de hijo en familias numerosas, familias monoparentales y familias con madres discapacitadas” y a la “Deducción de maternidad a favor de las personas dadas de alta en la Seguridad Social que tengan a cargo un menor de 3 años”.</t>
  </si>
  <si>
    <t>Son causantes de estas prestaciones los hijos o menores acogidos, que convivan y dependan económicamente del beneficiario. Se considerará que el hijo o menor acogido está a cargo del beneficiario, aun cuando realice un trabajo lucrativo, por cuenta propia o ajena, siempre que continúe viviendo con el beneficiario de la prestación y que sus ingresos percibidos en concepto de rendimientos de trabajo no superen el 100 por cien del salario mínimo interprofesional vigente en cómputo anual. Por el contrario, se considerará que el hijo o menor acogido no está a cargo del beneficiario cuando sea perceptor de una prestación contributiva distinta de la orfandad o del favor familiar de nietos y hermanos.</t>
  </si>
  <si>
    <t>Cuando los ingresos anuales superan el límite pero son inferiores a la cantidad que resulta de sumar a este límite el importe anual de la asignación por hijo o menor acogido multiplicada por el número de hijos o menores acogidos que tenga a cargo, lo que se denomina límite máximo de ingresos, se percibe la asignación reducida, en una cuantía equivalente a la diferencia entre el límite máximo de ingresos y los ingresos anuales del beneficiario.</t>
  </si>
  <si>
    <t>Serán beneficiarios de las asignaciones que, en razón de ellos, corresponderían a sus progenitores o adoptantes, los hijos discapacitados mayores de 18 años que no hayan sido discapacitados judicialmente y conserven su capacidad de obrar, previa presentación de solicitud y con audiencia de aquellos.</t>
  </si>
  <si>
    <t>Serán, asimismo, beneficiarios de la asignación que hubiera correspondido a sus progenitores o adoptantes, aquellos huérfanos de ambos menores de 18 años o mayores de dicha edad con un grado de discapacidad igual o superior al 65 por 100. Igual criterio se seguirá en el supuesto de quienes, no siendo huérfanos, hayan sido abandonados por sus progenitores o adoptantes, siempre que no se encuentren en régimen de acogimiento familiar permanente o preadoptivo. Cuando se trate de menores no discapacitados, huérfanos o abandonados, será requisito indispensable que sus ingresos anuales, incluida, en su caso, la pensión de orfandad o la pensión a favor de familiares, no supere los límites fijados en el anterior apartado.</t>
  </si>
  <si>
    <t>1-En los supuestos de parto o adopción múltiple. La cuantía es el resultado de multiplicar por 2, 8 ó 12 el importe mensual del Salario Mínimo Interprofesional, según el número de hijos nacidos o adoptados (2, 3 ó 4 y más respectivamente, tal y como se establece en el artículo 188 de la Ley 52/2003, de 10 de diciembre).</t>
  </si>
  <si>
    <t>2-En los casos de nacimiento o adopción de hijo en España en una familia numerosa o que, con tal motivo, adquiera dicha condición; en una familia monoparental o en los supuestos de madres que estén afectadas por una discapacidad en grado igual o superior al 65 por ciento. La cuantía ascenderá a 1.000 euros, siempre que los ingresos del beneficiario no superen el límite establecido. Si los ingresos anuales percibidos, de cualquier naturaleza, superen el límite establecido, pero sean inferiores al importe conjunto que resulte de sumar a dicho límite el importe de la prestación, la cuantía de esta última será igual a la diferencia entre los ingresos percibidos por el beneficiario y el indicado importe conjunto (Ley 35/2007, de 15 de noviembre).</t>
  </si>
  <si>
    <t>Además, con la finalidad de compensar los costes sociales y laborales derivados de la maternidad, existe una reducción de 1.200 euros anuales aplicada a la base imponible del Impuesto de la Renta de las Personas Físicas por cada descendiente menor de tres años que genere derecho a la aplicación del mínimo por descendientes, para las madres que realicen una actividad por cuenta propia o ajena por la que estén dadas de alta en el régimen correspondiente de la Seguridad Social o Mutualidad. En los supuestos de adopción o acogimiento esta deducción se podrá aplicar, con independencia de la edad del menor, en el periodo impositivo en que se inscriba en el Registro Civil o se produzca la resolución judicial o administrativa, y en los dos siguientes. El abono se realizara con periodicidad mensual.</t>
  </si>
  <si>
    <t>PRF-2 y PRF-3. El número real de beneficiarios totales puede ser ligeramente inferior al que figura en estos cuadros, ya que los datos se han obtenido sumando el número de beneficiarios que tienen hijos a cargo menores de 18 años y el número de beneficiarios que tienen hijos a cargo mayores de dicha edad; no eliminándose los supuestos de doble cómputo que se producen cuando un beneficiario tiene hijos en ambas situaciones.</t>
  </si>
  <si>
    <t>La información de beneficiarios y causantes se refiere a la media de los datos relativos a los doce meses para los hijos mayores de 18 años y a la media de los datos relativos a los dos semestres para los hijos menores de 18 años no discapacitados o afectados por una discapacidad en grado igual o superior al 33 por 100.</t>
  </si>
  <si>
    <r>
      <t xml:space="preserve">La información sobre prestaciones familiares procede del Instituto Nacional de la Seguridad Social (INSS) y de la Secretaría de Estado de Hacienda y Presupuestos, y los cuadros han sido elaborados por el Instituto Nacional de la Seguridad Social (INSS). Para una mayor información sobre Prestaciones Familiares por Hijo a cargo puede acceder a la página web </t>
    </r>
    <r>
      <rPr>
        <u val="single"/>
        <sz val="10"/>
        <color indexed="12"/>
        <rFont val="Arial"/>
        <family val="2"/>
      </rPr>
      <t>www.seg-social.es</t>
    </r>
    <r>
      <rPr>
        <sz val="10"/>
        <rFont val="Arial"/>
        <family val="2"/>
      </rPr>
      <t xml:space="preserve">, en el capítulo de Estadísticas e Informes, y a </t>
    </r>
    <r>
      <rPr>
        <u val="single"/>
        <sz val="10"/>
        <color indexed="12"/>
        <rFont val="Arial"/>
        <family val="2"/>
      </rPr>
      <t>www.agenciatributaria.es</t>
    </r>
    <r>
      <rPr>
        <sz val="10"/>
        <rFont val="Arial"/>
        <family val="2"/>
      </rPr>
      <t xml:space="preserve"> de la Secretaria de Estado de Hacienda y Presupuestos.</t>
    </r>
  </si>
  <si>
    <t xml:space="preserve">3-  No perciban ingresos anuales, de cualquier naturaleza, superiores al límite fijado para cada año por los Reales Decretos sobre revalorización de pensiones, incrementándose dicha cuantía en un 15 por 100 por cada hijo a cargo a partir del segundo, éste incluido, y que para el año 2014 está fijado en 11.519,16 euros anuales. Si el beneficiario forma parte de familia numerosa, el límite de recursos se eleva hasta los 17.337,05 euros, en los supuestos en que concurran tres hijos a cargo, incrementándose en 2.808,12 euros por cada hijo a cargo a partir del cuarto, este incluido.   </t>
  </si>
  <si>
    <t>IMPORTE MEDIO POR BENEFICIARIO. Euros/año</t>
  </si>
  <si>
    <t>IMPORTE MEDIO POR CAUSANTE (2). Euros/año</t>
  </si>
  <si>
    <t>IMPORTE TOTAL. Miles de euros/año</t>
  </si>
  <si>
    <t>REVALORIZACIÓN (En porcentaje)  Hijos mayores de 18 años (1)</t>
  </si>
  <si>
    <t>BENEFICIARIOS</t>
  </si>
  <si>
    <t>IMPORTE</t>
  </si>
  <si>
    <t>Prestación económica por parto o adopción múltiple (1)</t>
  </si>
  <si>
    <t>Prestación económica por nacimiento o adopción de hijo en supuestos  : (2)</t>
  </si>
  <si>
    <t>Deducción de maternidad a favor de las personas dadas de alta en la Seguridad Social que tengan a cargo un menor de 3 años  (3)</t>
  </si>
  <si>
    <t>(1) En 2014, los datos de importe corresponden al cierre provisional del Presupuesto de este año, excluida la regularización del gasto extrapresupuestario de 2012 ya contabilizado en dicho ejercicio.</t>
  </si>
  <si>
    <t xml:space="preserve">(2)  Los importes de 2014 corresponden al cierre provisional del Presupuesto de este año, excluida la regularización del gasto extrapresupuestario de 2012, ya contabilizado en dicho ejercicio. El gasto total puede diferir de la suma de los tres supuestos, según fecha de imputación del pago.Véase nota a este cuadro y notas generales en FUENTES Y NOTAS EXPLICATIVAS. </t>
  </si>
  <si>
    <t xml:space="preserve">(3) En el año 2014 sólo se recogen los abonos anticipados de las deduciones por maternidad.  </t>
  </si>
  <si>
    <t xml:space="preserve">PRF-1. El número de prestaciones de pago único corresponde a las reconocidas durante el periodo correspondiente. Los importes totalizan, para el año 2014, el importe que figura en el cierre provisional del Presupuesto de 2014, excluidos los correspondientes a la regularización de los pagos extrapresupuestarios correspondientes al 2012 y que se contabilizaron en el Anuario de aquel año. El importe total puede diferir de la suma de los importes de cada supuesto porque puede recoger conceptos adicionales (como pago de intereses o atrasos establecidos en procesos judiciales). </t>
  </si>
  <si>
    <t>Beneficiarios, causantes e importe de las Prestaciones Familiares Periódicas, poredad y grado de discapacidad (1).</t>
  </si>
  <si>
    <t>Beneficiarios, causantes e importe de las Prestaciones Familiares Periódicas, por comunidad autónoma y provincia (1).</t>
  </si>
  <si>
    <t>Cuantías y revalorizaciones de   las Prestaciones Familiares por Hijo a Cargo.</t>
  </si>
  <si>
    <t>PRESTACIONES FAMILIARES POR HIJO A CARGO</t>
  </si>
  <si>
    <t>Beneficiarios e Importe de las Prestaciones Familiares por Hijo a Cargo.</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</si>
</sst>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0_);\(#,##0.00\)"/>
    <numFmt numFmtId="166" formatCode="#,##0.0_);\(#,##0.0\)"/>
    <numFmt numFmtId="167" formatCode="#,##0.0"/>
    <numFmt numFmtId="168" formatCode="0.0000"/>
    <numFmt numFmtId="169" formatCode="0.0"/>
    <numFmt numFmtId="170" formatCode="0.0%"/>
  </numFmts>
  <fonts count="38">
    <font>
      <sz val="7"/>
      <name val="Arial"/>
      <family val="2"/>
    </font>
    <font>
      <sz val="11"/>
      <color indexed="8"/>
      <name val="Calibri"/>
      <family val="2"/>
    </font>
    <font>
      <sz val="10"/>
      <name val="Arial"/>
      <family val="2"/>
    </font>
    <font>
      <sz val="10"/>
      <color indexed="8"/>
      <name val="Arial"/>
      <family val="2"/>
    </font>
    <font>
      <b/>
      <sz val="8"/>
      <name val="Arial"/>
      <family val="2"/>
    </font>
    <font>
      <sz val="8"/>
      <name val="Arial"/>
      <family val="2"/>
    </font>
    <font>
      <sz val="10"/>
      <name val="Courier"/>
      <family val="3"/>
    </font>
    <font>
      <sz val="12"/>
      <name val="Arial"/>
      <family val="2"/>
    </font>
    <font>
      <b/>
      <sz val="10"/>
      <name val="Arial"/>
      <family val="2"/>
    </font>
    <font>
      <b/>
      <sz val="12"/>
      <color indexed="9"/>
      <name val="Arial"/>
      <family val="2"/>
    </font>
    <font>
      <u val="single"/>
      <sz val="10"/>
      <color indexed="12"/>
      <name val="Arial"/>
      <family val="2"/>
    </font>
    <font>
      <u val="single"/>
      <sz val="7"/>
      <color indexed="12"/>
      <name val="Arial"/>
      <family val="2"/>
    </font>
    <font>
      <b/>
      <sz val="9"/>
      <name val="Arial"/>
      <family val="2"/>
    </font>
    <font>
      <sz val="9"/>
      <name val="Arial"/>
      <family val="2"/>
    </font>
    <font>
      <b/>
      <sz val="9"/>
      <color indexed="8"/>
      <name val="Arial"/>
      <family val="2"/>
    </font>
    <font>
      <sz val="9"/>
      <color indexed="8"/>
      <name val="Arial"/>
      <family val="2"/>
    </font>
    <font>
      <sz val="9"/>
      <color indexed="10"/>
      <name val="Arial"/>
      <family val="2"/>
    </font>
    <font>
      <b/>
      <sz val="10"/>
      <color indexed="8"/>
      <name val="Arial"/>
      <family val="2"/>
    </font>
    <font>
      <b/>
      <sz val="8"/>
      <color indexed="8"/>
      <name val="Arial"/>
      <family val="2"/>
    </font>
    <font>
      <b/>
      <sz val="7"/>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7"/>
      <color indexed="36"/>
      <name val="Arial"/>
      <family val="2"/>
    </font>
  </fonts>
  <fills count="2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2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style="dashed">
        <color indexed="17"/>
      </top>
      <bottom style="dashed">
        <color indexed="17"/>
      </bottom>
    </border>
    <border>
      <left/>
      <right/>
      <top/>
      <bottom style="thin"/>
    </border>
    <border>
      <left/>
      <right/>
      <top style="medium"/>
      <bottom/>
    </border>
    <border>
      <left/>
      <right/>
      <top style="thin"/>
      <bottom style="thin">
        <color indexed="8"/>
      </bottom>
    </border>
    <border>
      <left/>
      <right/>
      <top style="medium">
        <color indexed="8"/>
      </top>
      <bottom/>
    </border>
    <border>
      <left/>
      <right/>
      <top style="thin"/>
      <bottom/>
    </border>
    <border>
      <left/>
      <right/>
      <top/>
      <bottom style="thin">
        <color indexed="8"/>
      </bottom>
    </border>
    <border>
      <left/>
      <right/>
      <top style="medium"/>
      <bottom style="thin"/>
    </border>
    <border>
      <left/>
      <right/>
      <top/>
      <bottom style="medium">
        <color indexed="8"/>
      </bottom>
    </border>
    <border>
      <left/>
      <right/>
      <top style="medium">
        <color indexed="8"/>
      </top>
      <bottom style="medium"/>
    </border>
    <border>
      <left/>
      <right/>
      <top style="medium"/>
      <bottom style="medium"/>
    </border>
  </borders>
  <cellStyleXfs count="7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25" fillId="5" borderId="0" applyNumberFormat="0" applyBorder="0" applyAlignment="0" applyProtection="0"/>
    <xf numFmtId="0" fontId="30" fillId="17" borderId="1" applyNumberFormat="0" applyAlignment="0" applyProtection="0"/>
    <xf numFmtId="0" fontId="32" fillId="18" borderId="2" applyNumberFormat="0" applyAlignment="0" applyProtection="0"/>
    <xf numFmtId="0" fontId="31" fillId="0" borderId="3" applyNumberFormat="0" applyFill="0" applyAlignment="0" applyProtection="0"/>
    <xf numFmtId="0" fontId="24" fillId="0" borderId="0" applyNumberFormat="0" applyFill="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28" fillId="8" borderId="1" applyNumberFormat="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2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3" borderId="0" applyNumberFormat="0" applyBorder="0" applyAlignment="0" applyProtection="0"/>
    <xf numFmtId="0" fontId="6" fillId="0" borderId="0">
      <alignment/>
      <protection/>
    </xf>
    <xf numFmtId="0" fontId="2" fillId="0" borderId="0">
      <alignment/>
      <protection/>
    </xf>
    <xf numFmtId="0" fontId="7" fillId="2" borderId="0">
      <alignment/>
      <protection/>
    </xf>
    <xf numFmtId="0" fontId="2" fillId="0" borderId="0">
      <alignment/>
      <protection/>
    </xf>
    <xf numFmtId="0" fontId="0" fillId="2" borderId="0">
      <alignment/>
      <protection/>
    </xf>
    <xf numFmtId="0" fontId="2" fillId="0" borderId="0">
      <alignment/>
      <protection/>
    </xf>
    <xf numFmtId="0" fontId="2" fillId="0" borderId="0">
      <alignment/>
      <protection/>
    </xf>
    <xf numFmtId="0" fontId="0" fillId="0" borderId="0">
      <alignment/>
      <protection/>
    </xf>
    <xf numFmtId="0" fontId="0" fillId="24" borderId="4" applyNumberFormat="0" applyFont="0" applyAlignment="0" applyProtection="0"/>
    <xf numFmtId="9" fontId="0" fillId="0" borderId="0" applyFont="0" applyFill="0" applyBorder="0" applyAlignment="0" applyProtection="0"/>
    <xf numFmtId="0" fontId="29" fillId="17"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35" fillId="0" borderId="9" applyNumberFormat="0" applyFill="0" applyAlignment="0" applyProtection="0"/>
  </cellStyleXfs>
  <cellXfs count="281">
    <xf numFmtId="0" fontId="0" fillId="2" borderId="0" xfId="0" applyAlignment="1">
      <alignment/>
    </xf>
    <xf numFmtId="0" fontId="8" fillId="17" borderId="0" xfId="60" applyFont="1" applyFill="1" applyAlignment="1" applyProtection="1">
      <alignment horizontal="left" vertical="center"/>
      <protection/>
    </xf>
    <xf numFmtId="0" fontId="8" fillId="0" borderId="0" xfId="60" applyFont="1" applyFill="1" applyAlignment="1" applyProtection="1">
      <alignment horizontal="left" vertical="center"/>
      <protection/>
    </xf>
    <xf numFmtId="0" fontId="8" fillId="0" borderId="0" xfId="60" applyFont="1" applyFill="1" applyAlignment="1" applyProtection="1" quotePrefix="1">
      <alignment vertical="center"/>
      <protection/>
    </xf>
    <xf numFmtId="0" fontId="4" fillId="0" borderId="10" xfId="56" applyFont="1" applyFill="1" applyBorder="1">
      <alignment/>
      <protection/>
    </xf>
    <xf numFmtId="0" fontId="4" fillId="0" borderId="0" xfId="56" applyFont="1" applyFill="1" applyAlignment="1">
      <alignment horizontal="left" vertical="center"/>
      <protection/>
    </xf>
    <xf numFmtId="3" fontId="4" fillId="0" borderId="0" xfId="56" applyNumberFormat="1" applyFont="1" applyFill="1" applyAlignment="1">
      <alignment vertical="center"/>
      <protection/>
    </xf>
    <xf numFmtId="3" fontId="4" fillId="0" borderId="0" xfId="56" applyNumberFormat="1" applyFont="1" applyFill="1" applyAlignment="1">
      <alignment horizontal="left" vertical="center"/>
      <protection/>
    </xf>
    <xf numFmtId="3" fontId="4" fillId="0" borderId="0" xfId="56" applyNumberFormat="1" applyFont="1" applyFill="1" applyAlignment="1">
      <alignment horizontal="center" vertical="center"/>
      <protection/>
    </xf>
    <xf numFmtId="3" fontId="5" fillId="0" borderId="0" xfId="56" applyNumberFormat="1" applyFont="1" applyFill="1">
      <alignment/>
      <protection/>
    </xf>
    <xf numFmtId="0" fontId="4" fillId="0" borderId="0" xfId="60" applyFont="1" applyFill="1" applyAlignment="1" applyProtection="1">
      <alignment horizontal="left" vertical="center"/>
      <protection/>
    </xf>
    <xf numFmtId="3" fontId="4" fillId="0" borderId="0" xfId="60" applyNumberFormat="1" applyFont="1" applyFill="1" applyAlignment="1" applyProtection="1">
      <alignment horizontal="left" vertical="center"/>
      <protection/>
    </xf>
    <xf numFmtId="3" fontId="4" fillId="0" borderId="0" xfId="56" applyNumberFormat="1" applyFont="1" applyFill="1">
      <alignment/>
      <protection/>
    </xf>
    <xf numFmtId="0" fontId="5" fillId="0" borderId="0" xfId="60" applyFont="1" applyFill="1" applyAlignment="1" applyProtection="1">
      <alignment horizontal="left" vertical="center"/>
      <protection/>
    </xf>
    <xf numFmtId="3" fontId="5" fillId="0" borderId="0" xfId="56" applyNumberFormat="1" applyFont="1" applyFill="1" applyAlignment="1">
      <alignment vertical="center"/>
      <protection/>
    </xf>
    <xf numFmtId="3" fontId="5" fillId="0" borderId="0" xfId="60" applyNumberFormat="1" applyFont="1" applyFill="1" applyAlignment="1" applyProtection="1">
      <alignment horizontal="left" vertical="center"/>
      <protection/>
    </xf>
    <xf numFmtId="3" fontId="5" fillId="0" borderId="0" xfId="56" applyNumberFormat="1" applyFont="1" applyFill="1" applyAlignment="1">
      <alignment horizontal="center" vertical="center"/>
      <protection/>
    </xf>
    <xf numFmtId="3" fontId="5" fillId="0" borderId="0" xfId="56" applyNumberFormat="1" applyFont="1" applyFill="1" applyAlignment="1">
      <alignment horizontal="right"/>
      <protection/>
    </xf>
    <xf numFmtId="3" fontId="5" fillId="0" borderId="0" xfId="60" applyNumberFormat="1" applyFont="1" applyFill="1" applyBorder="1" applyAlignment="1" applyProtection="1">
      <alignment horizontal="right" vertical="center"/>
      <protection/>
    </xf>
    <xf numFmtId="3" fontId="5" fillId="0" borderId="0" xfId="56" applyNumberFormat="1" applyFont="1" applyFill="1" applyBorder="1">
      <alignment/>
      <protection/>
    </xf>
    <xf numFmtId="3" fontId="4" fillId="0" borderId="0" xfId="56" applyNumberFormat="1" applyFont="1" applyFill="1" applyBorder="1">
      <alignment/>
      <protection/>
    </xf>
    <xf numFmtId="3" fontId="8" fillId="0" borderId="0" xfId="56" applyNumberFormat="1" applyFont="1" applyFill="1">
      <alignment/>
      <protection/>
    </xf>
    <xf numFmtId="0" fontId="5" fillId="0" borderId="0" xfId="60" applyFont="1" applyFill="1" applyAlignment="1" applyProtection="1" quotePrefix="1">
      <alignment horizontal="left" vertical="center"/>
      <protection/>
    </xf>
    <xf numFmtId="3" fontId="5" fillId="0" borderId="0" xfId="60" applyNumberFormat="1" applyFont="1" applyFill="1" applyAlignment="1" applyProtection="1" quotePrefix="1">
      <alignment horizontal="left" vertical="center"/>
      <protection/>
    </xf>
    <xf numFmtId="0" fontId="8" fillId="0" borderId="0" xfId="56" applyFont="1" applyFill="1">
      <alignment/>
      <protection/>
    </xf>
    <xf numFmtId="3" fontId="4" fillId="0" borderId="0" xfId="60" applyNumberFormat="1" applyFont="1" applyFill="1" applyBorder="1" applyAlignment="1" applyProtection="1">
      <alignment horizontal="right" vertical="center"/>
      <protection/>
    </xf>
    <xf numFmtId="0" fontId="4" fillId="0" borderId="0" xfId="56" applyFont="1" applyFill="1">
      <alignment/>
      <protection/>
    </xf>
    <xf numFmtId="0" fontId="5" fillId="0" borderId="0" xfId="56" applyFont="1" applyFill="1">
      <alignment/>
      <protection/>
    </xf>
    <xf numFmtId="0" fontId="5" fillId="0" borderId="0" xfId="56" applyFont="1" applyFill="1" applyBorder="1">
      <alignment/>
      <protection/>
    </xf>
    <xf numFmtId="0" fontId="5" fillId="0" borderId="0" xfId="60" applyFont="1" applyFill="1" applyBorder="1" applyAlignment="1" applyProtection="1">
      <alignment horizontal="left" vertical="center"/>
      <protection/>
    </xf>
    <xf numFmtId="0" fontId="2" fillId="0" borderId="0" xfId="58" applyAlignment="1">
      <alignment vertical="center"/>
      <protection/>
    </xf>
    <xf numFmtId="0" fontId="2" fillId="0" borderId="0" xfId="58">
      <alignment/>
      <protection/>
    </xf>
    <xf numFmtId="0" fontId="8" fillId="0" borderId="11" xfId="58" applyFont="1" applyBorder="1" applyAlignment="1">
      <alignment vertical="center"/>
      <protection/>
    </xf>
    <xf numFmtId="0" fontId="2" fillId="0" borderId="11" xfId="58" applyBorder="1" applyAlignment="1">
      <alignment vertical="center"/>
      <protection/>
    </xf>
    <xf numFmtId="0" fontId="2" fillId="0" borderId="11" xfId="58" applyBorder="1" applyAlignment="1">
      <alignment horizontal="justify" vertical="center" wrapText="1"/>
      <protection/>
    </xf>
    <xf numFmtId="0" fontId="8" fillId="2" borderId="0" xfId="0" applyFont="1" applyAlignment="1">
      <alignment/>
    </xf>
    <xf numFmtId="0" fontId="2" fillId="2" borderId="0" xfId="0" applyFont="1" applyAlignment="1">
      <alignment/>
    </xf>
    <xf numFmtId="0" fontId="2" fillId="2" borderId="0" xfId="0" applyNumberFormat="1" applyFont="1" applyAlignment="1">
      <alignment horizontal="justify" vertical="center" wrapText="1"/>
    </xf>
    <xf numFmtId="0" fontId="2" fillId="2" borderId="0" xfId="0" applyNumberFormat="1" applyFont="1" applyAlignment="1" quotePrefix="1">
      <alignment horizontal="justify" vertical="center" wrapText="1"/>
    </xf>
    <xf numFmtId="0" fontId="2" fillId="0" borderId="0" xfId="56" applyFont="1" applyFill="1">
      <alignment/>
      <protection/>
    </xf>
    <xf numFmtId="0" fontId="2" fillId="17" borderId="0" xfId="56" applyFont="1" applyFill="1">
      <alignment/>
      <protection/>
    </xf>
    <xf numFmtId="0" fontId="2" fillId="0" borderId="0" xfId="56" applyFont="1" applyFill="1" applyBorder="1">
      <alignment/>
      <protection/>
    </xf>
    <xf numFmtId="3" fontId="2" fillId="0" borderId="0" xfId="56" applyNumberFormat="1" applyFont="1" applyFill="1">
      <alignment/>
      <protection/>
    </xf>
    <xf numFmtId="0" fontId="2" fillId="0" borderId="10" xfId="56" applyFont="1" applyFill="1" applyBorder="1">
      <alignment/>
      <protection/>
    </xf>
    <xf numFmtId="3" fontId="2" fillId="0" borderId="10" xfId="56" applyNumberFormat="1" applyFont="1" applyFill="1" applyBorder="1">
      <alignment/>
      <protection/>
    </xf>
    <xf numFmtId="0" fontId="2" fillId="0" borderId="0" xfId="56" applyFont="1" applyFill="1" applyBorder="1" applyAlignment="1">
      <alignment horizontal="center" vertical="center"/>
      <protection/>
    </xf>
    <xf numFmtId="0" fontId="2" fillId="0" borderId="0" xfId="56" applyFont="1" applyFill="1" applyAlignment="1">
      <alignment horizontal="right"/>
      <protection/>
    </xf>
    <xf numFmtId="3" fontId="2" fillId="0" borderId="0" xfId="56" applyNumberFormat="1" applyFont="1" applyFill="1" applyBorder="1">
      <alignment/>
      <protection/>
    </xf>
    <xf numFmtId="0" fontId="9" fillId="25" borderId="0" xfId="58" applyFont="1" applyFill="1" applyAlignment="1">
      <alignment vertical="center"/>
      <protection/>
    </xf>
    <xf numFmtId="0" fontId="4" fillId="0" borderId="12" xfId="56" applyFont="1" applyFill="1" applyBorder="1" applyAlignment="1">
      <alignment horizontal="center" vertical="top"/>
      <protection/>
    </xf>
    <xf numFmtId="0" fontId="3" fillId="0" borderId="0" xfId="0" applyFont="1" applyFill="1" applyAlignment="1">
      <alignment horizontal="justify"/>
    </xf>
    <xf numFmtId="0" fontId="9" fillId="0" borderId="0" xfId="58" applyFont="1" applyFill="1" applyAlignment="1">
      <alignment vertical="center"/>
      <protection/>
    </xf>
    <xf numFmtId="0" fontId="2" fillId="0" borderId="0" xfId="56" applyFont="1" applyAlignment="1">
      <alignment wrapText="1"/>
      <protection/>
    </xf>
    <xf numFmtId="0" fontId="12" fillId="17" borderId="0" xfId="60" applyFont="1" applyFill="1" applyAlignment="1" applyProtection="1">
      <alignment horizontal="left" vertical="center"/>
      <protection/>
    </xf>
    <xf numFmtId="0" fontId="13" fillId="17" borderId="0" xfId="60" applyFont="1" applyFill="1" applyAlignment="1" applyProtection="1">
      <alignment/>
      <protection/>
    </xf>
    <xf numFmtId="0" fontId="13" fillId="17" borderId="0" xfId="0" applyFont="1" applyFill="1" applyAlignment="1">
      <alignment/>
    </xf>
    <xf numFmtId="0" fontId="13" fillId="2" borderId="0" xfId="0" applyFont="1" applyFill="1" applyAlignment="1">
      <alignment/>
    </xf>
    <xf numFmtId="0" fontId="13" fillId="0" borderId="0" xfId="0" applyFont="1" applyFill="1" applyAlignment="1">
      <alignment/>
    </xf>
    <xf numFmtId="0" fontId="13" fillId="0" borderId="0" xfId="56" applyFont="1" applyFill="1" applyAlignment="1">
      <alignment horizontal="right"/>
      <protection/>
    </xf>
    <xf numFmtId="0" fontId="12" fillId="0" borderId="0" xfId="60" applyFont="1" applyFill="1" applyAlignment="1" applyProtection="1" quotePrefix="1">
      <alignment vertical="center"/>
      <protection/>
    </xf>
    <xf numFmtId="0" fontId="13" fillId="0" borderId="0" xfId="56" applyFont="1" applyFill="1">
      <alignment/>
      <protection/>
    </xf>
    <xf numFmtId="0" fontId="13" fillId="0" borderId="0" xfId="56" applyFont="1" applyFill="1" applyBorder="1">
      <alignment/>
      <protection/>
    </xf>
    <xf numFmtId="3" fontId="13" fillId="0" borderId="0" xfId="0" applyNumberFormat="1" applyFont="1" applyFill="1" applyAlignment="1">
      <alignment/>
    </xf>
    <xf numFmtId="3" fontId="12" fillId="0" borderId="0" xfId="56" applyNumberFormat="1" applyFont="1" applyFill="1" applyAlignment="1">
      <alignment horizontal="right"/>
      <protection/>
    </xf>
    <xf numFmtId="0" fontId="12" fillId="0" borderId="0" xfId="56" applyFont="1" applyFill="1" applyAlignment="1">
      <alignment horizontal="right"/>
      <protection/>
    </xf>
    <xf numFmtId="0" fontId="13" fillId="0" borderId="13" xfId="56" applyFont="1" applyFill="1" applyBorder="1">
      <alignment/>
      <protection/>
    </xf>
    <xf numFmtId="0" fontId="12" fillId="0" borderId="14" xfId="55" applyNumberFormat="1" applyFont="1" applyFill="1" applyBorder="1" applyAlignment="1">
      <alignment horizontal="center" vertical="center"/>
      <protection/>
    </xf>
    <xf numFmtId="0" fontId="12" fillId="0" borderId="0" xfId="55" applyNumberFormat="1" applyFont="1" applyFill="1" applyBorder="1" applyAlignment="1">
      <alignment horizontal="center" vertical="center"/>
      <protection/>
    </xf>
    <xf numFmtId="0" fontId="12" fillId="0" borderId="0" xfId="56" applyFont="1" applyFill="1" applyAlignment="1">
      <alignment horizontal="left" vertical="center"/>
      <protection/>
    </xf>
    <xf numFmtId="3" fontId="12" fillId="0" borderId="0" xfId="56" applyNumberFormat="1" applyFont="1" applyFill="1" applyAlignment="1">
      <alignment horizontal="right" vertical="center"/>
      <protection/>
    </xf>
    <xf numFmtId="4" fontId="12" fillId="0" borderId="0" xfId="56" applyNumberFormat="1" applyFont="1" applyFill="1" applyAlignment="1">
      <alignment horizontal="right" vertical="center"/>
      <protection/>
    </xf>
    <xf numFmtId="4" fontId="13" fillId="0" borderId="0" xfId="56" applyNumberFormat="1" applyFont="1" applyFill="1" applyAlignment="1">
      <alignment/>
      <protection/>
    </xf>
    <xf numFmtId="4" fontId="13" fillId="0" borderId="0" xfId="56" applyNumberFormat="1" applyFont="1" applyFill="1">
      <alignment/>
      <protection/>
    </xf>
    <xf numFmtId="170" fontId="13" fillId="0" borderId="0" xfId="62" applyNumberFormat="1" applyFont="1" applyFill="1" applyBorder="1" applyAlignment="1">
      <alignment/>
    </xf>
    <xf numFmtId="170" fontId="13" fillId="0" borderId="0" xfId="62" applyNumberFormat="1" applyFont="1" applyFill="1" applyAlignment="1">
      <alignment/>
    </xf>
    <xf numFmtId="0" fontId="12" fillId="0" borderId="0" xfId="60" applyFont="1" applyFill="1" applyAlignment="1" applyProtection="1">
      <alignment horizontal="left" vertical="center"/>
      <protection/>
    </xf>
    <xf numFmtId="4" fontId="12" fillId="0" borderId="0" xfId="56" applyNumberFormat="1" applyFont="1" applyFill="1" applyAlignment="1">
      <alignment horizontal="right"/>
      <protection/>
    </xf>
    <xf numFmtId="3" fontId="13" fillId="0" borderId="0" xfId="56" applyNumberFormat="1" applyFont="1" applyFill="1">
      <alignment/>
      <protection/>
    </xf>
    <xf numFmtId="0" fontId="13" fillId="0" borderId="0" xfId="60" applyFont="1" applyFill="1" applyAlignment="1" applyProtection="1">
      <alignment horizontal="left" vertical="center"/>
      <protection/>
    </xf>
    <xf numFmtId="3" fontId="13" fillId="0" borderId="0" xfId="56" applyNumberFormat="1" applyFont="1" applyFill="1" applyAlignment="1">
      <alignment horizontal="right"/>
      <protection/>
    </xf>
    <xf numFmtId="4" fontId="13" fillId="0" borderId="0" xfId="56" applyNumberFormat="1" applyFont="1" applyFill="1" applyAlignment="1">
      <alignment horizontal="right"/>
      <protection/>
    </xf>
    <xf numFmtId="0" fontId="13" fillId="0" borderId="0" xfId="60" applyFont="1" applyFill="1" applyAlignment="1" applyProtection="1" quotePrefix="1">
      <alignment horizontal="left" vertical="center"/>
      <protection/>
    </xf>
    <xf numFmtId="0" fontId="12" fillId="17" borderId="0" xfId="55" applyFont="1" applyFill="1" applyAlignment="1" applyProtection="1">
      <alignment horizontal="left" vertical="center"/>
      <protection/>
    </xf>
    <xf numFmtId="0" fontId="12" fillId="0" borderId="0" xfId="55" applyFont="1" applyFill="1" applyProtection="1">
      <alignment/>
      <protection/>
    </xf>
    <xf numFmtId="0" fontId="12" fillId="0" borderId="0" xfId="55" applyFont="1" applyFill="1" applyAlignment="1" applyProtection="1">
      <alignment horizontal="left" vertical="center"/>
      <protection/>
    </xf>
    <xf numFmtId="0" fontId="13" fillId="0" borderId="0" xfId="55" applyFont="1" applyFill="1" applyProtection="1">
      <alignment/>
      <protection/>
    </xf>
    <xf numFmtId="0" fontId="12" fillId="0" borderId="0" xfId="55" applyNumberFormat="1" applyFont="1" applyFill="1" applyAlignment="1">
      <alignment vertical="center"/>
      <protection/>
    </xf>
    <xf numFmtId="0" fontId="12" fillId="0" borderId="0" xfId="55" applyNumberFormat="1" applyFont="1" applyFill="1" applyAlignment="1">
      <alignment horizontal="left" vertical="center"/>
      <protection/>
    </xf>
    <xf numFmtId="0" fontId="13" fillId="0" borderId="0" xfId="55" applyNumberFormat="1" applyFont="1" applyFill="1" applyAlignment="1">
      <alignment vertical="center"/>
      <protection/>
    </xf>
    <xf numFmtId="0" fontId="13" fillId="17" borderId="0" xfId="55" applyFont="1" applyFill="1" applyProtection="1">
      <alignment/>
      <protection/>
    </xf>
    <xf numFmtId="0" fontId="12" fillId="17" borderId="0" xfId="55" applyFont="1" applyFill="1" applyProtection="1">
      <alignment/>
      <protection/>
    </xf>
    <xf numFmtId="0" fontId="13" fillId="17" borderId="0" xfId="55" applyNumberFormat="1" applyFont="1" applyFill="1">
      <alignment/>
      <protection/>
    </xf>
    <xf numFmtId="0" fontId="13" fillId="0" borderId="0" xfId="55" applyNumberFormat="1" applyFont="1" applyFill="1">
      <alignment/>
      <protection/>
    </xf>
    <xf numFmtId="0" fontId="13" fillId="0" borderId="0" xfId="55" applyNumberFormat="1" applyFont="1" applyFill="1" applyAlignment="1">
      <alignment horizontal="left" vertical="center" indent="1"/>
      <protection/>
    </xf>
    <xf numFmtId="0" fontId="12" fillId="0" borderId="0" xfId="55" applyNumberFormat="1" applyFont="1" applyFill="1" applyAlignment="1">
      <alignment horizontal="left"/>
      <protection/>
    </xf>
    <xf numFmtId="0" fontId="12" fillId="0" borderId="15" xfId="55" applyNumberFormat="1" applyFont="1" applyFill="1" applyBorder="1" applyAlignment="1">
      <alignment vertical="center"/>
      <protection/>
    </xf>
    <xf numFmtId="0" fontId="12" fillId="0" borderId="0" xfId="55" applyNumberFormat="1" applyFont="1" applyFill="1" applyBorder="1" applyAlignment="1">
      <alignment vertical="center"/>
      <protection/>
    </xf>
    <xf numFmtId="0" fontId="13" fillId="0" borderId="0" xfId="55" applyNumberFormat="1" applyFont="1" applyFill="1" applyBorder="1" applyAlignment="1">
      <alignment vertical="center"/>
      <protection/>
    </xf>
    <xf numFmtId="0" fontId="12" fillId="0" borderId="16" xfId="55" applyNumberFormat="1" applyFont="1" applyFill="1" applyBorder="1" applyAlignment="1">
      <alignment vertical="center"/>
      <protection/>
    </xf>
    <xf numFmtId="3" fontId="12" fillId="0" borderId="14" xfId="55" applyNumberFormat="1" applyFont="1" applyFill="1" applyBorder="1" applyAlignment="1">
      <alignment horizontal="center" vertical="center"/>
      <protection/>
    </xf>
    <xf numFmtId="0" fontId="12" fillId="0" borderId="17" xfId="55" applyNumberFormat="1" applyFont="1" applyFill="1" applyBorder="1" applyAlignment="1">
      <alignment horizontal="center" vertical="center"/>
      <protection/>
    </xf>
    <xf numFmtId="167" fontId="12" fillId="0" borderId="0" xfId="55" applyNumberFormat="1" applyFont="1" applyFill="1" applyAlignment="1">
      <alignment vertical="center"/>
      <protection/>
    </xf>
    <xf numFmtId="3" fontId="12" fillId="0" borderId="0" xfId="55" applyNumberFormat="1" applyFont="1" applyFill="1" applyBorder="1" applyAlignment="1">
      <alignment horizontal="center" vertical="center"/>
      <protection/>
    </xf>
    <xf numFmtId="0" fontId="12" fillId="0" borderId="0" xfId="0" applyNumberFormat="1" applyFont="1" applyFill="1" applyBorder="1" applyAlignment="1">
      <alignment vertical="center"/>
    </xf>
    <xf numFmtId="0" fontId="13" fillId="0" borderId="0" xfId="55" applyNumberFormat="1" applyFont="1" applyFill="1" applyBorder="1">
      <alignment/>
      <protection/>
    </xf>
    <xf numFmtId="0" fontId="13" fillId="0" borderId="0" xfId="0" applyNumberFormat="1" applyFont="1" applyFill="1" applyAlignment="1">
      <alignment vertical="center"/>
    </xf>
    <xf numFmtId="3" fontId="12" fillId="0" borderId="0" xfId="55" applyNumberFormat="1" applyFont="1" applyFill="1">
      <alignment/>
      <protection/>
    </xf>
    <xf numFmtId="3" fontId="12" fillId="0" borderId="0" xfId="0" applyNumberFormat="1" applyFont="1" applyFill="1" applyAlignment="1">
      <alignment/>
    </xf>
    <xf numFmtId="167" fontId="12" fillId="0" borderId="0" xfId="0" applyNumberFormat="1" applyFont="1" applyFill="1" applyAlignment="1">
      <alignment vertical="center"/>
    </xf>
    <xf numFmtId="169" fontId="12" fillId="0" borderId="0" xfId="62" applyNumberFormat="1" applyFont="1" applyFill="1" applyAlignment="1">
      <alignment vertical="center"/>
    </xf>
    <xf numFmtId="167" fontId="12" fillId="0" borderId="0" xfId="55" applyNumberFormat="1" applyFont="1" applyFill="1" applyAlignment="1">
      <alignment horizontal="right" vertical="center"/>
      <protection/>
    </xf>
    <xf numFmtId="3" fontId="13" fillId="0" borderId="0" xfId="55" applyNumberFormat="1" applyFont="1" applyFill="1">
      <alignment/>
      <protection/>
    </xf>
    <xf numFmtId="0" fontId="13" fillId="0" borderId="0" xfId="0" applyNumberFormat="1" applyFont="1" applyFill="1" applyAlignment="1">
      <alignment/>
    </xf>
    <xf numFmtId="167" fontId="13" fillId="0" borderId="0" xfId="0" applyNumberFormat="1" applyFont="1" applyFill="1" applyAlignment="1">
      <alignment/>
    </xf>
    <xf numFmtId="169" fontId="13" fillId="0" borderId="0" xfId="55" applyNumberFormat="1" applyFont="1" applyFill="1" applyAlignment="1">
      <alignment vertical="center"/>
      <protection/>
    </xf>
    <xf numFmtId="170" fontId="13" fillId="0" borderId="0" xfId="55" applyNumberFormat="1" applyFont="1" applyFill="1" applyAlignment="1">
      <alignment vertical="center"/>
      <protection/>
    </xf>
    <xf numFmtId="0" fontId="13" fillId="0" borderId="0" xfId="55" applyNumberFormat="1" applyFont="1" applyFill="1" applyAlignment="1" quotePrefix="1">
      <alignment horizontal="left" vertical="center" wrapText="1"/>
      <protection/>
    </xf>
    <xf numFmtId="3" fontId="13" fillId="0" borderId="0" xfId="55" applyNumberFormat="1" applyFont="1" applyFill="1" applyAlignment="1">
      <alignment vertical="center"/>
      <protection/>
    </xf>
    <xf numFmtId="3" fontId="13" fillId="0" borderId="0" xfId="0" applyNumberFormat="1" applyFont="1" applyFill="1" applyAlignment="1">
      <alignment vertical="center"/>
    </xf>
    <xf numFmtId="167" fontId="13" fillId="0" borderId="0" xfId="0" applyNumberFormat="1" applyFont="1" applyFill="1" applyAlignment="1">
      <alignment vertical="center"/>
    </xf>
    <xf numFmtId="167" fontId="13" fillId="0" borderId="0" xfId="55" applyNumberFormat="1" applyFont="1" applyFill="1" applyAlignment="1">
      <alignment vertical="center"/>
      <protection/>
    </xf>
    <xf numFmtId="169" fontId="13" fillId="0" borderId="0" xfId="62" applyNumberFormat="1" applyFont="1" applyFill="1" applyAlignment="1">
      <alignment vertical="center"/>
    </xf>
    <xf numFmtId="0" fontId="12" fillId="0" borderId="0" xfId="55" applyNumberFormat="1" applyFont="1" applyFill="1" applyAlignment="1">
      <alignment horizontal="left" vertical="center" wrapText="1"/>
      <protection/>
    </xf>
    <xf numFmtId="3" fontId="13" fillId="0" borderId="0" xfId="59" applyNumberFormat="1" applyFont="1" applyFill="1" applyAlignment="1" applyProtection="1">
      <alignment horizontal="right" vertical="center"/>
      <protection/>
    </xf>
    <xf numFmtId="0" fontId="12" fillId="0" borderId="0" xfId="62" applyNumberFormat="1" applyFont="1" applyFill="1" applyAlignment="1">
      <alignment vertical="center"/>
    </xf>
    <xf numFmtId="167" fontId="13" fillId="0" borderId="0" xfId="55" applyNumberFormat="1" applyFont="1" applyFill="1" applyAlignment="1">
      <alignment horizontal="right" vertical="center"/>
      <protection/>
    </xf>
    <xf numFmtId="3" fontId="12" fillId="0" borderId="0" xfId="55" applyNumberFormat="1" applyFont="1" applyFill="1" applyAlignment="1">
      <alignment vertical="center"/>
      <protection/>
    </xf>
    <xf numFmtId="167" fontId="12" fillId="0" borderId="0" xfId="55" applyNumberFormat="1" applyFont="1" applyFill="1">
      <alignment/>
      <protection/>
    </xf>
    <xf numFmtId="0" fontId="13" fillId="0" borderId="0" xfId="55" applyNumberFormat="1" applyFont="1" applyFill="1" applyAlignment="1">
      <alignment horizontal="left" vertical="center"/>
      <protection/>
    </xf>
    <xf numFmtId="167" fontId="13" fillId="0" borderId="0" xfId="55" applyNumberFormat="1" applyFont="1" applyFill="1">
      <alignment/>
      <protection/>
    </xf>
    <xf numFmtId="0" fontId="13" fillId="0" borderId="0" xfId="55" applyNumberFormat="1" applyFont="1" applyFill="1" applyAlignment="1" quotePrefix="1">
      <alignment vertical="center"/>
      <protection/>
    </xf>
    <xf numFmtId="4" fontId="12" fillId="0" borderId="0" xfId="55" applyNumberFormat="1" applyFont="1" applyFill="1" applyAlignment="1">
      <alignment vertical="center"/>
      <protection/>
    </xf>
    <xf numFmtId="4" fontId="12" fillId="0" borderId="0" xfId="0" applyNumberFormat="1" applyFont="1" applyFill="1" applyAlignment="1">
      <alignment/>
    </xf>
    <xf numFmtId="4" fontId="12" fillId="0" borderId="0" xfId="55" applyNumberFormat="1" applyFont="1" applyFill="1">
      <alignment/>
      <protection/>
    </xf>
    <xf numFmtId="4" fontId="13" fillId="0" borderId="0" xfId="55" applyNumberFormat="1" applyFont="1" applyFill="1">
      <alignment/>
      <protection/>
    </xf>
    <xf numFmtId="4" fontId="13" fillId="0" borderId="0" xfId="0" applyNumberFormat="1" applyFont="1" applyFill="1" applyAlignment="1">
      <alignment/>
    </xf>
    <xf numFmtId="4" fontId="13" fillId="0" borderId="0" xfId="55" applyNumberFormat="1" applyFont="1" applyFill="1" applyAlignment="1">
      <alignment vertical="center"/>
      <protection/>
    </xf>
    <xf numFmtId="4" fontId="13" fillId="0" borderId="0" xfId="0" applyNumberFormat="1" applyFont="1" applyFill="1" applyAlignment="1">
      <alignment vertical="center"/>
    </xf>
    <xf numFmtId="0" fontId="13" fillId="0" borderId="0" xfId="0" applyNumberFormat="1" applyFont="1" applyFill="1" applyAlignment="1">
      <alignment/>
    </xf>
    <xf numFmtId="3" fontId="13" fillId="0" borderId="0" xfId="0" applyNumberFormat="1" applyFont="1" applyFill="1" applyAlignment="1">
      <alignment horizontal="right" vertical="center"/>
    </xf>
    <xf numFmtId="164" fontId="13" fillId="0" borderId="0" xfId="0" applyNumberFormat="1" applyFont="1" applyFill="1" applyAlignment="1">
      <alignment horizontal="centerContinuous" vertical="center"/>
    </xf>
    <xf numFmtId="0" fontId="16" fillId="0" borderId="0" xfId="0" applyNumberFormat="1" applyFont="1" applyFill="1" applyAlignment="1">
      <alignment horizontal="left" wrapText="1"/>
    </xf>
    <xf numFmtId="0" fontId="16" fillId="0" borderId="0" xfId="0" applyNumberFormat="1" applyFont="1" applyFill="1" applyAlignment="1">
      <alignment horizontal="left"/>
    </xf>
    <xf numFmtId="0" fontId="16" fillId="0" borderId="0" xfId="0" applyNumberFormat="1" applyFont="1" applyFill="1" applyAlignment="1">
      <alignment wrapText="1"/>
    </xf>
    <xf numFmtId="0" fontId="16" fillId="0" borderId="0" xfId="0" applyNumberFormat="1" applyFont="1" applyFill="1" applyAlignment="1">
      <alignment/>
    </xf>
    <xf numFmtId="0" fontId="12" fillId="0" borderId="0" xfId="0" applyNumberFormat="1" applyFont="1" applyFill="1" applyAlignment="1">
      <alignment/>
    </xf>
    <xf numFmtId="0" fontId="13" fillId="0" borderId="0" xfId="0" applyNumberFormat="1" applyFont="1" applyFill="1" applyAlignment="1">
      <alignment horizontal="left" wrapText="1"/>
    </xf>
    <xf numFmtId="0" fontId="13" fillId="2" borderId="0" xfId="0" applyNumberFormat="1" applyFont="1" applyAlignment="1">
      <alignment wrapText="1"/>
    </xf>
    <xf numFmtId="0" fontId="13" fillId="0" borderId="0" xfId="0" applyNumberFormat="1" applyFont="1" applyFill="1" applyAlignment="1">
      <alignment wrapText="1"/>
    </xf>
    <xf numFmtId="0" fontId="13" fillId="2" borderId="0" xfId="0" applyNumberFormat="1" applyFont="1" applyAlignment="1">
      <alignment/>
    </xf>
    <xf numFmtId="1" fontId="14" fillId="26" borderId="0" xfId="57" applyNumberFormat="1" applyFont="1" applyFill="1" applyAlignment="1">
      <alignment vertical="center"/>
      <protection/>
    </xf>
    <xf numFmtId="0" fontId="14" fillId="0" borderId="0" xfId="57" applyNumberFormat="1" applyFont="1" applyFill="1" applyAlignment="1">
      <alignment/>
      <protection/>
    </xf>
    <xf numFmtId="0" fontId="13" fillId="0" borderId="0" xfId="57" applyNumberFormat="1" applyFont="1" applyFill="1">
      <alignment/>
      <protection/>
    </xf>
    <xf numFmtId="0" fontId="14" fillId="0" borderId="0" xfId="57" applyNumberFormat="1" applyFont="1" applyFill="1" applyAlignment="1" quotePrefix="1">
      <alignment horizontal="left" vertical="center"/>
      <protection/>
    </xf>
    <xf numFmtId="0" fontId="14" fillId="17" borderId="0" xfId="57" applyNumberFormat="1" applyFont="1" applyFill="1" applyAlignment="1">
      <alignment vertical="center"/>
      <protection/>
    </xf>
    <xf numFmtId="1" fontId="14" fillId="17" borderId="0" xfId="57" applyNumberFormat="1" applyFont="1" applyFill="1" applyAlignment="1">
      <alignment vertical="center"/>
      <protection/>
    </xf>
    <xf numFmtId="1" fontId="14" fillId="0" borderId="0" xfId="57" applyNumberFormat="1" applyFont="1" applyFill="1" applyAlignment="1">
      <alignment vertical="center"/>
      <protection/>
    </xf>
    <xf numFmtId="0" fontId="14" fillId="0" borderId="0" xfId="57" applyNumberFormat="1" applyFont="1" applyFill="1" applyAlignment="1">
      <alignment vertical="center"/>
      <protection/>
    </xf>
    <xf numFmtId="0" fontId="15" fillId="0" borderId="0" xfId="57" applyNumberFormat="1" applyFont="1" applyFill="1" applyAlignment="1">
      <alignment/>
      <protection/>
    </xf>
    <xf numFmtId="0" fontId="13" fillId="0" borderId="0" xfId="57" applyNumberFormat="1" applyFont="1" applyFill="1" applyAlignment="1">
      <alignment vertical="center"/>
      <protection/>
    </xf>
    <xf numFmtId="0" fontId="12" fillId="0" borderId="0" xfId="57" applyNumberFormat="1" applyFont="1" applyFill="1" applyAlignment="1">
      <alignment/>
      <protection/>
    </xf>
    <xf numFmtId="0" fontId="13" fillId="0" borderId="0" xfId="57" applyNumberFormat="1" applyFont="1" applyFill="1" applyAlignment="1">
      <alignment/>
      <protection/>
    </xf>
    <xf numFmtId="0" fontId="14" fillId="0" borderId="10" xfId="57" applyNumberFormat="1" applyFont="1" applyFill="1" applyBorder="1" applyAlignment="1">
      <alignment/>
      <protection/>
    </xf>
    <xf numFmtId="0" fontId="12" fillId="0" borderId="10" xfId="57" applyNumberFormat="1" applyFont="1" applyFill="1" applyBorder="1" applyAlignment="1">
      <alignment/>
      <protection/>
    </xf>
    <xf numFmtId="0" fontId="15" fillId="0" borderId="10" xfId="57" applyNumberFormat="1" applyFont="1" applyFill="1" applyBorder="1" applyAlignment="1">
      <alignment/>
      <protection/>
    </xf>
    <xf numFmtId="0" fontId="14" fillId="0" borderId="18" xfId="57" applyNumberFormat="1" applyFont="1" applyFill="1" applyBorder="1" applyAlignment="1">
      <alignment horizontal="center"/>
      <protection/>
    </xf>
    <xf numFmtId="0" fontId="14" fillId="0" borderId="0" xfId="57" applyNumberFormat="1" applyFont="1" applyFill="1" applyBorder="1" applyAlignment="1">
      <alignment horizontal="center"/>
      <protection/>
    </xf>
    <xf numFmtId="0" fontId="15" fillId="0" borderId="0" xfId="57" applyNumberFormat="1" applyFont="1" applyFill="1" applyBorder="1" applyAlignment="1">
      <alignment horizontal="center"/>
      <protection/>
    </xf>
    <xf numFmtId="164" fontId="12" fillId="0" borderId="0" xfId="57" applyNumberFormat="1" applyFont="1" applyFill="1" applyAlignment="1" quotePrefix="1">
      <alignment horizontal="left" vertical="center" wrapText="1"/>
      <protection/>
    </xf>
    <xf numFmtId="0" fontId="13" fillId="0" borderId="0" xfId="57" applyNumberFormat="1" applyFont="1" applyFill="1" applyAlignment="1">
      <alignment horizontal="right" indent="3"/>
      <protection/>
    </xf>
    <xf numFmtId="0" fontId="13" fillId="0" borderId="0" xfId="57" applyNumberFormat="1" applyFont="1" applyFill="1" applyAlignment="1">
      <alignment horizontal="left" wrapText="1"/>
      <protection/>
    </xf>
    <xf numFmtId="164" fontId="12" fillId="0" borderId="0" xfId="57" applyNumberFormat="1" applyFont="1" applyFill="1" applyAlignment="1">
      <alignment horizontal="left" vertical="center"/>
      <protection/>
    </xf>
    <xf numFmtId="0" fontId="13" fillId="0" borderId="0" xfId="57" applyNumberFormat="1" applyFont="1" applyFill="1" applyAlignment="1">
      <alignment horizontal="right" vertical="center" indent="3"/>
      <protection/>
    </xf>
    <xf numFmtId="0" fontId="13" fillId="0" borderId="0" xfId="57" applyNumberFormat="1" applyFont="1" applyFill="1" applyAlignment="1">
      <alignment horizontal="left" vertical="center" wrapText="1"/>
      <protection/>
    </xf>
    <xf numFmtId="49" fontId="13" fillId="0" borderId="0" xfId="57" applyNumberFormat="1" applyFont="1" applyFill="1" applyAlignment="1" quotePrefix="1">
      <alignment horizontal="left" vertical="center" wrapText="1"/>
      <protection/>
    </xf>
    <xf numFmtId="165" fontId="13" fillId="0" borderId="0" xfId="57" applyNumberFormat="1" applyFont="1" applyFill="1" applyAlignment="1">
      <alignment horizontal="right" vertical="center" indent="3"/>
      <protection/>
    </xf>
    <xf numFmtId="164" fontId="13" fillId="0" borderId="0" xfId="57" applyNumberFormat="1" applyFont="1" applyFill="1" applyAlignment="1">
      <alignment horizontal="right" vertical="center" indent="3"/>
      <protection/>
    </xf>
    <xf numFmtId="49" fontId="13" fillId="0" borderId="0" xfId="57" applyNumberFormat="1" applyFont="1" applyFill="1" applyAlignment="1" quotePrefix="1">
      <alignment horizontal="left" vertical="center"/>
      <protection/>
    </xf>
    <xf numFmtId="4" fontId="13" fillId="0" borderId="0" xfId="57" applyNumberFormat="1" applyFont="1" applyFill="1" applyAlignment="1">
      <alignment horizontal="right" vertical="center" indent="3"/>
      <protection/>
    </xf>
    <xf numFmtId="166" fontId="13" fillId="0" borderId="0" xfId="57" applyNumberFormat="1" applyFont="1" applyFill="1" applyAlignment="1">
      <alignment horizontal="right" vertical="center" indent="3"/>
      <protection/>
    </xf>
    <xf numFmtId="167" fontId="13" fillId="0" borderId="0" xfId="57" applyNumberFormat="1" applyFont="1" applyFill="1" applyAlignment="1">
      <alignment horizontal="right" vertical="center" indent="3"/>
      <protection/>
    </xf>
    <xf numFmtId="168" fontId="13" fillId="0" borderId="0" xfId="57" applyNumberFormat="1" applyFont="1" applyFill="1">
      <alignment/>
      <protection/>
    </xf>
    <xf numFmtId="164" fontId="12" fillId="0" borderId="0" xfId="57" applyNumberFormat="1" applyFont="1" applyFill="1" applyAlignment="1">
      <alignment horizontal="left" vertical="center" wrapText="1"/>
      <protection/>
    </xf>
    <xf numFmtId="49" fontId="12" fillId="0" borderId="0" xfId="57" applyNumberFormat="1" applyFont="1" applyFill="1" applyAlignment="1" quotePrefix="1">
      <alignment horizontal="left" vertical="center"/>
      <protection/>
    </xf>
    <xf numFmtId="170" fontId="13" fillId="0" borderId="0" xfId="62" applyNumberFormat="1" applyFont="1" applyFill="1" applyAlignment="1">
      <alignment/>
    </xf>
    <xf numFmtId="164" fontId="13" fillId="0" borderId="0" xfId="57" applyNumberFormat="1" applyFont="1" applyFill="1" applyAlignment="1">
      <alignment horizontal="centerContinuous" vertical="center"/>
      <protection/>
    </xf>
    <xf numFmtId="1" fontId="17" fillId="26" borderId="0" xfId="0" applyNumberFormat="1" applyFont="1" applyFill="1" applyAlignment="1">
      <alignment vertical="center"/>
    </xf>
    <xf numFmtId="0" fontId="18" fillId="0" borderId="0" xfId="0" applyNumberFormat="1" applyFont="1" applyFill="1" applyAlignment="1">
      <alignment/>
    </xf>
    <xf numFmtId="0" fontId="17" fillId="0" borderId="0" xfId="0" applyNumberFormat="1" applyFont="1" applyFill="1" applyAlignment="1">
      <alignment vertical="center"/>
    </xf>
    <xf numFmtId="0" fontId="17" fillId="17" borderId="0" xfId="0" applyNumberFormat="1" applyFont="1" applyFill="1" applyAlignment="1">
      <alignment vertical="center"/>
    </xf>
    <xf numFmtId="1" fontId="17" fillId="17" borderId="0" xfId="0" applyNumberFormat="1" applyFont="1" applyFill="1" applyAlignment="1">
      <alignment vertical="center"/>
    </xf>
    <xf numFmtId="0" fontId="0" fillId="0" borderId="0" xfId="0" applyNumberFormat="1" applyFill="1" applyAlignment="1">
      <alignment/>
    </xf>
    <xf numFmtId="0" fontId="19" fillId="0" borderId="0" xfId="0" applyNumberFormat="1" applyFont="1" applyFill="1" applyAlignment="1">
      <alignment/>
    </xf>
    <xf numFmtId="0" fontId="0" fillId="0" borderId="0" xfId="0" applyNumberFormat="1" applyFill="1" applyAlignment="1">
      <alignment/>
    </xf>
    <xf numFmtId="0" fontId="20" fillId="0" borderId="0" xfId="0" applyNumberFormat="1" applyFont="1" applyFill="1" applyAlignment="1">
      <alignment/>
    </xf>
    <xf numFmtId="0" fontId="2" fillId="0" borderId="0" xfId="0" applyNumberFormat="1" applyFont="1" applyFill="1" applyAlignment="1">
      <alignment vertical="center"/>
    </xf>
    <xf numFmtId="0" fontId="17" fillId="0" borderId="0" xfId="0" applyNumberFormat="1" applyFont="1" applyFill="1" applyAlignment="1" quotePrefix="1">
      <alignment horizontal="left" vertical="center"/>
    </xf>
    <xf numFmtId="0" fontId="17" fillId="0" borderId="0" xfId="0" applyNumberFormat="1" applyFont="1" applyFill="1" applyAlignment="1">
      <alignment/>
    </xf>
    <xf numFmtId="4" fontId="2" fillId="0" borderId="0" xfId="0" applyNumberFormat="1" applyFont="1" applyFill="1" applyAlignment="1">
      <alignment vertical="center"/>
    </xf>
    <xf numFmtId="0" fontId="2" fillId="0" borderId="0" xfId="0" applyNumberFormat="1" applyFont="1" applyFill="1" applyAlignment="1">
      <alignment/>
    </xf>
    <xf numFmtId="164" fontId="4" fillId="0" borderId="0" xfId="0" applyNumberFormat="1" applyFont="1" applyFill="1" applyAlignment="1">
      <alignment horizontal="left" vertical="center"/>
    </xf>
    <xf numFmtId="164" fontId="4" fillId="0" borderId="19" xfId="0" applyNumberFormat="1" applyFont="1" applyFill="1" applyBorder="1" applyAlignment="1">
      <alignment horizontal="left" vertical="center"/>
    </xf>
    <xf numFmtId="164" fontId="4" fillId="0" borderId="0" xfId="0" applyNumberFormat="1" applyFont="1" applyFill="1" applyBorder="1" applyAlignment="1">
      <alignment horizontal="left" vertical="center"/>
    </xf>
    <xf numFmtId="1" fontId="4" fillId="0" borderId="0"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wrapText="1"/>
    </xf>
    <xf numFmtId="0" fontId="4" fillId="0" borderId="0" xfId="0" applyNumberFormat="1" applyFont="1" applyFill="1" applyAlignment="1">
      <alignment/>
    </xf>
    <xf numFmtId="0" fontId="5" fillId="0" borderId="0" xfId="0" applyNumberFormat="1" applyFont="1" applyFill="1" applyAlignment="1">
      <alignment vertical="center"/>
    </xf>
    <xf numFmtId="3" fontId="4" fillId="0" borderId="0" xfId="0" applyNumberFormat="1" applyFont="1" applyFill="1" applyBorder="1" applyAlignment="1">
      <alignment vertical="center"/>
    </xf>
    <xf numFmtId="1" fontId="5" fillId="0" borderId="0" xfId="0" applyNumberFormat="1" applyFont="1" applyFill="1" applyBorder="1" applyAlignment="1" quotePrefix="1">
      <alignment horizontal="left" vertical="center"/>
    </xf>
    <xf numFmtId="4" fontId="4" fillId="0" borderId="0" xfId="0" applyNumberFormat="1" applyFont="1" applyFill="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xf>
    <xf numFmtId="3" fontId="5" fillId="0" borderId="0" xfId="0" applyNumberFormat="1" applyFont="1" applyFill="1" applyAlignment="1">
      <alignment vertical="center"/>
    </xf>
    <xf numFmtId="164" fontId="5" fillId="0" borderId="0" xfId="0" applyNumberFormat="1" applyFont="1" applyFill="1" applyAlignment="1">
      <alignment horizontal="centerContinuous" vertical="center"/>
    </xf>
    <xf numFmtId="4" fontId="5" fillId="0" borderId="0" xfId="0" applyNumberFormat="1" applyFont="1" applyFill="1" applyAlignment="1">
      <alignment vertical="center"/>
    </xf>
    <xf numFmtId="4" fontId="5" fillId="0" borderId="0" xfId="0" applyNumberFormat="1" applyFont="1" applyFill="1" applyAlignment="1">
      <alignment/>
    </xf>
    <xf numFmtId="0" fontId="4" fillId="0" borderId="0" xfId="0" applyNumberFormat="1" applyFont="1" applyFill="1" applyBorder="1" applyAlignment="1">
      <alignment vertical="center"/>
    </xf>
    <xf numFmtId="3" fontId="0" fillId="0" borderId="0" xfId="0" applyNumberFormat="1" applyFill="1" applyAlignment="1">
      <alignment/>
    </xf>
    <xf numFmtId="49" fontId="5" fillId="0" borderId="0" xfId="0" applyNumberFormat="1" applyFont="1" applyFill="1" applyAlignment="1">
      <alignment horizontal="left" vertical="center" wrapText="1"/>
    </xf>
    <xf numFmtId="3" fontId="5" fillId="0" borderId="0" xfId="0" applyNumberFormat="1" applyFont="1" applyFill="1" applyAlignment="1">
      <alignment/>
    </xf>
    <xf numFmtId="3" fontId="4" fillId="0" borderId="0" xfId="0" applyNumberFormat="1" applyFont="1" applyFill="1" applyAlignment="1">
      <alignment vertical="center"/>
    </xf>
    <xf numFmtId="49" fontId="4" fillId="0" borderId="0" xfId="0" applyNumberFormat="1" applyFont="1" applyFill="1" applyAlignment="1">
      <alignment horizontal="left" vertical="center"/>
    </xf>
    <xf numFmtId="164" fontId="4" fillId="0" borderId="0" xfId="0" applyNumberFormat="1" applyFont="1" applyFill="1" applyAlignment="1" quotePrefix="1">
      <alignment horizontal="left" vertical="center" wrapText="1"/>
    </xf>
    <xf numFmtId="4" fontId="0" fillId="0" borderId="0" xfId="0" applyNumberFormat="1" applyFill="1" applyAlignment="1">
      <alignment/>
    </xf>
    <xf numFmtId="164" fontId="5" fillId="0" borderId="0" xfId="0" applyNumberFormat="1" applyFont="1" applyFill="1" applyAlignment="1" quotePrefix="1">
      <alignment horizontal="left" vertical="center" wrapText="1"/>
    </xf>
    <xf numFmtId="49" fontId="4" fillId="0" borderId="0" xfId="0" applyNumberFormat="1" applyFont="1" applyFill="1" applyAlignment="1" quotePrefix="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Fill="1" applyAlignment="1">
      <alignment horizontal="left" vertical="center"/>
    </xf>
    <xf numFmtId="0" fontId="0" fillId="2" borderId="0" xfId="0" applyNumberFormat="1" applyAlignment="1">
      <alignment/>
    </xf>
    <xf numFmtId="0" fontId="0" fillId="2" borderId="0" xfId="0" applyNumberFormat="1" applyAlignment="1">
      <alignment wrapText="1"/>
    </xf>
    <xf numFmtId="4" fontId="5" fillId="0" borderId="0" xfId="0" applyNumberFormat="1" applyFont="1" applyFill="1" applyAlignment="1">
      <alignment horizontal="right" vertical="center"/>
    </xf>
    <xf numFmtId="0" fontId="17" fillId="2" borderId="0" xfId="0" applyNumberFormat="1" applyFont="1" applyFill="1" applyAlignment="1">
      <alignment/>
    </xf>
    <xf numFmtId="0" fontId="12" fillId="2" borderId="0" xfId="55" applyFont="1" applyFill="1" applyAlignment="1" applyProtection="1">
      <alignment horizontal="left" vertical="center"/>
      <protection/>
    </xf>
    <xf numFmtId="0" fontId="12" fillId="2" borderId="0" xfId="60" applyFont="1" applyFill="1" applyAlignment="1" applyProtection="1">
      <alignment horizontal="left" vertical="center"/>
      <protection/>
    </xf>
    <xf numFmtId="0" fontId="8" fillId="2" borderId="0" xfId="60" applyFont="1" applyFill="1" applyAlignment="1" applyProtection="1">
      <alignment horizontal="left" vertical="center"/>
      <protection/>
    </xf>
    <xf numFmtId="0" fontId="14" fillId="2" borderId="0" xfId="57" applyNumberFormat="1" applyFont="1" applyFill="1" applyAlignment="1">
      <alignment/>
      <protection/>
    </xf>
    <xf numFmtId="0" fontId="2" fillId="0" borderId="0" xfId="56" applyFont="1" applyAlignment="1">
      <alignment horizontal="justify" wrapText="1"/>
      <protection/>
    </xf>
    <xf numFmtId="0" fontId="13" fillId="0" borderId="15" xfId="60" applyFont="1" applyFill="1" applyBorder="1" applyAlignment="1">
      <alignment horizontal="center" vertical="top" wrapText="1"/>
      <protection/>
    </xf>
    <xf numFmtId="0" fontId="8" fillId="0" borderId="0" xfId="60" applyFont="1" applyFill="1" applyAlignment="1" applyProtection="1" quotePrefix="1">
      <alignment horizontal="justify" vertical="center" wrapText="1"/>
      <protection/>
    </xf>
    <xf numFmtId="0" fontId="9" fillId="25" borderId="0" xfId="58" applyFont="1" applyFill="1" applyAlignment="1">
      <alignment vertical="center"/>
      <protection/>
    </xf>
    <xf numFmtId="0" fontId="15" fillId="0" borderId="11" xfId="45" applyFont="1" applyBorder="1" applyAlignment="1" applyProtection="1">
      <alignment horizontal="justify" vertical="center" wrapText="1"/>
      <protection/>
    </xf>
    <xf numFmtId="0" fontId="15" fillId="2" borderId="11" xfId="45" applyFont="1" applyFill="1" applyBorder="1" applyAlignment="1" applyProtection="1">
      <alignment vertical="center" wrapText="1"/>
      <protection/>
    </xf>
    <xf numFmtId="0" fontId="17" fillId="0" borderId="0" xfId="0" applyNumberFormat="1" applyFont="1" applyFill="1" applyAlignment="1">
      <alignment vertical="center" wrapText="1"/>
    </xf>
    <xf numFmtId="0" fontId="0" fillId="2" borderId="0" xfId="0" applyAlignment="1">
      <alignment wrapText="1"/>
    </xf>
    <xf numFmtId="0" fontId="5" fillId="0" borderId="0" xfId="0" applyNumberFormat="1" applyFont="1" applyFill="1" applyAlignment="1">
      <alignment horizontal="left" vertical="center" wrapText="1"/>
    </xf>
    <xf numFmtId="1" fontId="4" fillId="0" borderId="15" xfId="0" applyNumberFormat="1" applyFont="1" applyFill="1" applyBorder="1" applyAlignment="1">
      <alignment horizontal="center" vertical="center"/>
    </xf>
    <xf numFmtId="0" fontId="0" fillId="2" borderId="15" xfId="0" applyBorder="1" applyAlignment="1">
      <alignment horizontal="center" vertical="center"/>
    </xf>
    <xf numFmtId="0" fontId="0" fillId="2" borderId="10" xfId="0" applyBorder="1" applyAlignment="1">
      <alignment horizontal="center" vertical="center"/>
    </xf>
    <xf numFmtId="1" fontId="4" fillId="0" borderId="15"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49" fontId="5" fillId="0" borderId="0" xfId="0" applyNumberFormat="1" applyFont="1" applyFill="1" applyAlignment="1" quotePrefix="1">
      <alignment horizontal="justify" vertical="center" wrapText="1"/>
    </xf>
    <xf numFmtId="0" fontId="5" fillId="0" borderId="0" xfId="0" applyNumberFormat="1" applyFont="1" applyFill="1" applyAlignment="1">
      <alignment horizontal="justify"/>
    </xf>
    <xf numFmtId="0" fontId="5" fillId="0" borderId="0" xfId="0" applyNumberFormat="1" applyFont="1" applyFill="1" applyAlignment="1">
      <alignment horizontal="justify" wrapText="1"/>
    </xf>
    <xf numFmtId="0" fontId="12" fillId="0" borderId="0" xfId="55" applyNumberFormat="1" applyFont="1" applyFill="1" applyAlignment="1" quotePrefix="1">
      <alignment horizontal="left" vertical="center" wrapText="1"/>
      <protection/>
    </xf>
    <xf numFmtId="0" fontId="12" fillId="0" borderId="13" xfId="55" applyNumberFormat="1" applyFont="1" applyFill="1" applyBorder="1" applyAlignment="1">
      <alignment horizontal="center" vertical="top" wrapText="1"/>
      <protection/>
    </xf>
    <xf numFmtId="0" fontId="13" fillId="2" borderId="12" xfId="0" applyFont="1" applyBorder="1" applyAlignment="1">
      <alignment horizontal="center" vertical="top" wrapText="1"/>
    </xf>
    <xf numFmtId="0" fontId="13" fillId="0" borderId="0" xfId="55" applyNumberFormat="1" applyFont="1" applyFill="1" applyAlignment="1">
      <alignment horizontal="left" vertical="center"/>
      <protection/>
    </xf>
    <xf numFmtId="0" fontId="13" fillId="0" borderId="0" xfId="55" applyNumberFormat="1" applyFont="1" applyFill="1" applyAlignment="1">
      <alignment horizontal="left" vertical="center" wrapText="1"/>
      <protection/>
    </xf>
    <xf numFmtId="0" fontId="12" fillId="0" borderId="20" xfId="55" applyNumberFormat="1" applyFont="1" applyFill="1" applyBorder="1" applyAlignment="1">
      <alignment horizontal="center" vertical="center"/>
      <protection/>
    </xf>
    <xf numFmtId="0" fontId="13" fillId="0" borderId="20" xfId="55" applyNumberFormat="1" applyFont="1" applyFill="1" applyBorder="1" applyAlignment="1">
      <alignment horizontal="center" vertical="center"/>
      <protection/>
    </xf>
    <xf numFmtId="0" fontId="12" fillId="0" borderId="12" xfId="55" applyNumberFormat="1" applyFont="1" applyFill="1" applyBorder="1" applyAlignment="1">
      <alignment horizontal="center" vertical="center" wrapText="1"/>
      <protection/>
    </xf>
    <xf numFmtId="0" fontId="12" fillId="0" borderId="15" xfId="55" applyNumberFormat="1" applyFont="1" applyFill="1" applyBorder="1" applyAlignment="1">
      <alignment horizontal="center" vertical="top"/>
      <protection/>
    </xf>
    <xf numFmtId="0" fontId="13" fillId="2" borderId="0" xfId="0" applyFont="1" applyAlignment="1">
      <alignment horizontal="center" vertical="top"/>
    </xf>
    <xf numFmtId="0" fontId="13" fillId="2" borderId="12" xfId="0" applyFont="1" applyBorder="1" applyAlignment="1">
      <alignment horizontal="center" vertical="top"/>
    </xf>
    <xf numFmtId="0" fontId="12" fillId="0" borderId="10" xfId="56" applyFont="1" applyFill="1" applyBorder="1" applyAlignment="1">
      <alignment horizontal="center" vertical="top"/>
      <protection/>
    </xf>
    <xf numFmtId="0" fontId="12" fillId="0" borderId="10" xfId="60" applyNumberFormat="1" applyFont="1" applyFill="1" applyBorder="1" applyAlignment="1">
      <alignment horizontal="center" vertical="top" wrapText="1"/>
      <protection/>
    </xf>
    <xf numFmtId="0" fontId="12" fillId="0" borderId="0" xfId="60" applyFont="1" applyFill="1" applyAlignment="1" applyProtection="1">
      <alignment horizontal="justify" vertical="center" wrapText="1"/>
      <protection/>
    </xf>
    <xf numFmtId="0" fontId="0" fillId="2" borderId="0" xfId="0" applyAlignment="1">
      <alignment horizontal="justify" wrapText="1"/>
    </xf>
    <xf numFmtId="0" fontId="12" fillId="0" borderId="13" xfId="56" applyFont="1" applyFill="1" applyBorder="1" applyAlignment="1">
      <alignment horizontal="center" vertical="top"/>
      <protection/>
    </xf>
    <xf numFmtId="0" fontId="12" fillId="0" borderId="15" xfId="60" applyNumberFormat="1" applyFont="1" applyFill="1" applyBorder="1" applyAlignment="1">
      <alignment horizontal="center" vertical="top" wrapText="1"/>
      <protection/>
    </xf>
    <xf numFmtId="0" fontId="4" fillId="0" borderId="13" xfId="56" applyFont="1" applyFill="1" applyBorder="1" applyAlignment="1" quotePrefix="1">
      <alignment horizontal="center" vertical="top" wrapText="1"/>
      <protection/>
    </xf>
    <xf numFmtId="0" fontId="2" fillId="0" borderId="13" xfId="56" applyFont="1" applyBorder="1" applyAlignment="1">
      <alignment horizontal="center" vertical="top" wrapText="1"/>
      <protection/>
    </xf>
    <xf numFmtId="0" fontId="2" fillId="0" borderId="12" xfId="56" applyFont="1" applyBorder="1" applyAlignment="1">
      <alignment horizontal="center" vertical="top" wrapText="1"/>
      <protection/>
    </xf>
    <xf numFmtId="0" fontId="4" fillId="0" borderId="21" xfId="56" applyFont="1" applyFill="1" applyBorder="1" applyAlignment="1" quotePrefix="1">
      <alignment horizontal="center" vertical="top" wrapText="1"/>
      <protection/>
    </xf>
    <xf numFmtId="0" fontId="4" fillId="0" borderId="21" xfId="56" applyFont="1" applyBorder="1" applyAlignment="1">
      <alignment horizontal="center" vertical="top" wrapText="1"/>
      <protection/>
    </xf>
    <xf numFmtId="0" fontId="4" fillId="0" borderId="18" xfId="56" applyFont="1" applyFill="1" applyBorder="1" applyAlignment="1">
      <alignment horizontal="center" vertical="top" wrapText="1"/>
      <protection/>
    </xf>
    <xf numFmtId="0" fontId="2" fillId="0" borderId="18" xfId="56" applyFont="1" applyBorder="1" applyAlignment="1">
      <alignment horizontal="center" vertical="top" wrapText="1"/>
      <protection/>
    </xf>
    <xf numFmtId="0" fontId="13" fillId="0" borderId="0" xfId="57" applyNumberFormat="1" applyFont="1" applyFill="1" applyAlignment="1" quotePrefix="1">
      <alignment horizontal="left" vertical="center" wrapText="1"/>
      <protection/>
    </xf>
    <xf numFmtId="0" fontId="13" fillId="0" borderId="0" xfId="57" applyNumberFormat="1" applyFont="1" applyFill="1" applyAlignment="1">
      <alignment horizontal="left" vertical="center" wrapText="1"/>
      <protection/>
    </xf>
    <xf numFmtId="0" fontId="14" fillId="0" borderId="0" xfId="57" applyNumberFormat="1" applyFont="1" applyFill="1" applyAlignment="1" quotePrefix="1">
      <alignment horizontal="justify" vertical="center" wrapText="1"/>
      <protection/>
    </xf>
    <xf numFmtId="0" fontId="13" fillId="2" borderId="0" xfId="57" applyNumberFormat="1" applyFont="1" applyAlignment="1">
      <alignment horizontal="justify"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 2 2" xfId="55"/>
    <cellStyle name="Normal 3" xfId="56"/>
    <cellStyle name="Normal 4" xfId="57"/>
    <cellStyle name="Normal_ANUARIO-PRF (Susi)" xfId="58"/>
    <cellStyle name="Normal_PRF-02" xfId="59"/>
    <cellStyle name="Normal_PRF-06"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1a0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ocuments%20and%20Settings\06541991D\Configuraci&#243;n%20local\Archivos%20temporales%20de%20Internet\Content.Outlook\X4TB8UEF\PRF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F-04"/>
      <sheetName val="PRF-04 (original)"/>
      <sheetName val="PF PAGO ÚNICO 2012"/>
      <sheetName val="PF PAGO ÚNICO 2013"/>
      <sheetName val="RANGO"/>
    </sheetNames>
    <sheetDataSet>
      <sheetData sheetId="4">
        <row r="2">
          <cell r="H2" t="str">
            <v>Albacete</v>
          </cell>
          <cell r="I2">
            <v>2</v>
          </cell>
          <cell r="K2" t="str">
            <v>A Coruña</v>
          </cell>
          <cell r="L2">
            <v>15</v>
          </cell>
          <cell r="Q2" t="str">
            <v>ANDALUCÍA</v>
          </cell>
          <cell r="R2">
            <v>4</v>
          </cell>
        </row>
        <row r="3">
          <cell r="H3" t="str">
            <v>Alicante</v>
          </cell>
          <cell r="I3">
            <v>3</v>
          </cell>
          <cell r="K3" t="str">
            <v>Albacete</v>
          </cell>
          <cell r="L3">
            <v>2</v>
          </cell>
          <cell r="Q3" t="str">
            <v>ARAGÓN</v>
          </cell>
          <cell r="R3">
            <v>10</v>
          </cell>
        </row>
        <row r="4">
          <cell r="H4" t="str">
            <v>Almería</v>
          </cell>
          <cell r="I4">
            <v>4</v>
          </cell>
          <cell r="K4" t="str">
            <v>Alicante</v>
          </cell>
          <cell r="L4">
            <v>3</v>
          </cell>
          <cell r="Q4" t="str">
            <v>ASTURIAS</v>
          </cell>
          <cell r="R4">
            <v>5</v>
          </cell>
        </row>
        <row r="5">
          <cell r="H5" t="str">
            <v>Araba/Álava</v>
          </cell>
          <cell r="I5">
            <v>1</v>
          </cell>
          <cell r="K5" t="str">
            <v>Almería</v>
          </cell>
          <cell r="L5">
            <v>4</v>
          </cell>
          <cell r="Q5" t="str">
            <v>C.VALENCIANA</v>
          </cell>
          <cell r="R5">
            <v>9</v>
          </cell>
        </row>
        <row r="6">
          <cell r="H6" t="str">
            <v>ASTURIAS (PRINCIPADO DE)</v>
          </cell>
          <cell r="I6">
            <v>33</v>
          </cell>
          <cell r="K6" t="str">
            <v>Araba/Álava</v>
          </cell>
          <cell r="L6">
            <v>1</v>
          </cell>
          <cell r="Q6" t="str">
            <v>CANARIAS</v>
          </cell>
          <cell r="R6">
            <v>12</v>
          </cell>
        </row>
        <row r="7">
          <cell r="H7" t="str">
            <v>Ávila</v>
          </cell>
          <cell r="I7">
            <v>5</v>
          </cell>
          <cell r="K7" t="str">
            <v>Asturias</v>
          </cell>
          <cell r="L7">
            <v>33</v>
          </cell>
          <cell r="Q7" t="str">
            <v>CANTABRIA</v>
          </cell>
          <cell r="R7">
            <v>6</v>
          </cell>
        </row>
        <row r="8">
          <cell r="H8" t="str">
            <v>Badajoz</v>
          </cell>
          <cell r="I8">
            <v>6</v>
          </cell>
          <cell r="K8" t="str">
            <v>Ávila</v>
          </cell>
          <cell r="L8">
            <v>5</v>
          </cell>
          <cell r="Q8" t="str">
            <v>CASTILLA-LA MANCHA</v>
          </cell>
          <cell r="R8">
            <v>11</v>
          </cell>
        </row>
        <row r="9">
          <cell r="H9" t="str">
            <v>Barcelona</v>
          </cell>
          <cell r="I9">
            <v>8</v>
          </cell>
          <cell r="K9" t="str">
            <v>Badajoz</v>
          </cell>
          <cell r="L9">
            <v>6</v>
          </cell>
          <cell r="Q9" t="str">
            <v>CASTILLA-LEÓN</v>
          </cell>
          <cell r="R9">
            <v>17</v>
          </cell>
        </row>
        <row r="10">
          <cell r="H10" t="str">
            <v>Bizkaia</v>
          </cell>
          <cell r="I10">
            <v>48</v>
          </cell>
          <cell r="K10" t="str">
            <v>Barcelona</v>
          </cell>
          <cell r="L10">
            <v>8</v>
          </cell>
          <cell r="Q10" t="str">
            <v>CATALUÑA</v>
          </cell>
          <cell r="R10">
            <v>2</v>
          </cell>
        </row>
        <row r="11">
          <cell r="H11" t="str">
            <v>Burgos</v>
          </cell>
          <cell r="I11">
            <v>9</v>
          </cell>
          <cell r="K11" t="str">
            <v>Bizkaia</v>
          </cell>
          <cell r="L11">
            <v>48</v>
          </cell>
          <cell r="Q11" t="str">
            <v>CEUTA</v>
          </cell>
          <cell r="R11">
            <v>18</v>
          </cell>
        </row>
        <row r="12">
          <cell r="H12" t="str">
            <v>Cáceres</v>
          </cell>
          <cell r="I12">
            <v>10</v>
          </cell>
          <cell r="K12" t="str">
            <v>Burgos</v>
          </cell>
          <cell r="L12">
            <v>9</v>
          </cell>
          <cell r="Q12" t="str">
            <v>EXTREMADURA</v>
          </cell>
          <cell r="R12">
            <v>14</v>
          </cell>
        </row>
        <row r="13">
          <cell r="H13" t="str">
            <v>Cádiz</v>
          </cell>
          <cell r="I13">
            <v>11</v>
          </cell>
          <cell r="K13" t="str">
            <v>Cáceres</v>
          </cell>
          <cell r="L13">
            <v>10</v>
          </cell>
          <cell r="Q13" t="str">
            <v>GALICIA</v>
          </cell>
          <cell r="R13">
            <v>3</v>
          </cell>
        </row>
        <row r="14">
          <cell r="H14" t="str">
            <v>Cantabria</v>
          </cell>
          <cell r="I14">
            <v>39</v>
          </cell>
          <cell r="K14" t="str">
            <v>Cádiz</v>
          </cell>
          <cell r="L14">
            <v>11</v>
          </cell>
          <cell r="Q14" t="str">
            <v>ILLES BALEARS</v>
          </cell>
          <cell r="R14">
            <v>15</v>
          </cell>
        </row>
        <row r="15">
          <cell r="H15" t="str">
            <v>Castellón</v>
          </cell>
          <cell r="I15">
            <v>12</v>
          </cell>
          <cell r="K15" t="str">
            <v>Cantabria</v>
          </cell>
          <cell r="L15">
            <v>39</v>
          </cell>
          <cell r="Q15" t="str">
            <v>LA RIOJA</v>
          </cell>
          <cell r="R15">
            <v>7</v>
          </cell>
        </row>
        <row r="16">
          <cell r="H16" t="str">
            <v>Ceuta</v>
          </cell>
          <cell r="I16">
            <v>51</v>
          </cell>
          <cell r="K16" t="str">
            <v>Castellón de la plana</v>
          </cell>
          <cell r="L16">
            <v>12</v>
          </cell>
          <cell r="Q16" t="str">
            <v>MADRID</v>
          </cell>
          <cell r="R16">
            <v>16</v>
          </cell>
        </row>
        <row r="17">
          <cell r="H17" t="str">
            <v>Ciudad Real</v>
          </cell>
          <cell r="I17">
            <v>13</v>
          </cell>
          <cell r="K17" t="str">
            <v>Ceuta</v>
          </cell>
          <cell r="L17">
            <v>51</v>
          </cell>
          <cell r="Q17" t="str">
            <v>MELILLA</v>
          </cell>
          <cell r="R17">
            <v>19</v>
          </cell>
        </row>
        <row r="18">
          <cell r="H18" t="str">
            <v>Córdoba</v>
          </cell>
          <cell r="I18">
            <v>14</v>
          </cell>
          <cell r="K18" t="str">
            <v>Ciudad Real</v>
          </cell>
          <cell r="L18">
            <v>13</v>
          </cell>
          <cell r="Q18" t="str">
            <v>MURCIA</v>
          </cell>
          <cell r="R18">
            <v>8</v>
          </cell>
        </row>
        <row r="19">
          <cell r="H19" t="str">
            <v>Coruña (A)</v>
          </cell>
          <cell r="I19">
            <v>15</v>
          </cell>
          <cell r="K19" t="str">
            <v>Córdoba</v>
          </cell>
          <cell r="L19">
            <v>14</v>
          </cell>
          <cell r="Q19" t="str">
            <v>NAVARRA</v>
          </cell>
          <cell r="R19">
            <v>13</v>
          </cell>
        </row>
        <row r="20">
          <cell r="H20" t="str">
            <v>Cuenca</v>
          </cell>
          <cell r="I20">
            <v>16</v>
          </cell>
          <cell r="K20" t="str">
            <v>Cuenca</v>
          </cell>
          <cell r="L20">
            <v>16</v>
          </cell>
          <cell r="Q20" t="str">
            <v>PAíS VASCO</v>
          </cell>
          <cell r="R20">
            <v>1</v>
          </cell>
        </row>
        <row r="21">
          <cell r="H21" t="str">
            <v>Gipuzkoa</v>
          </cell>
          <cell r="I21">
            <v>20</v>
          </cell>
          <cell r="K21" t="str">
            <v>Gipuzkoa</v>
          </cell>
          <cell r="L21">
            <v>20</v>
          </cell>
        </row>
        <row r="22">
          <cell r="H22" t="str">
            <v>Girona</v>
          </cell>
          <cell r="I22">
            <v>17</v>
          </cell>
          <cell r="K22" t="str">
            <v>Girona</v>
          </cell>
          <cell r="L22">
            <v>17</v>
          </cell>
        </row>
        <row r="23">
          <cell r="H23" t="str">
            <v>Granada</v>
          </cell>
          <cell r="I23">
            <v>18</v>
          </cell>
          <cell r="K23" t="str">
            <v>Granada</v>
          </cell>
          <cell r="L23">
            <v>18</v>
          </cell>
        </row>
        <row r="24">
          <cell r="H24" t="str">
            <v>Guadalajara</v>
          </cell>
          <cell r="I24">
            <v>19</v>
          </cell>
          <cell r="K24" t="str">
            <v>Guadalajara</v>
          </cell>
          <cell r="L24">
            <v>19</v>
          </cell>
        </row>
        <row r="25">
          <cell r="H25" t="str">
            <v>Huelva</v>
          </cell>
          <cell r="I25">
            <v>21</v>
          </cell>
          <cell r="K25" t="str">
            <v>Huelva</v>
          </cell>
          <cell r="L25">
            <v>21</v>
          </cell>
        </row>
        <row r="26">
          <cell r="H26" t="str">
            <v>Huesca</v>
          </cell>
          <cell r="I26">
            <v>22</v>
          </cell>
          <cell r="K26" t="str">
            <v>Huesca</v>
          </cell>
          <cell r="L26">
            <v>22</v>
          </cell>
        </row>
        <row r="27">
          <cell r="H27" t="str">
            <v>BALEARES (ILLES)</v>
          </cell>
          <cell r="I27">
            <v>7</v>
          </cell>
          <cell r="K27" t="str">
            <v>Illes Balears</v>
          </cell>
          <cell r="L27">
            <v>7</v>
          </cell>
        </row>
        <row r="28">
          <cell r="H28" t="str">
            <v>Jaén</v>
          </cell>
          <cell r="I28">
            <v>23</v>
          </cell>
          <cell r="K28" t="str">
            <v>Jaén</v>
          </cell>
          <cell r="L28">
            <v>23</v>
          </cell>
        </row>
        <row r="29">
          <cell r="H29" t="str">
            <v>Rioja (La)</v>
          </cell>
          <cell r="I29">
            <v>26</v>
          </cell>
          <cell r="K29" t="str">
            <v>La Rioja</v>
          </cell>
          <cell r="L29">
            <v>26</v>
          </cell>
        </row>
        <row r="30">
          <cell r="H30" t="str">
            <v>León</v>
          </cell>
          <cell r="I30">
            <v>24</v>
          </cell>
          <cell r="K30" t="str">
            <v>Las Palmas</v>
          </cell>
          <cell r="L30">
            <v>35</v>
          </cell>
        </row>
        <row r="31">
          <cell r="H31" t="str">
            <v>Lleida</v>
          </cell>
          <cell r="I31">
            <v>25</v>
          </cell>
          <cell r="K31" t="str">
            <v>León</v>
          </cell>
          <cell r="L31">
            <v>24</v>
          </cell>
        </row>
        <row r="32">
          <cell r="H32" t="str">
            <v>Lugo</v>
          </cell>
          <cell r="I32">
            <v>27</v>
          </cell>
          <cell r="K32" t="str">
            <v>Lleida</v>
          </cell>
          <cell r="L32">
            <v>25</v>
          </cell>
        </row>
        <row r="33">
          <cell r="H33" t="str">
            <v>MADRID (COMUNIDAD DE)</v>
          </cell>
          <cell r="I33">
            <v>28</v>
          </cell>
          <cell r="K33" t="str">
            <v>Lugo</v>
          </cell>
          <cell r="L33">
            <v>27</v>
          </cell>
        </row>
        <row r="34">
          <cell r="H34" t="str">
            <v>Málaga</v>
          </cell>
          <cell r="I34">
            <v>29</v>
          </cell>
          <cell r="K34" t="str">
            <v>Madrid</v>
          </cell>
          <cell r="L34">
            <v>28</v>
          </cell>
        </row>
        <row r="35">
          <cell r="H35" t="str">
            <v>Melilla</v>
          </cell>
          <cell r="I35">
            <v>52</v>
          </cell>
          <cell r="K35" t="str">
            <v>Málaga</v>
          </cell>
          <cell r="L35">
            <v>29</v>
          </cell>
        </row>
        <row r="36">
          <cell r="H36" t="str">
            <v>MURCIA (REGIÓN DE)</v>
          </cell>
          <cell r="I36">
            <v>30</v>
          </cell>
          <cell r="K36" t="str">
            <v>Melilla</v>
          </cell>
          <cell r="L36">
            <v>52</v>
          </cell>
        </row>
        <row r="37">
          <cell r="H37" t="str">
            <v>NAVARRA (C.FORAL DE)</v>
          </cell>
          <cell r="I37">
            <v>31</v>
          </cell>
          <cell r="K37" t="str">
            <v>Murcia</v>
          </cell>
          <cell r="L37">
            <v>30</v>
          </cell>
        </row>
        <row r="38">
          <cell r="H38" t="str">
            <v>Ourense</v>
          </cell>
          <cell r="I38">
            <v>32</v>
          </cell>
          <cell r="K38" t="str">
            <v>Navarra</v>
          </cell>
          <cell r="L38">
            <v>31</v>
          </cell>
        </row>
        <row r="39">
          <cell r="H39" t="str">
            <v>Palencia</v>
          </cell>
          <cell r="I39">
            <v>34</v>
          </cell>
          <cell r="K39" t="str">
            <v>Ourense</v>
          </cell>
          <cell r="L39">
            <v>32</v>
          </cell>
        </row>
        <row r="40">
          <cell r="H40" t="str">
            <v>Palmas (Las)</v>
          </cell>
          <cell r="I40">
            <v>35</v>
          </cell>
          <cell r="K40" t="str">
            <v>Palencia</v>
          </cell>
          <cell r="L40">
            <v>34</v>
          </cell>
        </row>
        <row r="41">
          <cell r="H41" t="str">
            <v>Pontevedra</v>
          </cell>
          <cell r="I41">
            <v>36</v>
          </cell>
          <cell r="K41" t="str">
            <v>Pontevedra</v>
          </cell>
          <cell r="L41">
            <v>36</v>
          </cell>
        </row>
        <row r="42">
          <cell r="H42" t="str">
            <v>S. C. Tenerife</v>
          </cell>
          <cell r="I42">
            <v>38</v>
          </cell>
          <cell r="K42" t="str">
            <v>Salamanca</v>
          </cell>
          <cell r="L42">
            <v>37</v>
          </cell>
        </row>
        <row r="43">
          <cell r="H43" t="str">
            <v>Salamanca</v>
          </cell>
          <cell r="I43">
            <v>37</v>
          </cell>
          <cell r="K43" t="str">
            <v>SANTA CRUZ DE TENERIFE</v>
          </cell>
          <cell r="L43">
            <v>38</v>
          </cell>
        </row>
        <row r="44">
          <cell r="H44" t="str">
            <v>Segovia</v>
          </cell>
          <cell r="I44">
            <v>40</v>
          </cell>
          <cell r="K44" t="str">
            <v>Segovia</v>
          </cell>
          <cell r="L44">
            <v>40</v>
          </cell>
        </row>
        <row r="45">
          <cell r="H45" t="str">
            <v>Sevilla</v>
          </cell>
          <cell r="I45">
            <v>41</v>
          </cell>
          <cell r="K45" t="str">
            <v>Sevilla</v>
          </cell>
          <cell r="L45">
            <v>41</v>
          </cell>
        </row>
        <row r="46">
          <cell r="H46" t="str">
            <v>Soria</v>
          </cell>
          <cell r="I46">
            <v>42</v>
          </cell>
          <cell r="K46" t="str">
            <v>Soria</v>
          </cell>
          <cell r="L46">
            <v>42</v>
          </cell>
        </row>
        <row r="47">
          <cell r="H47" t="str">
            <v>Tarragona</v>
          </cell>
          <cell r="I47">
            <v>43</v>
          </cell>
          <cell r="K47" t="str">
            <v>Tarragona</v>
          </cell>
          <cell r="L47">
            <v>43</v>
          </cell>
        </row>
        <row r="48">
          <cell r="H48" t="str">
            <v>Teruel</v>
          </cell>
          <cell r="I48">
            <v>44</v>
          </cell>
          <cell r="K48" t="str">
            <v>Teruel</v>
          </cell>
          <cell r="L48">
            <v>44</v>
          </cell>
        </row>
        <row r="49">
          <cell r="H49" t="str">
            <v>Toledo</v>
          </cell>
          <cell r="I49">
            <v>45</v>
          </cell>
          <cell r="K49" t="str">
            <v>Toledo</v>
          </cell>
          <cell r="L49">
            <v>45</v>
          </cell>
        </row>
        <row r="50">
          <cell r="H50" t="str">
            <v>Valencia</v>
          </cell>
          <cell r="I50">
            <v>46</v>
          </cell>
          <cell r="K50" t="str">
            <v>Valencia</v>
          </cell>
          <cell r="L50">
            <v>46</v>
          </cell>
        </row>
        <row r="51">
          <cell r="H51" t="str">
            <v>Valladolid</v>
          </cell>
          <cell r="I51">
            <v>47</v>
          </cell>
          <cell r="K51" t="str">
            <v>Valladolid</v>
          </cell>
          <cell r="L51">
            <v>47</v>
          </cell>
        </row>
        <row r="52">
          <cell r="H52" t="str">
            <v>Zamora</v>
          </cell>
          <cell r="I52">
            <v>49</v>
          </cell>
          <cell r="K52" t="str">
            <v>Zamora</v>
          </cell>
          <cell r="L52">
            <v>49</v>
          </cell>
        </row>
        <row r="53">
          <cell r="H53" t="str">
            <v>Zaragoza</v>
          </cell>
          <cell r="I53">
            <v>50</v>
          </cell>
          <cell r="K53" t="str">
            <v>Zaragoza</v>
          </cell>
          <cell r="L53">
            <v>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F01"/>
      <sheetName val="PRF-01 (Datos originales)"/>
      <sheetName val="Tabla Base PF"/>
      <sheetName val="PF PAGO ÚNICO 2013"/>
      <sheetName val="Pago único"/>
      <sheetName val="RANGO"/>
    </sheetNames>
    <sheetDataSet>
      <sheetData sheetId="5">
        <row r="2">
          <cell r="K2" t="str">
            <v>A Coruña</v>
          </cell>
          <cell r="L2">
            <v>15</v>
          </cell>
          <cell r="Q2" t="str">
            <v>ANDALUCÍA</v>
          </cell>
          <cell r="R2">
            <v>4</v>
          </cell>
        </row>
        <row r="3">
          <cell r="K3" t="str">
            <v>Albacete</v>
          </cell>
          <cell r="L3">
            <v>2</v>
          </cell>
          <cell r="Q3" t="str">
            <v>ARAGÓN</v>
          </cell>
          <cell r="R3">
            <v>10</v>
          </cell>
        </row>
        <row r="4">
          <cell r="K4" t="str">
            <v>Alicante</v>
          </cell>
          <cell r="L4">
            <v>3</v>
          </cell>
          <cell r="Q4" t="str">
            <v>ASTURIAS</v>
          </cell>
          <cell r="R4">
            <v>5</v>
          </cell>
        </row>
        <row r="5">
          <cell r="K5" t="str">
            <v>Almería</v>
          </cell>
          <cell r="L5">
            <v>4</v>
          </cell>
          <cell r="Q5" t="str">
            <v>C.VALENCIANA</v>
          </cell>
          <cell r="R5">
            <v>9</v>
          </cell>
        </row>
        <row r="6">
          <cell r="K6" t="str">
            <v>Araba/Álava</v>
          </cell>
          <cell r="L6">
            <v>1</v>
          </cell>
          <cell r="Q6" t="str">
            <v>CANARIAS</v>
          </cell>
          <cell r="R6">
            <v>12</v>
          </cell>
        </row>
        <row r="7">
          <cell r="K7" t="str">
            <v>Asturias</v>
          </cell>
          <cell r="L7">
            <v>33</v>
          </cell>
          <cell r="Q7" t="str">
            <v>CANTABRIA</v>
          </cell>
          <cell r="R7">
            <v>6</v>
          </cell>
        </row>
        <row r="8">
          <cell r="K8" t="str">
            <v>Ávila</v>
          </cell>
          <cell r="L8">
            <v>5</v>
          </cell>
          <cell r="Q8" t="str">
            <v>CASTILLA-LA MANCHA</v>
          </cell>
          <cell r="R8">
            <v>11</v>
          </cell>
        </row>
        <row r="9">
          <cell r="K9" t="str">
            <v>Badajoz</v>
          </cell>
          <cell r="L9">
            <v>6</v>
          </cell>
          <cell r="Q9" t="str">
            <v>CASTILLA-LEÓN</v>
          </cell>
          <cell r="R9">
            <v>17</v>
          </cell>
        </row>
        <row r="10">
          <cell r="K10" t="str">
            <v>Barcelona</v>
          </cell>
          <cell r="L10">
            <v>8</v>
          </cell>
          <cell r="Q10" t="str">
            <v>CATALUÑA</v>
          </cell>
          <cell r="R10">
            <v>2</v>
          </cell>
        </row>
        <row r="11">
          <cell r="K11" t="str">
            <v>Bizkaia</v>
          </cell>
          <cell r="L11">
            <v>48</v>
          </cell>
          <cell r="Q11" t="str">
            <v>CEUTA</v>
          </cell>
          <cell r="R11">
            <v>18</v>
          </cell>
        </row>
        <row r="12">
          <cell r="K12" t="str">
            <v>Burgos</v>
          </cell>
          <cell r="L12">
            <v>9</v>
          </cell>
          <cell r="Q12" t="str">
            <v>EXTREMADURA</v>
          </cell>
          <cell r="R12">
            <v>14</v>
          </cell>
        </row>
        <row r="13">
          <cell r="K13" t="str">
            <v>Cáceres</v>
          </cell>
          <cell r="L13">
            <v>10</v>
          </cell>
          <cell r="Q13" t="str">
            <v>GALICIA</v>
          </cell>
          <cell r="R13">
            <v>3</v>
          </cell>
        </row>
        <row r="14">
          <cell r="K14" t="str">
            <v>Cádiz</v>
          </cell>
          <cell r="L14">
            <v>11</v>
          </cell>
          <cell r="Q14" t="str">
            <v>ILLES BALEARS</v>
          </cell>
          <cell r="R14">
            <v>15</v>
          </cell>
        </row>
        <row r="15">
          <cell r="K15" t="str">
            <v>Cantabria</v>
          </cell>
          <cell r="L15">
            <v>39</v>
          </cell>
          <cell r="Q15" t="str">
            <v>LA RIOJA</v>
          </cell>
          <cell r="R15">
            <v>7</v>
          </cell>
        </row>
        <row r="16">
          <cell r="K16" t="str">
            <v>Castellón</v>
          </cell>
          <cell r="L16">
            <v>12</v>
          </cell>
          <cell r="Q16" t="str">
            <v>MADRID</v>
          </cell>
          <cell r="R16">
            <v>16</v>
          </cell>
        </row>
        <row r="17">
          <cell r="K17" t="str">
            <v>Ceuta</v>
          </cell>
          <cell r="L17">
            <v>51</v>
          </cell>
          <cell r="Q17" t="str">
            <v>MELILLA</v>
          </cell>
          <cell r="R17">
            <v>19</v>
          </cell>
        </row>
        <row r="18">
          <cell r="K18" t="str">
            <v>Ciudad Real</v>
          </cell>
          <cell r="L18">
            <v>13</v>
          </cell>
          <cell r="Q18" t="str">
            <v>MURCIA</v>
          </cell>
          <cell r="R18">
            <v>8</v>
          </cell>
        </row>
        <row r="19">
          <cell r="K19" t="str">
            <v>Córdoba</v>
          </cell>
          <cell r="L19">
            <v>14</v>
          </cell>
          <cell r="Q19" t="str">
            <v>NAVARRA</v>
          </cell>
          <cell r="R19">
            <v>13</v>
          </cell>
        </row>
        <row r="20">
          <cell r="K20" t="str">
            <v>Cuenca</v>
          </cell>
          <cell r="L20">
            <v>16</v>
          </cell>
          <cell r="Q20" t="str">
            <v>PAíS VASCO</v>
          </cell>
          <cell r="R20">
            <v>1</v>
          </cell>
        </row>
        <row r="21">
          <cell r="K21" t="str">
            <v>Gipuzkoa</v>
          </cell>
          <cell r="L21">
            <v>20</v>
          </cell>
        </row>
        <row r="22">
          <cell r="K22" t="str">
            <v>Girona</v>
          </cell>
          <cell r="L22">
            <v>17</v>
          </cell>
        </row>
        <row r="23">
          <cell r="K23" t="str">
            <v>Granada</v>
          </cell>
          <cell r="L23">
            <v>18</v>
          </cell>
        </row>
        <row r="24">
          <cell r="K24" t="str">
            <v>Guadalajara</v>
          </cell>
          <cell r="L24">
            <v>19</v>
          </cell>
        </row>
        <row r="25">
          <cell r="K25" t="str">
            <v>Huelva</v>
          </cell>
          <cell r="L25">
            <v>21</v>
          </cell>
        </row>
        <row r="26">
          <cell r="K26" t="str">
            <v>Huesca</v>
          </cell>
          <cell r="L26">
            <v>22</v>
          </cell>
        </row>
        <row r="27">
          <cell r="K27" t="str">
            <v>Illes Balears</v>
          </cell>
          <cell r="L27">
            <v>7</v>
          </cell>
        </row>
        <row r="28">
          <cell r="K28" t="str">
            <v>Jaén</v>
          </cell>
          <cell r="L28">
            <v>23</v>
          </cell>
        </row>
        <row r="29">
          <cell r="K29" t="str">
            <v>La Rioja</v>
          </cell>
          <cell r="L29">
            <v>26</v>
          </cell>
        </row>
        <row r="30">
          <cell r="K30" t="str">
            <v>Las Palmas</v>
          </cell>
          <cell r="L30">
            <v>35</v>
          </cell>
        </row>
        <row r="31">
          <cell r="K31" t="str">
            <v>León</v>
          </cell>
          <cell r="L31">
            <v>24</v>
          </cell>
        </row>
        <row r="32">
          <cell r="K32" t="str">
            <v>Lleida</v>
          </cell>
          <cell r="L32">
            <v>25</v>
          </cell>
        </row>
        <row r="33">
          <cell r="K33" t="str">
            <v>Lugo</v>
          </cell>
          <cell r="L33">
            <v>27</v>
          </cell>
        </row>
        <row r="34">
          <cell r="K34" t="str">
            <v>Madrid</v>
          </cell>
          <cell r="L34">
            <v>28</v>
          </cell>
        </row>
        <row r="35">
          <cell r="K35" t="str">
            <v>Málaga</v>
          </cell>
          <cell r="L35">
            <v>29</v>
          </cell>
        </row>
        <row r="36">
          <cell r="K36" t="str">
            <v>Melilla</v>
          </cell>
          <cell r="L36">
            <v>52</v>
          </cell>
        </row>
        <row r="37">
          <cell r="K37" t="str">
            <v>Murcia</v>
          </cell>
          <cell r="L37">
            <v>30</v>
          </cell>
        </row>
        <row r="38">
          <cell r="K38" t="str">
            <v>Navarra</v>
          </cell>
          <cell r="L38">
            <v>31</v>
          </cell>
        </row>
        <row r="39">
          <cell r="K39" t="str">
            <v>Ourense</v>
          </cell>
          <cell r="L39">
            <v>32</v>
          </cell>
        </row>
        <row r="40">
          <cell r="K40" t="str">
            <v>Palencia</v>
          </cell>
          <cell r="L40">
            <v>34</v>
          </cell>
        </row>
        <row r="41">
          <cell r="K41" t="str">
            <v>Pontevedra</v>
          </cell>
          <cell r="L41">
            <v>36</v>
          </cell>
        </row>
        <row r="42">
          <cell r="K42" t="str">
            <v>Salamanca</v>
          </cell>
          <cell r="L42">
            <v>37</v>
          </cell>
        </row>
        <row r="43">
          <cell r="K43" t="str">
            <v>SANTA CRUZ DE TENERIFE</v>
          </cell>
          <cell r="L43">
            <v>38</v>
          </cell>
        </row>
        <row r="44">
          <cell r="K44" t="str">
            <v>Segovia</v>
          </cell>
          <cell r="L44">
            <v>40</v>
          </cell>
        </row>
        <row r="45">
          <cell r="K45" t="str">
            <v>Sevilla</v>
          </cell>
          <cell r="L45">
            <v>41</v>
          </cell>
        </row>
        <row r="46">
          <cell r="K46" t="str">
            <v>Soria</v>
          </cell>
          <cell r="L46">
            <v>42</v>
          </cell>
        </row>
        <row r="47">
          <cell r="K47" t="str">
            <v>Tarragona</v>
          </cell>
          <cell r="L47">
            <v>43</v>
          </cell>
        </row>
        <row r="48">
          <cell r="K48" t="str">
            <v>Teruel</v>
          </cell>
          <cell r="L48">
            <v>44</v>
          </cell>
        </row>
        <row r="49">
          <cell r="K49" t="str">
            <v>Toledo</v>
          </cell>
          <cell r="L49">
            <v>45</v>
          </cell>
        </row>
        <row r="50">
          <cell r="K50" t="str">
            <v>Valencia</v>
          </cell>
          <cell r="L50">
            <v>46</v>
          </cell>
        </row>
        <row r="51">
          <cell r="K51" t="str">
            <v>Valladolid</v>
          </cell>
          <cell r="L51">
            <v>47</v>
          </cell>
        </row>
        <row r="52">
          <cell r="K52" t="str">
            <v>Zamora</v>
          </cell>
          <cell r="L52">
            <v>49</v>
          </cell>
        </row>
        <row r="53">
          <cell r="K53" t="str">
            <v>Zaragoza</v>
          </cell>
          <cell r="L53">
            <v>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F-01"/>
      <sheetName val="PRF-01 (2)"/>
      <sheetName val="PRF-02"/>
      <sheetName val="PRF-03"/>
      <sheetName val="PRF-04"/>
      <sheetName val="PRF-05"/>
      <sheetName val="Tabla Base PF"/>
      <sheetName val="DATOS SGIT"/>
      <sheetName val="PF PAGO ÚNICO 2012"/>
      <sheetName val="PF PAGO ÚNICO 2013"/>
      <sheetName val="RANGO"/>
    </sheetNames>
    <sheetDataSet>
      <sheetData sheetId="7">
        <row r="9">
          <cell r="S9">
            <v>1</v>
          </cell>
          <cell r="T9" t="str">
            <v>ARABA/ÁLAVA</v>
          </cell>
          <cell r="U9">
            <v>74</v>
          </cell>
          <cell r="V9">
            <v>67</v>
          </cell>
          <cell r="W9">
            <v>50</v>
          </cell>
        </row>
        <row r="10">
          <cell r="S10">
            <v>2</v>
          </cell>
          <cell r="T10" t="str">
            <v>ALBACETE</v>
          </cell>
          <cell r="U10">
            <v>53</v>
          </cell>
          <cell r="V10">
            <v>67</v>
          </cell>
          <cell r="W10">
            <v>67</v>
          </cell>
        </row>
        <row r="11">
          <cell r="S11">
            <v>3</v>
          </cell>
          <cell r="T11" t="str">
            <v>ALICANTE</v>
          </cell>
          <cell r="U11">
            <v>320</v>
          </cell>
          <cell r="V11">
            <v>253</v>
          </cell>
          <cell r="W11">
            <v>277</v>
          </cell>
        </row>
        <row r="12">
          <cell r="S12">
            <v>4</v>
          </cell>
          <cell r="T12" t="str">
            <v>ALMERÍA</v>
          </cell>
          <cell r="U12">
            <v>131</v>
          </cell>
          <cell r="V12">
            <v>127</v>
          </cell>
          <cell r="W12">
            <v>104</v>
          </cell>
        </row>
        <row r="13">
          <cell r="S13">
            <v>5</v>
          </cell>
          <cell r="T13" t="str">
            <v>ÁVILA</v>
          </cell>
          <cell r="U13">
            <v>22</v>
          </cell>
          <cell r="V13">
            <v>14</v>
          </cell>
          <cell r="W13">
            <v>22</v>
          </cell>
        </row>
        <row r="14">
          <cell r="S14">
            <v>6</v>
          </cell>
          <cell r="T14" t="str">
            <v>BADAJOZ</v>
          </cell>
          <cell r="U14">
            <v>102</v>
          </cell>
          <cell r="V14">
            <v>103</v>
          </cell>
          <cell r="W14">
            <v>70</v>
          </cell>
        </row>
        <row r="15">
          <cell r="S15">
            <v>7</v>
          </cell>
          <cell r="T15" t="str">
            <v>ILLES BALEARS</v>
          </cell>
          <cell r="U15">
            <v>190</v>
          </cell>
          <cell r="V15">
            <v>204</v>
          </cell>
          <cell r="W15">
            <v>189</v>
          </cell>
        </row>
        <row r="16">
          <cell r="S16">
            <v>8</v>
          </cell>
          <cell r="T16" t="str">
            <v>BARCELONA</v>
          </cell>
          <cell r="U16">
            <v>1195</v>
          </cell>
          <cell r="V16">
            <v>1250</v>
          </cell>
          <cell r="W16">
            <v>1070</v>
          </cell>
        </row>
        <row r="17">
          <cell r="S17">
            <v>9</v>
          </cell>
          <cell r="T17" t="str">
            <v>BURGOS</v>
          </cell>
          <cell r="U17">
            <v>63</v>
          </cell>
          <cell r="V17">
            <v>69</v>
          </cell>
          <cell r="W17">
            <v>59</v>
          </cell>
        </row>
        <row r="18">
          <cell r="S18">
            <v>10</v>
          </cell>
          <cell r="T18" t="str">
            <v>CÁCERES</v>
          </cell>
          <cell r="U18">
            <v>56</v>
          </cell>
          <cell r="V18">
            <v>59</v>
          </cell>
          <cell r="W18">
            <v>51</v>
          </cell>
        </row>
        <row r="19">
          <cell r="S19">
            <v>11</v>
          </cell>
          <cell r="T19" t="str">
            <v>CÁDIZ</v>
          </cell>
          <cell r="U19">
            <v>207</v>
          </cell>
          <cell r="V19">
            <v>178</v>
          </cell>
          <cell r="W19">
            <v>243</v>
          </cell>
        </row>
        <row r="20">
          <cell r="S20">
            <v>12</v>
          </cell>
          <cell r="T20" t="str">
            <v>CASTELLÓN DE LA PLANA</v>
          </cell>
          <cell r="U20">
            <v>124</v>
          </cell>
          <cell r="V20">
            <v>103</v>
          </cell>
          <cell r="W20">
            <v>123</v>
          </cell>
        </row>
        <row r="21">
          <cell r="S21">
            <v>13</v>
          </cell>
          <cell r="T21" t="str">
            <v>CIUDAD REAL</v>
          </cell>
          <cell r="U21">
            <v>85</v>
          </cell>
          <cell r="V21">
            <v>90</v>
          </cell>
          <cell r="W21">
            <v>107</v>
          </cell>
        </row>
        <row r="22">
          <cell r="S22">
            <v>14</v>
          </cell>
          <cell r="T22" t="str">
            <v>CÓRDOBA</v>
          </cell>
          <cell r="U22">
            <v>151</v>
          </cell>
          <cell r="V22">
            <v>124</v>
          </cell>
          <cell r="W22">
            <v>116</v>
          </cell>
        </row>
        <row r="23">
          <cell r="S23">
            <v>15</v>
          </cell>
          <cell r="T23" t="str">
            <v>A CORUÑA</v>
          </cell>
          <cell r="U23">
            <v>125</v>
          </cell>
          <cell r="V23">
            <v>158</v>
          </cell>
          <cell r="W23">
            <v>145</v>
          </cell>
        </row>
        <row r="24">
          <cell r="S24">
            <v>16</v>
          </cell>
          <cell r="T24" t="str">
            <v>CUENCA</v>
          </cell>
          <cell r="U24">
            <v>25</v>
          </cell>
          <cell r="V24">
            <v>32</v>
          </cell>
          <cell r="W24">
            <v>29</v>
          </cell>
        </row>
        <row r="25">
          <cell r="S25">
            <v>17</v>
          </cell>
          <cell r="T25" t="str">
            <v>GIRONA</v>
          </cell>
          <cell r="U25">
            <v>156</v>
          </cell>
          <cell r="V25">
            <v>130</v>
          </cell>
          <cell r="W25">
            <v>135</v>
          </cell>
        </row>
        <row r="26">
          <cell r="S26">
            <v>18</v>
          </cell>
          <cell r="T26" t="str">
            <v>GRANADA</v>
          </cell>
          <cell r="U26">
            <v>145</v>
          </cell>
          <cell r="V26">
            <v>149</v>
          </cell>
          <cell r="W26">
            <v>143</v>
          </cell>
        </row>
        <row r="27">
          <cell r="S27">
            <v>19</v>
          </cell>
          <cell r="T27" t="str">
            <v>GUADALAJARA</v>
          </cell>
          <cell r="U27">
            <v>43</v>
          </cell>
          <cell r="V27">
            <v>50</v>
          </cell>
          <cell r="W27">
            <v>42</v>
          </cell>
        </row>
        <row r="28">
          <cell r="S28">
            <v>20</v>
          </cell>
          <cell r="T28" t="str">
            <v>GIPUZKOA</v>
          </cell>
          <cell r="U28">
            <v>172</v>
          </cell>
          <cell r="V28">
            <v>161</v>
          </cell>
          <cell r="W28">
            <v>183</v>
          </cell>
        </row>
        <row r="29">
          <cell r="S29">
            <v>21</v>
          </cell>
          <cell r="T29" t="str">
            <v>HUELVA</v>
          </cell>
          <cell r="U29">
            <v>101</v>
          </cell>
          <cell r="V29">
            <v>82</v>
          </cell>
          <cell r="W29">
            <v>85</v>
          </cell>
        </row>
        <row r="30">
          <cell r="S30">
            <v>22</v>
          </cell>
          <cell r="T30" t="str">
            <v>HUESCA</v>
          </cell>
          <cell r="U30">
            <v>36</v>
          </cell>
          <cell r="V30">
            <v>42</v>
          </cell>
          <cell r="W30">
            <v>44</v>
          </cell>
        </row>
        <row r="31">
          <cell r="S31">
            <v>23</v>
          </cell>
          <cell r="T31" t="str">
            <v>JAÉN</v>
          </cell>
          <cell r="U31">
            <v>111</v>
          </cell>
          <cell r="V31">
            <v>96</v>
          </cell>
          <cell r="W31">
            <v>93</v>
          </cell>
        </row>
        <row r="32">
          <cell r="S32">
            <v>24</v>
          </cell>
          <cell r="T32" t="str">
            <v>LEÓN</v>
          </cell>
          <cell r="U32">
            <v>50</v>
          </cell>
          <cell r="V32">
            <v>53</v>
          </cell>
          <cell r="W32">
            <v>48</v>
          </cell>
        </row>
        <row r="33">
          <cell r="S33">
            <v>25</v>
          </cell>
          <cell r="T33" t="str">
            <v>LLEIDA</v>
          </cell>
          <cell r="U33">
            <v>66</v>
          </cell>
          <cell r="V33">
            <v>41</v>
          </cell>
          <cell r="W33">
            <v>36</v>
          </cell>
        </row>
        <row r="34">
          <cell r="S34">
            <v>26</v>
          </cell>
          <cell r="T34" t="str">
            <v>LA RIOJA</v>
          </cell>
          <cell r="U34">
            <v>61</v>
          </cell>
          <cell r="V34">
            <v>64</v>
          </cell>
          <cell r="W34">
            <v>54</v>
          </cell>
        </row>
        <row r="35">
          <cell r="S35">
            <v>27</v>
          </cell>
          <cell r="T35" t="str">
            <v>LUGO</v>
          </cell>
          <cell r="U35">
            <v>32</v>
          </cell>
          <cell r="V35">
            <v>41</v>
          </cell>
          <cell r="W35">
            <v>32</v>
          </cell>
        </row>
        <row r="36">
          <cell r="S36">
            <v>28</v>
          </cell>
          <cell r="T36" t="str">
            <v>MADRID</v>
          </cell>
          <cell r="U36">
            <v>1329</v>
          </cell>
          <cell r="V36">
            <v>1283</v>
          </cell>
          <cell r="W36">
            <v>1312</v>
          </cell>
        </row>
        <row r="37">
          <cell r="S37">
            <v>29</v>
          </cell>
          <cell r="T37" t="str">
            <v>MÁLAGA</v>
          </cell>
          <cell r="U37">
            <v>308</v>
          </cell>
          <cell r="V37">
            <v>284</v>
          </cell>
          <cell r="W37">
            <v>261</v>
          </cell>
        </row>
        <row r="38">
          <cell r="S38">
            <v>30</v>
          </cell>
          <cell r="T38" t="str">
            <v>MURCIA</v>
          </cell>
          <cell r="U38">
            <v>275</v>
          </cell>
          <cell r="V38">
            <v>271</v>
          </cell>
          <cell r="W38">
            <v>266</v>
          </cell>
        </row>
        <row r="39">
          <cell r="S39">
            <v>31</v>
          </cell>
          <cell r="T39" t="str">
            <v>NAVARRA</v>
          </cell>
          <cell r="U39">
            <v>141</v>
          </cell>
          <cell r="V39">
            <v>186</v>
          </cell>
          <cell r="W39">
            <v>148</v>
          </cell>
        </row>
        <row r="40">
          <cell r="S40">
            <v>32</v>
          </cell>
          <cell r="T40" t="str">
            <v>OURENSE</v>
          </cell>
          <cell r="U40">
            <v>32</v>
          </cell>
          <cell r="V40">
            <v>28</v>
          </cell>
          <cell r="W40">
            <v>32</v>
          </cell>
        </row>
        <row r="41">
          <cell r="S41">
            <v>33</v>
          </cell>
          <cell r="T41" t="str">
            <v>ASTURIAS</v>
          </cell>
          <cell r="U41">
            <v>144</v>
          </cell>
          <cell r="V41">
            <v>149</v>
          </cell>
          <cell r="W41">
            <v>110</v>
          </cell>
        </row>
        <row r="42">
          <cell r="S42">
            <v>34</v>
          </cell>
          <cell r="T42" t="str">
            <v>PALENCIA</v>
          </cell>
          <cell r="U42">
            <v>24</v>
          </cell>
          <cell r="V42">
            <v>17</v>
          </cell>
          <cell r="W42">
            <v>30</v>
          </cell>
        </row>
        <row r="43">
          <cell r="S43">
            <v>35</v>
          </cell>
          <cell r="T43" t="str">
            <v>LAS PALMAS</v>
          </cell>
          <cell r="U43">
            <v>161</v>
          </cell>
          <cell r="V43">
            <v>163</v>
          </cell>
          <cell r="W43">
            <v>157</v>
          </cell>
        </row>
        <row r="44">
          <cell r="S44">
            <v>36</v>
          </cell>
          <cell r="T44" t="str">
            <v>PONTEVEDRA</v>
          </cell>
          <cell r="U44">
            <v>158</v>
          </cell>
          <cell r="V44">
            <v>130</v>
          </cell>
          <cell r="W44">
            <v>130</v>
          </cell>
        </row>
        <row r="45">
          <cell r="S45">
            <v>37</v>
          </cell>
          <cell r="T45" t="str">
            <v>SALAMANCA</v>
          </cell>
          <cell r="U45">
            <v>56</v>
          </cell>
          <cell r="V45">
            <v>47</v>
          </cell>
          <cell r="W45">
            <v>35</v>
          </cell>
        </row>
        <row r="46">
          <cell r="S46">
            <v>38</v>
          </cell>
          <cell r="T46" t="str">
            <v>SANTA CRUZ DE TENERIFE</v>
          </cell>
          <cell r="U46">
            <v>144</v>
          </cell>
          <cell r="V46">
            <v>139</v>
          </cell>
          <cell r="W46">
            <v>140</v>
          </cell>
        </row>
        <row r="47">
          <cell r="S47">
            <v>39</v>
          </cell>
          <cell r="T47" t="str">
            <v>CANTABRIA</v>
          </cell>
          <cell r="U47">
            <v>117</v>
          </cell>
          <cell r="V47">
            <v>97</v>
          </cell>
          <cell r="W47">
            <v>110</v>
          </cell>
        </row>
        <row r="48">
          <cell r="S48">
            <v>40</v>
          </cell>
          <cell r="T48" t="str">
            <v>SEGOVIA</v>
          </cell>
          <cell r="U48">
            <v>21</v>
          </cell>
          <cell r="V48">
            <v>29</v>
          </cell>
          <cell r="W48">
            <v>28</v>
          </cell>
        </row>
        <row r="49">
          <cell r="S49">
            <v>41</v>
          </cell>
          <cell r="T49" t="str">
            <v>SEVILLA</v>
          </cell>
          <cell r="U49">
            <v>456</v>
          </cell>
          <cell r="V49">
            <v>439</v>
          </cell>
          <cell r="W49">
            <v>434</v>
          </cell>
        </row>
        <row r="50">
          <cell r="S50">
            <v>42</v>
          </cell>
          <cell r="T50" t="str">
            <v>SORIA</v>
          </cell>
          <cell r="U50">
            <v>11</v>
          </cell>
          <cell r="V50">
            <v>12</v>
          </cell>
          <cell r="W50">
            <v>19</v>
          </cell>
        </row>
        <row r="51">
          <cell r="S51">
            <v>43</v>
          </cell>
          <cell r="T51" t="str">
            <v>TARRAGONA</v>
          </cell>
          <cell r="U51">
            <v>152</v>
          </cell>
          <cell r="V51">
            <v>140</v>
          </cell>
          <cell r="W51">
            <v>175</v>
          </cell>
        </row>
        <row r="52">
          <cell r="S52">
            <v>44</v>
          </cell>
          <cell r="T52" t="str">
            <v>TERUEL</v>
          </cell>
          <cell r="U52">
            <v>27</v>
          </cell>
          <cell r="V52">
            <v>10</v>
          </cell>
          <cell r="W52">
            <v>18</v>
          </cell>
        </row>
        <row r="53">
          <cell r="S53">
            <v>45</v>
          </cell>
          <cell r="T53" t="str">
            <v>TOLEDO</v>
          </cell>
          <cell r="U53">
            <v>111</v>
          </cell>
          <cell r="V53">
            <v>103</v>
          </cell>
          <cell r="W53">
            <v>97</v>
          </cell>
        </row>
        <row r="54">
          <cell r="S54">
            <v>46</v>
          </cell>
          <cell r="T54" t="str">
            <v>VALENCIA</v>
          </cell>
          <cell r="U54">
            <v>534</v>
          </cell>
          <cell r="V54">
            <v>529</v>
          </cell>
          <cell r="W54">
            <v>453</v>
          </cell>
        </row>
        <row r="55">
          <cell r="S55">
            <v>47</v>
          </cell>
          <cell r="T55" t="str">
            <v>VALLADOLID</v>
          </cell>
          <cell r="U55">
            <v>104</v>
          </cell>
          <cell r="V55">
            <v>98</v>
          </cell>
          <cell r="W55">
            <v>91</v>
          </cell>
        </row>
        <row r="56">
          <cell r="S56">
            <v>48</v>
          </cell>
          <cell r="T56" t="str">
            <v>BIZKAIA</v>
          </cell>
          <cell r="U56">
            <v>269</v>
          </cell>
          <cell r="V56">
            <v>251</v>
          </cell>
          <cell r="W56">
            <v>241</v>
          </cell>
        </row>
        <row r="57">
          <cell r="S57">
            <v>49</v>
          </cell>
          <cell r="T57" t="str">
            <v>ZAMORA</v>
          </cell>
          <cell r="U57">
            <v>20</v>
          </cell>
          <cell r="V57">
            <v>14</v>
          </cell>
          <cell r="W57">
            <v>13</v>
          </cell>
        </row>
        <row r="58">
          <cell r="S58">
            <v>50</v>
          </cell>
          <cell r="T58" t="str">
            <v>ZARAGOZA</v>
          </cell>
          <cell r="U58">
            <v>208</v>
          </cell>
          <cell r="V58">
            <v>209</v>
          </cell>
          <cell r="W58">
            <v>212</v>
          </cell>
        </row>
        <row r="59">
          <cell r="S59">
            <v>51</v>
          </cell>
          <cell r="T59" t="str">
            <v>CEUTA</v>
          </cell>
          <cell r="U59">
            <v>12</v>
          </cell>
          <cell r="V59">
            <v>12</v>
          </cell>
          <cell r="W59">
            <v>18</v>
          </cell>
        </row>
        <row r="60">
          <cell r="S60">
            <v>52</v>
          </cell>
          <cell r="T60" t="str">
            <v>MELILLA</v>
          </cell>
          <cell r="U60">
            <v>14</v>
          </cell>
          <cell r="V60">
            <v>14</v>
          </cell>
          <cell r="W60">
            <v>23</v>
          </cell>
        </row>
        <row r="61">
          <cell r="T61" t="str">
            <v>TOTAL NACIONAL</v>
          </cell>
          <cell r="U61">
            <v>8724</v>
          </cell>
          <cell r="V61">
            <v>8461</v>
          </cell>
          <cell r="W61">
            <v>8170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F03"/>
      <sheetName val="PRF-03 (original)"/>
      <sheetName val="Tabla Base PF"/>
      <sheetName val="RANGO"/>
    </sheetNames>
    <sheetDataSet>
      <sheetData sheetId="3">
        <row r="2">
          <cell r="H2" t="str">
            <v>Albacete</v>
          </cell>
          <cell r="I2">
            <v>2</v>
          </cell>
        </row>
        <row r="3">
          <cell r="H3" t="str">
            <v>Alicante</v>
          </cell>
          <cell r="I3">
            <v>3</v>
          </cell>
        </row>
        <row r="4">
          <cell r="H4" t="str">
            <v>Almería</v>
          </cell>
          <cell r="I4">
            <v>4</v>
          </cell>
        </row>
        <row r="5">
          <cell r="H5" t="str">
            <v>Araba/Álava</v>
          </cell>
          <cell r="I5">
            <v>1</v>
          </cell>
        </row>
        <row r="6">
          <cell r="H6" t="str">
            <v>ASTURIAS (PRINCIPADO DE)</v>
          </cell>
          <cell r="I6">
            <v>33</v>
          </cell>
        </row>
        <row r="7">
          <cell r="H7" t="str">
            <v>Ávila</v>
          </cell>
          <cell r="I7">
            <v>5</v>
          </cell>
        </row>
        <row r="8">
          <cell r="H8" t="str">
            <v>Badajoz</v>
          </cell>
          <cell r="I8">
            <v>6</v>
          </cell>
        </row>
        <row r="9">
          <cell r="H9" t="str">
            <v>BALEARES (ILLES)</v>
          </cell>
          <cell r="I9">
            <v>7</v>
          </cell>
        </row>
        <row r="10">
          <cell r="H10" t="str">
            <v>Barcelona</v>
          </cell>
          <cell r="I10">
            <v>8</v>
          </cell>
        </row>
        <row r="11">
          <cell r="H11" t="str">
            <v>Bizkaia</v>
          </cell>
          <cell r="I11">
            <v>48</v>
          </cell>
        </row>
        <row r="12">
          <cell r="H12" t="str">
            <v>Burgos</v>
          </cell>
          <cell r="I12">
            <v>9</v>
          </cell>
        </row>
        <row r="13">
          <cell r="H13" t="str">
            <v>Cáceres</v>
          </cell>
          <cell r="I13">
            <v>10</v>
          </cell>
        </row>
        <row r="14">
          <cell r="H14" t="str">
            <v>Cádiz</v>
          </cell>
          <cell r="I14">
            <v>11</v>
          </cell>
        </row>
        <row r="15">
          <cell r="H15" t="str">
            <v>Cantabria</v>
          </cell>
          <cell r="I15">
            <v>39</v>
          </cell>
        </row>
        <row r="16">
          <cell r="H16" t="str">
            <v>Castellón</v>
          </cell>
          <cell r="I16">
            <v>12</v>
          </cell>
        </row>
        <row r="17">
          <cell r="H17" t="str">
            <v>Ceuta</v>
          </cell>
          <cell r="I17">
            <v>51</v>
          </cell>
        </row>
        <row r="18">
          <cell r="H18" t="str">
            <v>Ciudad Real</v>
          </cell>
          <cell r="I18">
            <v>13</v>
          </cell>
        </row>
        <row r="19">
          <cell r="H19" t="str">
            <v>Córdoba</v>
          </cell>
          <cell r="I19">
            <v>14</v>
          </cell>
        </row>
        <row r="20">
          <cell r="H20" t="str">
            <v>Coruña (A)</v>
          </cell>
          <cell r="I20">
            <v>15</v>
          </cell>
        </row>
        <row r="21">
          <cell r="H21" t="str">
            <v>Cuenca</v>
          </cell>
          <cell r="I21">
            <v>16</v>
          </cell>
        </row>
        <row r="22">
          <cell r="H22" t="str">
            <v>Gipuzkoa</v>
          </cell>
          <cell r="I22">
            <v>20</v>
          </cell>
        </row>
        <row r="23">
          <cell r="H23" t="str">
            <v>Girona</v>
          </cell>
          <cell r="I23">
            <v>17</v>
          </cell>
        </row>
        <row r="24">
          <cell r="H24" t="str">
            <v>Granada</v>
          </cell>
          <cell r="I24">
            <v>18</v>
          </cell>
        </row>
        <row r="25">
          <cell r="H25" t="str">
            <v>Guadalajara</v>
          </cell>
          <cell r="I25">
            <v>19</v>
          </cell>
        </row>
        <row r="26">
          <cell r="H26" t="str">
            <v>Huelva</v>
          </cell>
          <cell r="I26">
            <v>21</v>
          </cell>
        </row>
        <row r="27">
          <cell r="H27" t="str">
            <v>Huesca</v>
          </cell>
          <cell r="I27">
            <v>22</v>
          </cell>
        </row>
        <row r="28">
          <cell r="H28" t="str">
            <v>Jaén</v>
          </cell>
          <cell r="I28">
            <v>23</v>
          </cell>
        </row>
        <row r="29">
          <cell r="H29" t="str">
            <v>León</v>
          </cell>
          <cell r="I29">
            <v>24</v>
          </cell>
        </row>
        <row r="30">
          <cell r="H30" t="str">
            <v>Lleida</v>
          </cell>
          <cell r="I30">
            <v>25</v>
          </cell>
        </row>
        <row r="31">
          <cell r="H31" t="str">
            <v>Lugo</v>
          </cell>
          <cell r="I31">
            <v>27</v>
          </cell>
        </row>
        <row r="32">
          <cell r="H32" t="str">
            <v>MADRID (COMUNIDAD DE)</v>
          </cell>
          <cell r="I32">
            <v>28</v>
          </cell>
        </row>
        <row r="33">
          <cell r="H33" t="str">
            <v>Málaga</v>
          </cell>
          <cell r="I33">
            <v>29</v>
          </cell>
        </row>
        <row r="34">
          <cell r="H34" t="str">
            <v>Melilla</v>
          </cell>
          <cell r="I34">
            <v>52</v>
          </cell>
        </row>
        <row r="35">
          <cell r="H35" t="str">
            <v>MURCIA (REGIÓN DE)</v>
          </cell>
          <cell r="I35">
            <v>30</v>
          </cell>
        </row>
        <row r="36">
          <cell r="H36" t="str">
            <v>NAVARRA (C.FORAL DE)</v>
          </cell>
          <cell r="I36">
            <v>31</v>
          </cell>
        </row>
        <row r="37">
          <cell r="H37" t="str">
            <v>Ourense</v>
          </cell>
          <cell r="I37">
            <v>32</v>
          </cell>
        </row>
        <row r="38">
          <cell r="H38" t="str">
            <v>Palencia</v>
          </cell>
          <cell r="I38">
            <v>34</v>
          </cell>
        </row>
        <row r="39">
          <cell r="H39" t="str">
            <v>Palmas (Las)</v>
          </cell>
          <cell r="I39">
            <v>35</v>
          </cell>
        </row>
        <row r="40">
          <cell r="H40" t="str">
            <v>Pontevedra</v>
          </cell>
          <cell r="I40">
            <v>36</v>
          </cell>
        </row>
        <row r="41">
          <cell r="H41" t="str">
            <v>Rioja (La)</v>
          </cell>
          <cell r="I41">
            <v>26</v>
          </cell>
        </row>
        <row r="42">
          <cell r="H42" t="str">
            <v>S. C. Tenerife</v>
          </cell>
          <cell r="I42">
            <v>38</v>
          </cell>
        </row>
        <row r="43">
          <cell r="H43" t="str">
            <v>Salamanca</v>
          </cell>
          <cell r="I43">
            <v>37</v>
          </cell>
        </row>
        <row r="44">
          <cell r="H44" t="str">
            <v>Segovia</v>
          </cell>
          <cell r="I44">
            <v>40</v>
          </cell>
        </row>
        <row r="45">
          <cell r="H45" t="str">
            <v>Sevilla</v>
          </cell>
          <cell r="I45">
            <v>41</v>
          </cell>
        </row>
        <row r="46">
          <cell r="H46" t="str">
            <v>Soria</v>
          </cell>
          <cell r="I46">
            <v>42</v>
          </cell>
        </row>
        <row r="47">
          <cell r="H47" t="str">
            <v>Tarragona</v>
          </cell>
          <cell r="I47">
            <v>43</v>
          </cell>
        </row>
        <row r="48">
          <cell r="H48" t="str">
            <v>Teruel</v>
          </cell>
          <cell r="I48">
            <v>44</v>
          </cell>
        </row>
        <row r="49">
          <cell r="H49" t="str">
            <v>Toledo</v>
          </cell>
          <cell r="I49">
            <v>45</v>
          </cell>
        </row>
        <row r="50">
          <cell r="H50" t="str">
            <v>Valencia</v>
          </cell>
          <cell r="I50">
            <v>46</v>
          </cell>
        </row>
        <row r="51">
          <cell r="H51" t="str">
            <v>Valladolid</v>
          </cell>
          <cell r="I51">
            <v>47</v>
          </cell>
        </row>
        <row r="52">
          <cell r="H52" t="str">
            <v>Zamora</v>
          </cell>
          <cell r="I52">
            <v>49</v>
          </cell>
        </row>
        <row r="53">
          <cell r="H53" t="str">
            <v>Zaragoza</v>
          </cell>
          <cell r="I53">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
  <sheetViews>
    <sheetView showGridLines="0" tabSelected="1" zoomScalePageLayoutView="0" workbookViewId="0" topLeftCell="A1">
      <selection activeCell="A1" sqref="A1"/>
    </sheetView>
  </sheetViews>
  <sheetFormatPr defaultColWidth="16" defaultRowHeight="9.75"/>
  <cols>
    <col min="1" max="1" width="16" style="31" customWidth="1"/>
    <col min="2" max="2" width="138" style="31" customWidth="1"/>
    <col min="3" max="16384" width="16" style="31" customWidth="1"/>
  </cols>
  <sheetData>
    <row r="1" spans="1:2" ht="6.75" customHeight="1">
      <c r="A1" s="30"/>
      <c r="B1" s="30"/>
    </row>
    <row r="2" spans="1:2" ht="20.25" customHeight="1">
      <c r="A2" s="239" t="s">
        <v>129</v>
      </c>
      <c r="B2" s="239"/>
    </row>
    <row r="3" spans="1:2" ht="6.75" customHeight="1">
      <c r="A3" s="30"/>
      <c r="B3" s="30"/>
    </row>
    <row r="4" spans="1:2" ht="18" customHeight="1">
      <c r="A4" s="32" t="s">
        <v>130</v>
      </c>
      <c r="B4" s="34" t="s">
        <v>131</v>
      </c>
    </row>
    <row r="5" spans="1:2" ht="18" customHeight="1">
      <c r="A5" s="32" t="s">
        <v>132</v>
      </c>
      <c r="B5" s="33" t="s">
        <v>133</v>
      </c>
    </row>
    <row r="6" spans="1:2" ht="18" customHeight="1">
      <c r="A6" s="32" t="s">
        <v>134</v>
      </c>
      <c r="B6" s="33" t="s">
        <v>135</v>
      </c>
    </row>
    <row r="7" spans="1:2" ht="31.5" customHeight="1">
      <c r="A7" s="32" t="s">
        <v>136</v>
      </c>
      <c r="B7" s="34" t="s">
        <v>137</v>
      </c>
    </row>
    <row r="8" spans="1:2" ht="18" customHeight="1">
      <c r="A8" s="32" t="s">
        <v>138</v>
      </c>
      <c r="B8" s="33" t="s">
        <v>139</v>
      </c>
    </row>
    <row r="9" spans="1:2" ht="21" customHeight="1">
      <c r="A9" s="240" t="s">
        <v>140</v>
      </c>
      <c r="B9" s="241"/>
    </row>
  </sheetData>
  <sheetProtection/>
  <mergeCells count="2">
    <mergeCell ref="A2:B2"/>
    <mergeCell ref="A9:B9"/>
  </mergeCells>
  <hyperlinks>
    <hyperlink ref="B4" location="PRF01!A1" display="Beneficiarios e importe de las Prestaciones Familiares por Hijo a Cargo"/>
    <hyperlink ref="B5" location="PRF02!A1" display="Beneficiarios, causantes e importe de las Prestaciones Familares Periódicas, por edad y grado de discapacidad (1)"/>
    <hyperlink ref="B6" location="PRF03!A1" display="Beneficiarios, causantes e importe de las Prestaciones Familares Periódicas, por comunidad autónoma y provincia (1)"/>
    <hyperlink ref="B7" location="PRF04!A1" display="Beneficiarios de las Prestaciones Familiares de Pago Único por parto o adopción múltiple y por nacimiento o adopción de hijo en determinados supuestos, por comunidad autónoma y provincia"/>
    <hyperlink ref="B8" location="PRF05!A1" display="Cuantías y revalorizaciones de las Prestaciones Familiares por Hijo a Cargo"/>
    <hyperlink ref="A9:B9" location="'Fuentes y notas'!A1" display="Fuentes y notas explicativas"/>
  </hyperlinks>
  <printOptions/>
  <pageMargins left="0.3937007874015748" right="0.1968503937007874" top="0.984251968503937" bottom="0.984251968503937" header="0"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M57"/>
  <sheetViews>
    <sheetView showGridLines="0" zoomScalePageLayoutView="0" workbookViewId="0" topLeftCell="A1">
      <selection activeCell="H12" sqref="H12"/>
    </sheetView>
  </sheetViews>
  <sheetFormatPr defaultColWidth="8.796875" defaultRowHeight="9.75"/>
  <cols>
    <col min="1" max="1" width="67.59765625" style="193" customWidth="1"/>
    <col min="2" max="2" width="15.796875" style="193" customWidth="1"/>
    <col min="3" max="3" width="2" style="193" customWidth="1"/>
    <col min="4" max="4" width="23.19921875" style="193" customWidth="1"/>
    <col min="5" max="5" width="4.3984375" style="193" customWidth="1"/>
    <col min="6" max="6" width="18.796875" style="193" customWidth="1"/>
    <col min="7" max="7" width="2" style="193" customWidth="1"/>
    <col min="8" max="8" width="22.3984375" style="193" customWidth="1"/>
    <col min="9" max="9" width="2.796875" style="191" customWidth="1"/>
    <col min="10" max="10" width="1.796875" style="191" customWidth="1"/>
    <col min="11" max="11" width="17.3984375" style="193" customWidth="1"/>
    <col min="12" max="12" width="8.796875" style="193" customWidth="1"/>
    <col min="13" max="13" width="16.59765625" style="193" customWidth="1"/>
    <col min="14" max="16384" width="8.796875" style="193" customWidth="1"/>
  </cols>
  <sheetData>
    <row r="1" spans="1:10" ht="15" customHeight="1">
      <c r="A1" s="186" t="s">
        <v>190</v>
      </c>
      <c r="B1" s="187"/>
      <c r="D1" s="188" t="s">
        <v>3</v>
      </c>
      <c r="E1" s="189"/>
      <c r="F1" s="190"/>
      <c r="G1" s="186"/>
      <c r="H1" s="189"/>
      <c r="J1" s="192"/>
    </row>
    <row r="2" spans="1:10" ht="15" customHeight="1">
      <c r="A2" s="194"/>
      <c r="B2" s="187"/>
      <c r="D2" s="242" t="s">
        <v>191</v>
      </c>
      <c r="E2" s="243"/>
      <c r="F2" s="243"/>
      <c r="G2" s="243"/>
      <c r="H2" s="243"/>
      <c r="J2" s="192"/>
    </row>
    <row r="3" spans="1:10" ht="15" customHeight="1">
      <c r="A3" s="231"/>
      <c r="B3" s="187"/>
      <c r="C3" s="196"/>
      <c r="D3" s="243"/>
      <c r="E3" s="243"/>
      <c r="F3" s="243"/>
      <c r="G3" s="243"/>
      <c r="H3" s="243"/>
      <c r="J3" s="192"/>
    </row>
    <row r="4" spans="1:10" ht="15" customHeight="1">
      <c r="A4" s="197"/>
      <c r="B4" s="187"/>
      <c r="C4" s="188"/>
      <c r="D4" s="243"/>
      <c r="E4" s="243"/>
      <c r="F4" s="243"/>
      <c r="G4" s="243"/>
      <c r="H4" s="243"/>
      <c r="J4" s="192"/>
    </row>
    <row r="5" spans="1:10" ht="15" customHeight="1">
      <c r="A5" s="197"/>
      <c r="B5" s="187"/>
      <c r="C5" s="187"/>
      <c r="D5" s="188"/>
      <c r="E5" s="188"/>
      <c r="F5" s="195"/>
      <c r="G5" s="195"/>
      <c r="H5" s="198"/>
      <c r="J5" s="192"/>
    </row>
    <row r="6" spans="1:10" ht="15" customHeight="1">
      <c r="A6" s="187"/>
      <c r="B6" s="187"/>
      <c r="C6" s="187"/>
      <c r="D6" s="197"/>
      <c r="E6" s="197"/>
      <c r="F6" s="199"/>
      <c r="G6" s="199"/>
      <c r="H6" s="199"/>
      <c r="J6" s="192"/>
    </row>
    <row r="7" spans="1:8" ht="15" customHeight="1" thickBot="1">
      <c r="A7" s="200"/>
      <c r="B7" s="201"/>
      <c r="C7" s="201"/>
      <c r="D7" s="201"/>
      <c r="E7" s="201"/>
      <c r="F7" s="201"/>
      <c r="G7" s="201"/>
      <c r="H7" s="201"/>
    </row>
    <row r="8" spans="1:8" ht="15" customHeight="1">
      <c r="A8" s="200"/>
      <c r="B8" s="245" t="s">
        <v>178</v>
      </c>
      <c r="C8" s="246"/>
      <c r="D8" s="246"/>
      <c r="E8" s="202"/>
      <c r="F8" s="248" t="s">
        <v>179</v>
      </c>
      <c r="G8" s="248"/>
      <c r="H8" s="248"/>
    </row>
    <row r="9" spans="1:8" ht="14.25" customHeight="1" thickBot="1">
      <c r="A9" s="200"/>
      <c r="B9" s="247"/>
      <c r="C9" s="247"/>
      <c r="D9" s="247"/>
      <c r="E9" s="203"/>
      <c r="F9" s="249" t="s">
        <v>4</v>
      </c>
      <c r="G9" s="249"/>
      <c r="H9" s="249"/>
    </row>
    <row r="10" spans="1:8" ht="17.25" customHeight="1">
      <c r="A10" s="200"/>
      <c r="B10" s="204">
        <v>2013</v>
      </c>
      <c r="C10" s="203"/>
      <c r="D10" s="204">
        <v>2014</v>
      </c>
      <c r="E10" s="203"/>
      <c r="F10" s="204">
        <v>2013</v>
      </c>
      <c r="G10" s="203"/>
      <c r="H10" s="204">
        <v>2014</v>
      </c>
    </row>
    <row r="11" spans="2:8" ht="15" customHeight="1">
      <c r="B11" s="203"/>
      <c r="C11" s="203"/>
      <c r="E11" s="203"/>
      <c r="F11" s="203"/>
      <c r="G11" s="203"/>
      <c r="H11" s="203"/>
    </row>
    <row r="12" spans="1:8" ht="15" customHeight="1">
      <c r="A12" s="205" t="s">
        <v>5</v>
      </c>
      <c r="B12" s="207">
        <v>913115.4166666666</v>
      </c>
      <c r="C12" s="206"/>
      <c r="D12" s="207">
        <v>976083</v>
      </c>
      <c r="E12" s="208"/>
      <c r="F12" s="209">
        <v>1330505.6397799994</v>
      </c>
      <c r="G12" s="214"/>
      <c r="H12" s="207">
        <v>1378347.1</v>
      </c>
    </row>
    <row r="13" spans="1:8" ht="12" customHeight="1">
      <c r="A13" s="210"/>
      <c r="B13" s="212"/>
      <c r="C13" s="211"/>
      <c r="D13" s="139"/>
      <c r="E13" s="213"/>
      <c r="F13" s="215"/>
      <c r="G13" s="215"/>
      <c r="H13" s="135"/>
    </row>
    <row r="14" spans="1:8" ht="18" customHeight="1">
      <c r="A14" s="200" t="s">
        <v>6</v>
      </c>
      <c r="B14" s="212">
        <v>738213</v>
      </c>
      <c r="C14" s="206"/>
      <c r="D14" s="212">
        <v>797634</v>
      </c>
      <c r="E14" s="213"/>
      <c r="F14" s="214">
        <v>409642.12583</v>
      </c>
      <c r="G14" s="215"/>
      <c r="H14" s="214">
        <v>437346.82</v>
      </c>
    </row>
    <row r="15" spans="1:11" ht="21" customHeight="1">
      <c r="A15" s="200" t="s">
        <v>7</v>
      </c>
      <c r="B15" s="212">
        <v>174902.41666666666</v>
      </c>
      <c r="C15" s="211"/>
      <c r="D15" s="212">
        <v>178450</v>
      </c>
      <c r="E15" s="216"/>
      <c r="F15" s="214">
        <v>920863.5139499994</v>
      </c>
      <c r="G15" s="215"/>
      <c r="H15" s="214">
        <v>941000.28</v>
      </c>
      <c r="K15" s="217"/>
    </row>
    <row r="16" spans="1:8" ht="21" customHeight="1">
      <c r="A16" s="218"/>
      <c r="B16" s="219"/>
      <c r="C16" s="211"/>
      <c r="D16" s="212"/>
      <c r="E16" s="216"/>
      <c r="F16" s="215"/>
      <c r="G16" s="215"/>
      <c r="H16" s="214"/>
    </row>
    <row r="17" spans="1:13" ht="22.5" customHeight="1">
      <c r="A17" s="200" t="s">
        <v>8</v>
      </c>
      <c r="B17" s="220">
        <f>+B19+B20+B25</f>
        <v>837310</v>
      </c>
      <c r="C17" s="206"/>
      <c r="D17" s="220">
        <f>+D19+D20+D25</f>
        <v>661819</v>
      </c>
      <c r="E17" s="216"/>
      <c r="F17" s="209">
        <f>+F19+F20+F25</f>
        <v>792475.7981199999</v>
      </c>
      <c r="G17" s="214"/>
      <c r="H17" s="209">
        <f>H19+H20+H25</f>
        <v>627558.4397100001</v>
      </c>
      <c r="K17" s="223"/>
      <c r="L17" s="217"/>
      <c r="M17" s="223"/>
    </row>
    <row r="18" spans="1:8" ht="12" customHeight="1">
      <c r="A18" s="211"/>
      <c r="B18" s="212"/>
      <c r="C18" s="206"/>
      <c r="D18" s="212"/>
      <c r="E18" s="213"/>
      <c r="F18" s="214"/>
      <c r="G18" s="214"/>
      <c r="H18" s="214"/>
    </row>
    <row r="19" spans="1:13" ht="19.5" customHeight="1">
      <c r="A19" s="221" t="s">
        <v>180</v>
      </c>
      <c r="B19" s="212">
        <v>8170</v>
      </c>
      <c r="C19" s="206"/>
      <c r="D19" s="212">
        <v>8325</v>
      </c>
      <c r="E19" s="213"/>
      <c r="F19" s="214">
        <v>21630.981649999998</v>
      </c>
      <c r="G19" s="214"/>
      <c r="H19" s="214">
        <f>(29874471.48-7694299.2)/1000</f>
        <v>22180.172280000003</v>
      </c>
      <c r="K19" s="214"/>
      <c r="L19" s="214"/>
      <c r="M19" s="214"/>
    </row>
    <row r="20" spans="1:13" ht="27.75" customHeight="1">
      <c r="A20" s="222" t="s">
        <v>181</v>
      </c>
      <c r="B20" s="212">
        <v>23298</v>
      </c>
      <c r="C20" s="206"/>
      <c r="D20" s="212">
        <v>25304</v>
      </c>
      <c r="E20" s="213"/>
      <c r="F20" s="214">
        <v>23716.816469999998</v>
      </c>
      <c r="G20" s="214"/>
      <c r="H20" s="214">
        <f>(32496320.09-6502052.66)/1000</f>
        <v>25994.26743</v>
      </c>
      <c r="K20" s="214"/>
      <c r="L20" s="214"/>
      <c r="M20" s="214"/>
    </row>
    <row r="21" spans="1:13" ht="17.25" customHeight="1">
      <c r="A21" s="224" t="s">
        <v>9</v>
      </c>
      <c r="B21" s="212">
        <v>16855</v>
      </c>
      <c r="C21" s="206"/>
      <c r="D21" s="212">
        <v>18604</v>
      </c>
      <c r="E21" s="213"/>
      <c r="F21" s="214">
        <v>16855</v>
      </c>
      <c r="G21" s="214"/>
      <c r="H21" s="214">
        <v>18604</v>
      </c>
      <c r="K21" s="214"/>
      <c r="L21" s="214"/>
      <c r="M21" s="214"/>
    </row>
    <row r="22" spans="1:13" ht="15" customHeight="1">
      <c r="A22" s="224" t="s">
        <v>10</v>
      </c>
      <c r="B22" s="212">
        <v>6227</v>
      </c>
      <c r="C22" s="206"/>
      <c r="D22" s="212">
        <v>6470</v>
      </c>
      <c r="E22" s="213"/>
      <c r="F22" s="214">
        <v>6227</v>
      </c>
      <c r="G22" s="214"/>
      <c r="H22" s="214">
        <v>6470</v>
      </c>
      <c r="K22" s="214"/>
      <c r="L22" s="214"/>
      <c r="M22" s="214"/>
    </row>
    <row r="23" spans="1:13" ht="15" customHeight="1">
      <c r="A23" s="224" t="s">
        <v>11</v>
      </c>
      <c r="B23" s="212">
        <v>216</v>
      </c>
      <c r="C23" s="206"/>
      <c r="D23" s="212">
        <v>230</v>
      </c>
      <c r="E23" s="213"/>
      <c r="F23" s="214">
        <v>216</v>
      </c>
      <c r="G23" s="214"/>
      <c r="H23" s="214">
        <v>230</v>
      </c>
      <c r="K23" s="214"/>
      <c r="L23" s="214"/>
      <c r="M23" s="214"/>
    </row>
    <row r="24" spans="1:13" ht="15" customHeight="1">
      <c r="A24" s="211"/>
      <c r="B24" s="212"/>
      <c r="C24" s="206"/>
      <c r="D24" s="139"/>
      <c r="E24" s="213"/>
      <c r="F24" s="214"/>
      <c r="G24" s="214"/>
      <c r="H24" s="214"/>
      <c r="K24" s="214"/>
      <c r="L24" s="214"/>
      <c r="M24" s="214"/>
    </row>
    <row r="25" spans="1:13" ht="39.75" customHeight="1">
      <c r="A25" s="225" t="s">
        <v>182</v>
      </c>
      <c r="B25" s="212">
        <v>805842</v>
      </c>
      <c r="C25" s="212"/>
      <c r="D25" s="212">
        <v>628190</v>
      </c>
      <c r="E25" s="212"/>
      <c r="F25" s="214">
        <v>747128</v>
      </c>
      <c r="G25" s="214"/>
      <c r="H25" s="230">
        <v>579384</v>
      </c>
      <c r="K25" s="214"/>
      <c r="L25" s="230"/>
      <c r="M25" s="230"/>
    </row>
    <row r="26" spans="1:13" ht="36.75" customHeight="1">
      <c r="A26" s="250" t="s">
        <v>183</v>
      </c>
      <c r="B26" s="251"/>
      <c r="C26" s="251"/>
      <c r="D26" s="251"/>
      <c r="E26" s="251"/>
      <c r="F26" s="251"/>
      <c r="G26" s="251"/>
      <c r="H26" s="251"/>
      <c r="I26" s="251"/>
      <c r="K26" s="214"/>
      <c r="L26" s="230"/>
      <c r="M26" s="230"/>
    </row>
    <row r="27" spans="1:13" ht="34.5" customHeight="1">
      <c r="A27" s="252" t="s">
        <v>184</v>
      </c>
      <c r="B27" s="252"/>
      <c r="C27" s="252"/>
      <c r="D27" s="252"/>
      <c r="E27" s="252"/>
      <c r="F27" s="252"/>
      <c r="G27" s="252"/>
      <c r="H27" s="252"/>
      <c r="I27" s="252"/>
      <c r="K27" s="214"/>
      <c r="L27" s="230"/>
      <c r="M27" s="230"/>
    </row>
    <row r="28" spans="1:8" ht="22.5" customHeight="1">
      <c r="A28" s="244" t="s">
        <v>185</v>
      </c>
      <c r="B28" s="244"/>
      <c r="C28" s="244"/>
      <c r="D28" s="244"/>
      <c r="E28" s="244"/>
      <c r="F28" s="244"/>
      <c r="G28" s="244"/>
      <c r="H28" s="244"/>
    </row>
    <row r="29" spans="1:10" ht="13.5" customHeight="1">
      <c r="A29" s="244"/>
      <c r="B29" s="244"/>
      <c r="C29" s="244"/>
      <c r="D29" s="244"/>
      <c r="E29" s="244"/>
      <c r="F29" s="244"/>
      <c r="G29" s="244"/>
      <c r="H29" s="244"/>
      <c r="I29" s="227"/>
      <c r="J29" s="227"/>
    </row>
    <row r="30" spans="1:10" ht="15" customHeight="1">
      <c r="A30" s="141"/>
      <c r="B30" s="141"/>
      <c r="C30" s="141"/>
      <c r="D30" s="141"/>
      <c r="E30" s="141"/>
      <c r="F30" s="141"/>
      <c r="G30" s="141"/>
      <c r="H30" s="141"/>
      <c r="I30" s="142"/>
      <c r="J30" s="142"/>
    </row>
    <row r="31" spans="1:10" ht="15" customHeight="1">
      <c r="A31" s="141"/>
      <c r="B31" s="141"/>
      <c r="C31" s="141"/>
      <c r="D31" s="141"/>
      <c r="E31" s="141"/>
      <c r="F31" s="141"/>
      <c r="G31" s="141"/>
      <c r="H31" s="141"/>
      <c r="I31" s="142"/>
      <c r="J31" s="142"/>
    </row>
    <row r="32" spans="1:10" ht="33.75" customHeight="1">
      <c r="A32" s="143"/>
      <c r="B32" s="143"/>
      <c r="C32" s="143"/>
      <c r="D32" s="143"/>
      <c r="E32" s="143"/>
      <c r="F32" s="143"/>
      <c r="G32" s="143"/>
      <c r="H32" s="143"/>
      <c r="I32" s="144"/>
      <c r="J32" s="144"/>
    </row>
    <row r="33" ht="15" customHeight="1"/>
    <row r="34" spans="1:8" ht="15" customHeight="1">
      <c r="A34" s="145"/>
      <c r="B34" s="226"/>
      <c r="C34" s="226"/>
      <c r="D34" s="226"/>
      <c r="E34" s="226"/>
      <c r="F34" s="226"/>
      <c r="G34" s="226"/>
      <c r="H34" s="226"/>
    </row>
    <row r="35" spans="1:10" ht="6.75" customHeight="1">
      <c r="A35" s="146"/>
      <c r="B35" s="146"/>
      <c r="C35" s="146"/>
      <c r="D35" s="146"/>
      <c r="E35" s="146"/>
      <c r="F35" s="146"/>
      <c r="G35" s="146"/>
      <c r="H35" s="146"/>
      <c r="I35" s="228"/>
      <c r="J35" s="228"/>
    </row>
    <row r="36" spans="1:10" ht="15" customHeight="1">
      <c r="A36" s="148"/>
      <c r="B36" s="229"/>
      <c r="C36" s="229"/>
      <c r="D36" s="229"/>
      <c r="E36" s="229"/>
      <c r="F36" s="229"/>
      <c r="G36" s="229"/>
      <c r="H36" s="229"/>
      <c r="I36" s="228"/>
      <c r="J36" s="228"/>
    </row>
    <row r="37" spans="1:10" ht="15" customHeight="1">
      <c r="A37" s="229"/>
      <c r="B37" s="229"/>
      <c r="C37" s="229"/>
      <c r="D37" s="229"/>
      <c r="E37" s="229"/>
      <c r="F37" s="229"/>
      <c r="G37" s="229"/>
      <c r="H37" s="229"/>
      <c r="I37" s="228"/>
      <c r="J37" s="228"/>
    </row>
    <row r="38" spans="1:10" ht="11.25" customHeight="1">
      <c r="A38" s="147"/>
      <c r="B38" s="147"/>
      <c r="C38" s="147"/>
      <c r="D38" s="147"/>
      <c r="E38" s="147"/>
      <c r="F38" s="147"/>
      <c r="G38" s="147"/>
      <c r="H38" s="147"/>
      <c r="I38" s="149"/>
      <c r="J38" s="149"/>
    </row>
    <row r="39" spans="1:10" ht="23.25" customHeight="1">
      <c r="A39" s="147"/>
      <c r="B39" s="147"/>
      <c r="C39" s="147"/>
      <c r="D39" s="147"/>
      <c r="E39" s="147"/>
      <c r="F39" s="147"/>
      <c r="G39" s="147"/>
      <c r="H39" s="147"/>
      <c r="I39" s="149"/>
      <c r="J39" s="149"/>
    </row>
    <row r="40" spans="1:8" ht="23.25" customHeight="1">
      <c r="A40" s="145"/>
      <c r="B40" s="226"/>
      <c r="C40" s="226"/>
      <c r="D40" s="226"/>
      <c r="E40" s="226"/>
      <c r="F40" s="226"/>
      <c r="G40" s="226"/>
      <c r="H40" s="226"/>
    </row>
    <row r="41" spans="1:10" ht="26.25" customHeight="1">
      <c r="A41" s="146"/>
      <c r="B41" s="146"/>
      <c r="C41" s="146"/>
      <c r="D41" s="146"/>
      <c r="E41" s="146"/>
      <c r="F41" s="146"/>
      <c r="G41" s="146"/>
      <c r="H41" s="146"/>
      <c r="I41" s="228"/>
      <c r="J41" s="228"/>
    </row>
    <row r="42" spans="1:10" s="112" customFormat="1" ht="15" customHeight="1">
      <c r="A42" s="148"/>
      <c r="B42" s="229"/>
      <c r="C42" s="229"/>
      <c r="D42" s="229"/>
      <c r="E42" s="229"/>
      <c r="F42" s="229"/>
      <c r="G42" s="229"/>
      <c r="H42" s="229"/>
      <c r="I42" s="228"/>
      <c r="J42" s="228"/>
    </row>
    <row r="43" spans="1:10" s="112" customFormat="1" ht="15" customHeight="1">
      <c r="A43" s="229"/>
      <c r="B43" s="229"/>
      <c r="C43" s="229"/>
      <c r="D43" s="229"/>
      <c r="E43" s="229"/>
      <c r="F43" s="229"/>
      <c r="G43" s="229"/>
      <c r="H43" s="229"/>
      <c r="I43" s="228"/>
      <c r="J43" s="228"/>
    </row>
    <row r="44" spans="1:10" s="112" customFormat="1" ht="15" customHeight="1">
      <c r="A44" s="147"/>
      <c r="B44" s="147"/>
      <c r="C44" s="147"/>
      <c r="D44" s="147"/>
      <c r="E44" s="147"/>
      <c r="F44" s="147"/>
      <c r="G44" s="147"/>
      <c r="H44" s="147"/>
      <c r="I44" s="149"/>
      <c r="J44" s="149"/>
    </row>
    <row r="45" spans="1:10" s="112" customFormat="1" ht="15" customHeight="1">
      <c r="A45" s="147"/>
      <c r="B45" s="147"/>
      <c r="C45" s="147"/>
      <c r="D45" s="147"/>
      <c r="E45" s="147"/>
      <c r="F45" s="147"/>
      <c r="G45" s="147"/>
      <c r="H45" s="147"/>
      <c r="I45" s="149"/>
      <c r="J45" s="149"/>
    </row>
    <row r="46" spans="1:10" s="112" customFormat="1" ht="12.75" customHeight="1" hidden="1">
      <c r="A46" s="147"/>
      <c r="B46" s="147"/>
      <c r="C46" s="147"/>
      <c r="D46" s="147"/>
      <c r="E46" s="147"/>
      <c r="F46" s="147"/>
      <c r="G46" s="147"/>
      <c r="H46" s="147"/>
      <c r="I46" s="149"/>
      <c r="J46" s="149"/>
    </row>
    <row r="47" spans="1:10" s="112" customFormat="1" ht="15" customHeight="1" hidden="1">
      <c r="A47" s="229"/>
      <c r="B47" s="229"/>
      <c r="C47" s="229"/>
      <c r="D47" s="229"/>
      <c r="E47" s="229"/>
      <c r="F47" s="229"/>
      <c r="G47" s="229"/>
      <c r="H47" s="229"/>
      <c r="I47" s="228"/>
      <c r="J47" s="228"/>
    </row>
    <row r="48" spans="1:10" s="112" customFormat="1" ht="15" customHeight="1">
      <c r="A48" s="138"/>
      <c r="B48" s="140"/>
      <c r="C48" s="140"/>
      <c r="D48" s="140"/>
      <c r="E48" s="140"/>
      <c r="F48" s="140"/>
      <c r="G48" s="140"/>
      <c r="H48" s="140"/>
      <c r="I48" s="138"/>
      <c r="J48" s="138"/>
    </row>
    <row r="49" spans="1:8" ht="15" customHeight="1">
      <c r="A49" s="191"/>
      <c r="B49" s="213"/>
      <c r="C49" s="213"/>
      <c r="D49" s="213"/>
      <c r="E49" s="213"/>
      <c r="F49" s="213"/>
      <c r="G49" s="213"/>
      <c r="H49" s="213"/>
    </row>
    <row r="50" spans="1:8" ht="15" customHeight="1">
      <c r="A50" s="191"/>
      <c r="B50" s="213"/>
      <c r="C50" s="213"/>
      <c r="D50" s="213"/>
      <c r="E50" s="213"/>
      <c r="F50" s="213"/>
      <c r="G50" s="213"/>
      <c r="H50" s="213"/>
    </row>
    <row r="51" spans="1:8" ht="15" customHeight="1">
      <c r="A51" s="191"/>
      <c r="B51" s="213"/>
      <c r="C51" s="213"/>
      <c r="D51" s="213"/>
      <c r="E51" s="213"/>
      <c r="F51" s="213"/>
      <c r="G51" s="213"/>
      <c r="H51" s="213"/>
    </row>
    <row r="52" spans="1:8" ht="15" customHeight="1">
      <c r="A52" s="191"/>
      <c r="B52" s="213"/>
      <c r="C52" s="213"/>
      <c r="D52" s="213"/>
      <c r="E52" s="213"/>
      <c r="F52" s="213"/>
      <c r="G52" s="213"/>
      <c r="H52" s="213"/>
    </row>
    <row r="53" spans="1:8" ht="15" customHeight="1">
      <c r="A53" s="191"/>
      <c r="B53" s="213"/>
      <c r="C53" s="213"/>
      <c r="D53" s="213"/>
      <c r="E53" s="213"/>
      <c r="F53" s="213"/>
      <c r="G53" s="213"/>
      <c r="H53" s="213"/>
    </row>
    <row r="54" spans="1:8" ht="15" customHeight="1">
      <c r="A54" s="191"/>
      <c r="B54" s="213"/>
      <c r="C54" s="213"/>
      <c r="D54" s="213"/>
      <c r="E54" s="213"/>
      <c r="F54" s="213"/>
      <c r="G54" s="213"/>
      <c r="H54" s="213"/>
    </row>
    <row r="55" spans="1:8" ht="15" customHeight="1">
      <c r="A55" s="191"/>
      <c r="B55" s="213"/>
      <c r="C55" s="213"/>
      <c r="D55" s="213"/>
      <c r="E55" s="213"/>
      <c r="F55" s="213"/>
      <c r="G55" s="213"/>
      <c r="H55" s="213"/>
    </row>
    <row r="56" spans="1:8" ht="15" customHeight="1">
      <c r="A56" s="191"/>
      <c r="B56" s="213"/>
      <c r="C56" s="213"/>
      <c r="D56" s="213"/>
      <c r="E56" s="213"/>
      <c r="F56" s="213"/>
      <c r="G56" s="213"/>
      <c r="H56" s="213"/>
    </row>
    <row r="57" spans="1:8" ht="15" customHeight="1">
      <c r="A57" s="191"/>
      <c r="B57" s="213"/>
      <c r="C57" s="213"/>
      <c r="D57" s="213"/>
      <c r="E57" s="213"/>
      <c r="F57" s="213"/>
      <c r="G57" s="213"/>
      <c r="H57" s="213"/>
    </row>
  </sheetData>
  <sheetProtection/>
  <mergeCells count="8">
    <mergeCell ref="D2:H4"/>
    <mergeCell ref="A29:H29"/>
    <mergeCell ref="A28:H28"/>
    <mergeCell ref="B8:D9"/>
    <mergeCell ref="F8:H8"/>
    <mergeCell ref="F9:H9"/>
    <mergeCell ref="A26:I26"/>
    <mergeCell ref="A27:I27"/>
  </mergeCells>
  <printOptions/>
  <pageMargins left="0.69" right="0.36" top="1" bottom="1" header="0.18" footer="0"/>
  <pageSetup horizontalDpi="600" verticalDpi="600" orientation="portrait" paperSize="9" scale="80" r:id="rId1"/>
  <rowBreaks count="1" manualBreakCount="1">
    <brk id="28" max="8" man="1"/>
  </rowBreaks>
</worksheet>
</file>

<file path=xl/worksheets/sheet3.xml><?xml version="1.0" encoding="utf-8"?>
<worksheet xmlns="http://schemas.openxmlformats.org/spreadsheetml/2006/main" xmlns:r="http://schemas.openxmlformats.org/officeDocument/2006/relationships">
  <dimension ref="A1:AA65"/>
  <sheetViews>
    <sheetView showGridLines="0" showOutlineSymbols="0" zoomScalePageLayoutView="0" workbookViewId="0" topLeftCell="A1">
      <selection activeCell="A1" sqref="A1"/>
    </sheetView>
  </sheetViews>
  <sheetFormatPr defaultColWidth="12.3984375" defaultRowHeight="9.75"/>
  <cols>
    <col min="1" max="1" width="66.3984375" style="92" customWidth="1"/>
    <col min="2" max="2" width="19.59765625" style="92" customWidth="1"/>
    <col min="3" max="3" width="1.3984375" style="92" customWidth="1"/>
    <col min="4" max="4" width="19.3984375" style="92" customWidth="1"/>
    <col min="5" max="5" width="1.3984375" style="92" customWidth="1"/>
    <col min="6" max="6" width="15.59765625" style="92" customWidth="1"/>
    <col min="7" max="7" width="2.3984375" style="92" customWidth="1"/>
    <col min="8" max="8" width="15.796875" style="92" customWidth="1"/>
    <col min="9" max="9" width="0.796875" style="92" customWidth="1"/>
    <col min="10" max="10" width="16" style="92" customWidth="1"/>
    <col min="11" max="11" width="1.796875" style="92" customWidth="1"/>
    <col min="12" max="12" width="10" style="92" customWidth="1"/>
    <col min="13" max="13" width="1.796875" style="92" customWidth="1"/>
    <col min="14" max="14" width="8.59765625" style="92" customWidth="1"/>
    <col min="15" max="15" width="2" style="92" customWidth="1"/>
    <col min="16" max="16" width="9.19921875" style="92" customWidth="1"/>
    <col min="17" max="17" width="1.796875" style="92" customWidth="1"/>
    <col min="18" max="16384" width="12.3984375" style="92" customWidth="1"/>
  </cols>
  <sheetData>
    <row r="1" spans="1:16" ht="12" customHeight="1">
      <c r="A1" s="82" t="s">
        <v>190</v>
      </c>
      <c r="B1" s="83"/>
      <c r="C1" s="84"/>
      <c r="D1" s="85"/>
      <c r="E1" s="86"/>
      <c r="F1" s="86"/>
      <c r="G1" s="86"/>
      <c r="H1" s="87" t="s">
        <v>111</v>
      </c>
      <c r="I1" s="88"/>
      <c r="J1" s="82"/>
      <c r="K1" s="89"/>
      <c r="L1" s="89"/>
      <c r="M1" s="90"/>
      <c r="N1" s="82"/>
      <c r="O1" s="89"/>
      <c r="P1" s="91"/>
    </row>
    <row r="2" spans="1:16" ht="12" customHeight="1">
      <c r="A2" s="87"/>
      <c r="B2" s="86"/>
      <c r="C2" s="86"/>
      <c r="D2" s="86"/>
      <c r="E2" s="86"/>
      <c r="F2" s="86"/>
      <c r="G2" s="86"/>
      <c r="H2" s="253" t="s">
        <v>187</v>
      </c>
      <c r="I2" s="243"/>
      <c r="J2" s="243"/>
      <c r="K2" s="243"/>
      <c r="L2" s="243"/>
      <c r="M2" s="243"/>
      <c r="N2" s="243"/>
      <c r="O2" s="243"/>
      <c r="P2" s="243"/>
    </row>
    <row r="3" spans="1:16" ht="12" customHeight="1">
      <c r="A3" s="232"/>
      <c r="B3" s="83"/>
      <c r="C3" s="84"/>
      <c r="D3" s="85"/>
      <c r="E3" s="86"/>
      <c r="F3" s="86"/>
      <c r="G3" s="86"/>
      <c r="H3" s="243"/>
      <c r="I3" s="243"/>
      <c r="J3" s="243"/>
      <c r="K3" s="243"/>
      <c r="L3" s="243"/>
      <c r="M3" s="243"/>
      <c r="N3" s="243"/>
      <c r="O3" s="243"/>
      <c r="P3" s="243"/>
    </row>
    <row r="4" spans="1:16" ht="12" customHeight="1">
      <c r="A4" s="87"/>
      <c r="B4" s="86"/>
      <c r="C4" s="86"/>
      <c r="D4" s="86"/>
      <c r="E4" s="86"/>
      <c r="F4" s="86"/>
      <c r="G4" s="86"/>
      <c r="H4" s="243"/>
      <c r="I4" s="243"/>
      <c r="J4" s="243"/>
      <c r="K4" s="243"/>
      <c r="L4" s="243"/>
      <c r="M4" s="243"/>
      <c r="N4" s="243"/>
      <c r="O4" s="243"/>
      <c r="P4" s="243"/>
    </row>
    <row r="5" spans="1:16" ht="12" customHeight="1">
      <c r="A5" s="87"/>
      <c r="B5" s="86"/>
      <c r="C5" s="86"/>
      <c r="D5" s="86"/>
      <c r="E5" s="86"/>
      <c r="F5" s="86"/>
      <c r="G5" s="86"/>
      <c r="H5" s="243"/>
      <c r="I5" s="243"/>
      <c r="J5" s="243"/>
      <c r="K5" s="243"/>
      <c r="L5" s="243"/>
      <c r="M5" s="243"/>
      <c r="N5" s="243"/>
      <c r="O5" s="243"/>
      <c r="P5" s="243"/>
    </row>
    <row r="6" spans="1:17" ht="12" customHeight="1">
      <c r="A6" s="87"/>
      <c r="Q6" s="86"/>
    </row>
    <row r="7" spans="1:17" ht="12" customHeight="1" thickBot="1">
      <c r="A7" s="87"/>
      <c r="B7" s="94"/>
      <c r="C7" s="94"/>
      <c r="D7" s="94"/>
      <c r="E7" s="94"/>
      <c r="F7" s="94"/>
      <c r="G7" s="94"/>
      <c r="H7" s="94"/>
      <c r="I7" s="94"/>
      <c r="J7" s="94"/>
      <c r="K7" s="94"/>
      <c r="L7" s="94"/>
      <c r="M7" s="94"/>
      <c r="N7" s="94"/>
      <c r="O7" s="94"/>
      <c r="P7" s="94"/>
      <c r="Q7" s="86"/>
    </row>
    <row r="8" spans="1:17" ht="21.75" customHeight="1" thickBot="1">
      <c r="A8" s="87"/>
      <c r="B8" s="261" t="s">
        <v>112</v>
      </c>
      <c r="C8" s="261"/>
      <c r="D8" s="261"/>
      <c r="E8" s="95"/>
      <c r="F8" s="258" t="s">
        <v>113</v>
      </c>
      <c r="G8" s="259"/>
      <c r="H8" s="259"/>
      <c r="I8" s="259"/>
      <c r="J8" s="259"/>
      <c r="K8" s="259"/>
      <c r="L8" s="259"/>
      <c r="M8" s="259"/>
      <c r="N8" s="259"/>
      <c r="O8" s="259"/>
      <c r="P8" s="259"/>
      <c r="Q8" s="86"/>
    </row>
    <row r="9" spans="1:17" ht="17.25" customHeight="1">
      <c r="A9" s="87"/>
      <c r="B9" s="262"/>
      <c r="C9" s="262"/>
      <c r="D9" s="262"/>
      <c r="E9" s="96"/>
      <c r="F9" s="254" t="s">
        <v>114</v>
      </c>
      <c r="G9" s="254"/>
      <c r="H9" s="254"/>
      <c r="I9" s="254"/>
      <c r="J9" s="254"/>
      <c r="K9" s="97"/>
      <c r="L9" s="254" t="s">
        <v>115</v>
      </c>
      <c r="M9" s="254"/>
      <c r="N9" s="254"/>
      <c r="O9" s="254"/>
      <c r="P9" s="254"/>
      <c r="Q9" s="86"/>
    </row>
    <row r="10" spans="1:17" ht="15" customHeight="1">
      <c r="A10" s="87"/>
      <c r="B10" s="263"/>
      <c r="C10" s="263"/>
      <c r="D10" s="263"/>
      <c r="E10" s="96"/>
      <c r="F10" s="255"/>
      <c r="G10" s="255"/>
      <c r="H10" s="255"/>
      <c r="I10" s="255"/>
      <c r="J10" s="255"/>
      <c r="K10" s="97"/>
      <c r="L10" s="260" t="s">
        <v>116</v>
      </c>
      <c r="M10" s="260"/>
      <c r="N10" s="260"/>
      <c r="O10" s="260"/>
      <c r="P10" s="260"/>
      <c r="Q10" s="86"/>
    </row>
    <row r="11" spans="1:17" ht="21" customHeight="1">
      <c r="A11" s="87"/>
      <c r="B11" s="66">
        <v>2013</v>
      </c>
      <c r="C11" s="98"/>
      <c r="D11" s="99">
        <v>2014</v>
      </c>
      <c r="E11" s="96"/>
      <c r="F11" s="100">
        <v>2012</v>
      </c>
      <c r="G11" s="96"/>
      <c r="H11" s="66">
        <v>2013</v>
      </c>
      <c r="J11" s="99">
        <v>2014</v>
      </c>
      <c r="K11" s="97"/>
      <c r="L11" s="100">
        <v>2012</v>
      </c>
      <c r="M11" s="96"/>
      <c r="N11" s="66">
        <v>2013</v>
      </c>
      <c r="P11" s="99">
        <v>2014</v>
      </c>
      <c r="Q11" s="101"/>
    </row>
    <row r="12" spans="1:17" ht="13.5" customHeight="1">
      <c r="A12" s="87"/>
      <c r="B12" s="67"/>
      <c r="C12" s="96"/>
      <c r="D12" s="102"/>
      <c r="E12" s="96"/>
      <c r="F12" s="67"/>
      <c r="G12" s="96"/>
      <c r="H12" s="67"/>
      <c r="J12" s="102"/>
      <c r="K12" s="97"/>
      <c r="L12" s="67"/>
      <c r="M12" s="96"/>
      <c r="N12" s="67"/>
      <c r="P12" s="102"/>
      <c r="Q12" s="101"/>
    </row>
    <row r="13" spans="1:17" ht="30" customHeight="1">
      <c r="A13" s="87" t="s">
        <v>117</v>
      </c>
      <c r="B13" s="103"/>
      <c r="C13" s="96"/>
      <c r="D13" s="96"/>
      <c r="E13" s="96"/>
      <c r="F13" s="103"/>
      <c r="G13" s="103"/>
      <c r="H13" s="103"/>
      <c r="I13" s="104"/>
      <c r="J13" s="104"/>
      <c r="K13" s="97"/>
      <c r="L13" s="103"/>
      <c r="M13" s="103"/>
      <c r="N13" s="105"/>
      <c r="P13" s="88"/>
      <c r="Q13" s="86"/>
    </row>
    <row r="14" spans="1:27" ht="15" customHeight="1">
      <c r="A14" s="87" t="s">
        <v>33</v>
      </c>
      <c r="B14" s="106">
        <v>913115</v>
      </c>
      <c r="C14" s="96"/>
      <c r="D14" s="106">
        <v>976083</v>
      </c>
      <c r="E14" s="96"/>
      <c r="F14" s="107">
        <v>24886</v>
      </c>
      <c r="H14" s="106">
        <v>62341</v>
      </c>
      <c r="J14" s="106">
        <f>+D14-B14</f>
        <v>62968</v>
      </c>
      <c r="K14" s="97"/>
      <c r="L14" s="108">
        <v>3</v>
      </c>
      <c r="N14" s="101">
        <v>7.3</v>
      </c>
      <c r="P14" s="109">
        <f>+(D14/B14-1)*100</f>
        <v>6.895955054949265</v>
      </c>
      <c r="Q14" s="110"/>
      <c r="R14" s="111"/>
      <c r="S14" s="111"/>
      <c r="T14" s="111"/>
      <c r="U14" s="111"/>
      <c r="V14" s="111"/>
      <c r="W14" s="111"/>
      <c r="X14" s="111"/>
      <c r="Y14" s="111"/>
      <c r="Z14" s="111"/>
      <c r="AA14" s="111"/>
    </row>
    <row r="15" spans="1:27" ht="15" customHeight="1">
      <c r="A15" s="87" t="s">
        <v>6</v>
      </c>
      <c r="B15" s="111"/>
      <c r="C15" s="96"/>
      <c r="D15" s="111"/>
      <c r="E15" s="96"/>
      <c r="F15" s="112"/>
      <c r="K15" s="97"/>
      <c r="L15" s="113"/>
      <c r="N15" s="114"/>
      <c r="P15" s="115"/>
      <c r="Q15" s="110"/>
      <c r="R15" s="111"/>
      <c r="S15" s="111"/>
      <c r="T15" s="111"/>
      <c r="U15" s="111"/>
      <c r="V15" s="111"/>
      <c r="W15" s="111"/>
      <c r="X15" s="111"/>
      <c r="Y15" s="111"/>
      <c r="Z15" s="111"/>
      <c r="AA15" s="111"/>
    </row>
    <row r="16" spans="1:27" ht="24.75" customHeight="1">
      <c r="A16" s="116" t="s">
        <v>118</v>
      </c>
      <c r="B16" s="117">
        <v>738213</v>
      </c>
      <c r="C16" s="96"/>
      <c r="D16" s="117">
        <v>797634</v>
      </c>
      <c r="E16" s="96"/>
      <c r="F16" s="118">
        <v>21051</v>
      </c>
      <c r="H16" s="117">
        <v>58666</v>
      </c>
      <c r="J16" s="117">
        <f>+D16-B16</f>
        <v>59421</v>
      </c>
      <c r="K16" s="97"/>
      <c r="L16" s="119">
        <v>3.2</v>
      </c>
      <c r="N16" s="120">
        <v>8.6</v>
      </c>
      <c r="P16" s="121">
        <f>+(D16/B16-1)*100</f>
        <v>8.04930284348826</v>
      </c>
      <c r="Q16" s="110"/>
      <c r="R16" s="111"/>
      <c r="S16" s="111"/>
      <c r="T16" s="111"/>
      <c r="U16" s="111"/>
      <c r="V16" s="111"/>
      <c r="W16" s="111"/>
      <c r="X16" s="111"/>
      <c r="Y16" s="111"/>
      <c r="Z16" s="111"/>
      <c r="AA16" s="111"/>
    </row>
    <row r="17" spans="1:27" ht="15" customHeight="1">
      <c r="A17" s="122" t="s">
        <v>7</v>
      </c>
      <c r="B17" s="117"/>
      <c r="C17" s="96"/>
      <c r="D17" s="117"/>
      <c r="E17" s="96"/>
      <c r="F17" s="123"/>
      <c r="H17" s="88"/>
      <c r="J17" s="88"/>
      <c r="K17" s="97"/>
      <c r="L17" s="119"/>
      <c r="N17" s="114"/>
      <c r="P17" s="124"/>
      <c r="Q17" s="110"/>
      <c r="R17" s="111"/>
      <c r="S17" s="111"/>
      <c r="T17" s="111"/>
      <c r="U17" s="111"/>
      <c r="V17" s="111"/>
      <c r="W17" s="111"/>
      <c r="X17" s="111"/>
      <c r="Y17" s="111"/>
      <c r="Z17" s="111"/>
      <c r="AA17" s="111"/>
    </row>
    <row r="18" spans="1:27" ht="24.75" customHeight="1">
      <c r="A18" s="116" t="s">
        <v>119</v>
      </c>
      <c r="B18" s="117">
        <v>174902</v>
      </c>
      <c r="C18" s="96"/>
      <c r="D18" s="117">
        <v>178450</v>
      </c>
      <c r="E18" s="96"/>
      <c r="F18" s="118">
        <v>3835</v>
      </c>
      <c r="H18" s="117">
        <v>3675</v>
      </c>
      <c r="J18" s="117">
        <f>+D18-B18</f>
        <v>3548</v>
      </c>
      <c r="K18" s="97"/>
      <c r="L18" s="119">
        <v>2.3</v>
      </c>
      <c r="N18" s="120">
        <v>2.1</v>
      </c>
      <c r="P18" s="121">
        <f>+(D18/B18-1)*100</f>
        <v>2.0285645675864217</v>
      </c>
      <c r="Q18" s="125"/>
      <c r="R18" s="111"/>
      <c r="S18" s="111"/>
      <c r="T18" s="111"/>
      <c r="U18" s="111"/>
      <c r="V18" s="111"/>
      <c r="W18" s="111"/>
      <c r="X18" s="111"/>
      <c r="Y18" s="111"/>
      <c r="Z18" s="111"/>
      <c r="AA18" s="111"/>
    </row>
    <row r="19" spans="1:27" ht="15" customHeight="1">
      <c r="A19" s="116"/>
      <c r="B19" s="117"/>
      <c r="C19" s="96"/>
      <c r="D19" s="117"/>
      <c r="E19" s="96"/>
      <c r="F19" s="118"/>
      <c r="H19" s="117"/>
      <c r="J19" s="117"/>
      <c r="K19" s="97"/>
      <c r="L19" s="119"/>
      <c r="N19" s="120"/>
      <c r="P19" s="121"/>
      <c r="Q19" s="125"/>
      <c r="R19" s="111"/>
      <c r="S19" s="111"/>
      <c r="T19" s="111"/>
      <c r="U19" s="111"/>
      <c r="V19" s="111"/>
      <c r="W19" s="111"/>
      <c r="X19" s="111"/>
      <c r="Y19" s="111"/>
      <c r="Z19" s="111"/>
      <c r="AA19" s="111"/>
    </row>
    <row r="20" spans="1:27" ht="30" customHeight="1">
      <c r="A20" s="87" t="s">
        <v>120</v>
      </c>
      <c r="B20" s="117"/>
      <c r="C20" s="117"/>
      <c r="D20" s="117"/>
      <c r="E20" s="117"/>
      <c r="F20" s="117"/>
      <c r="G20" s="117"/>
      <c r="H20" s="117"/>
      <c r="I20" s="117"/>
      <c r="J20" s="117"/>
      <c r="K20" s="117"/>
      <c r="L20" s="117"/>
      <c r="M20" s="117"/>
      <c r="N20" s="117"/>
      <c r="O20" s="117"/>
      <c r="P20" s="117"/>
      <c r="Q20" s="125"/>
      <c r="R20" s="111"/>
      <c r="S20" s="111"/>
      <c r="T20" s="111"/>
      <c r="U20" s="111"/>
      <c r="V20" s="111"/>
      <c r="W20" s="111"/>
      <c r="X20" s="111"/>
      <c r="Y20" s="111"/>
      <c r="Z20" s="111"/>
      <c r="AA20" s="111"/>
    </row>
    <row r="21" spans="1:27" ht="15" customHeight="1">
      <c r="A21" s="87" t="s">
        <v>33</v>
      </c>
      <c r="B21" s="106">
        <v>1392806</v>
      </c>
      <c r="C21" s="96"/>
      <c r="D21" s="106">
        <v>1484335.17</v>
      </c>
      <c r="E21" s="96"/>
      <c r="F21" s="107">
        <v>32371</v>
      </c>
      <c r="H21" s="106">
        <v>95653</v>
      </c>
      <c r="J21" s="126">
        <f>+D21-B21</f>
        <v>91529.16999999993</v>
      </c>
      <c r="K21" s="97"/>
      <c r="L21" s="108">
        <v>2.6</v>
      </c>
      <c r="N21" s="101">
        <v>7.4</v>
      </c>
      <c r="P21" s="109">
        <f>+(D21/B21-1)*100</f>
        <v>6.571566320076161</v>
      </c>
      <c r="Q21" s="125"/>
      <c r="R21" s="111"/>
      <c r="S21" s="111"/>
      <c r="T21" s="111"/>
      <c r="U21" s="111"/>
      <c r="V21" s="111"/>
      <c r="W21" s="111"/>
      <c r="X21" s="111"/>
      <c r="Y21" s="111"/>
      <c r="Z21" s="111"/>
      <c r="AA21" s="111"/>
    </row>
    <row r="22" spans="1:27" ht="15" customHeight="1">
      <c r="A22" s="87" t="s">
        <v>6</v>
      </c>
      <c r="B22" s="106">
        <v>1214303</v>
      </c>
      <c r="C22" s="96"/>
      <c r="D22" s="106">
        <v>1302367.5</v>
      </c>
      <c r="E22" s="96"/>
      <c r="F22" s="107">
        <v>28754</v>
      </c>
      <c r="H22" s="106">
        <v>92020</v>
      </c>
      <c r="J22" s="126">
        <f aca="true" t="shared" si="0" ref="J22:J27">+D22-B22</f>
        <v>88064.5</v>
      </c>
      <c r="K22" s="97"/>
      <c r="L22" s="108">
        <v>2.6</v>
      </c>
      <c r="N22" s="127">
        <v>8.2</v>
      </c>
      <c r="P22" s="109">
        <f aca="true" t="shared" si="1" ref="P22:P27">+(D22/B22-1)*100</f>
        <v>7.252267350076536</v>
      </c>
      <c r="Q22" s="125"/>
      <c r="R22" s="111"/>
      <c r="S22" s="111"/>
      <c r="T22" s="111"/>
      <c r="U22" s="111"/>
      <c r="V22" s="111"/>
      <c r="W22" s="111"/>
      <c r="X22" s="111"/>
      <c r="Y22" s="111"/>
      <c r="Z22" s="111"/>
      <c r="AA22" s="111"/>
    </row>
    <row r="23" spans="1:27" ht="15" customHeight="1">
      <c r="A23" s="128" t="s">
        <v>121</v>
      </c>
      <c r="B23" s="111">
        <v>1110132</v>
      </c>
      <c r="C23" s="96"/>
      <c r="D23" s="111">
        <v>1193493.5</v>
      </c>
      <c r="E23" s="96"/>
      <c r="F23" s="62">
        <v>22941</v>
      </c>
      <c r="H23" s="111">
        <v>86979</v>
      </c>
      <c r="J23" s="117">
        <f t="shared" si="0"/>
        <v>83361.5</v>
      </c>
      <c r="K23" s="97"/>
      <c r="L23" s="119">
        <v>2.3</v>
      </c>
      <c r="N23" s="129">
        <v>8.5</v>
      </c>
      <c r="P23" s="121">
        <f t="shared" si="1"/>
        <v>7.509152064799496</v>
      </c>
      <c r="Q23" s="125"/>
      <c r="R23" s="111"/>
      <c r="S23" s="111"/>
      <c r="T23" s="111"/>
      <c r="U23" s="111"/>
      <c r="V23" s="111"/>
      <c r="W23" s="111"/>
      <c r="X23" s="111"/>
      <c r="Y23" s="111"/>
      <c r="Z23" s="111"/>
      <c r="AA23" s="111"/>
    </row>
    <row r="24" spans="1:27" ht="15" customHeight="1">
      <c r="A24" s="130" t="s">
        <v>122</v>
      </c>
      <c r="B24" s="111">
        <v>104172</v>
      </c>
      <c r="C24" s="96"/>
      <c r="D24" s="111">
        <v>108874</v>
      </c>
      <c r="E24" s="96"/>
      <c r="F24" s="62">
        <v>5813</v>
      </c>
      <c r="H24" s="111">
        <v>5042</v>
      </c>
      <c r="J24" s="117">
        <f t="shared" si="0"/>
        <v>4702</v>
      </c>
      <c r="K24" s="97"/>
      <c r="L24" s="119">
        <v>6.2</v>
      </c>
      <c r="N24" s="129">
        <v>5.1</v>
      </c>
      <c r="P24" s="121">
        <f t="shared" si="1"/>
        <v>4.513688899128354</v>
      </c>
      <c r="Q24" s="125"/>
      <c r="R24" s="111"/>
      <c r="S24" s="111"/>
      <c r="T24" s="111"/>
      <c r="U24" s="111"/>
      <c r="V24" s="111"/>
      <c r="W24" s="111"/>
      <c r="X24" s="111"/>
      <c r="Y24" s="111"/>
      <c r="Z24" s="111"/>
      <c r="AA24" s="111"/>
    </row>
    <row r="25" spans="1:27" ht="15" customHeight="1">
      <c r="A25" s="122" t="s">
        <v>7</v>
      </c>
      <c r="B25" s="106">
        <v>178503</v>
      </c>
      <c r="C25" s="96"/>
      <c r="D25" s="106">
        <v>181967.66999999998</v>
      </c>
      <c r="E25" s="96"/>
      <c r="F25" s="107">
        <v>3618</v>
      </c>
      <c r="H25" s="106">
        <v>3633</v>
      </c>
      <c r="J25" s="126">
        <f t="shared" si="0"/>
        <v>3464.6699999999837</v>
      </c>
      <c r="K25" s="97"/>
      <c r="L25" s="108">
        <v>2.1</v>
      </c>
      <c r="N25" s="127">
        <v>2.1</v>
      </c>
      <c r="P25" s="109">
        <f t="shared" si="1"/>
        <v>1.94095897547939</v>
      </c>
      <c r="Q25" s="125"/>
      <c r="R25" s="111"/>
      <c r="S25" s="111"/>
      <c r="T25" s="111"/>
      <c r="U25" s="111"/>
      <c r="V25" s="111"/>
      <c r="W25" s="111"/>
      <c r="X25" s="111"/>
      <c r="Y25" s="111"/>
      <c r="Z25" s="111"/>
      <c r="AA25" s="111"/>
    </row>
    <row r="26" spans="1:27" ht="14.25" customHeight="1">
      <c r="A26" s="130" t="s">
        <v>123</v>
      </c>
      <c r="B26" s="111">
        <v>114908</v>
      </c>
      <c r="C26" s="96"/>
      <c r="D26" s="111">
        <v>117273</v>
      </c>
      <c r="E26" s="96"/>
      <c r="F26" s="62">
        <v>2504</v>
      </c>
      <c r="H26" s="111">
        <v>2631</v>
      </c>
      <c r="J26" s="117">
        <f t="shared" si="0"/>
        <v>2365</v>
      </c>
      <c r="K26" s="97"/>
      <c r="L26" s="119">
        <v>2.3</v>
      </c>
      <c r="N26" s="129">
        <v>2.3</v>
      </c>
      <c r="P26" s="121">
        <f t="shared" si="1"/>
        <v>2.058168273749428</v>
      </c>
      <c r="Q26" s="125"/>
      <c r="R26" s="111"/>
      <c r="S26" s="111"/>
      <c r="T26" s="111"/>
      <c r="U26" s="111"/>
      <c r="V26" s="111"/>
      <c r="W26" s="111"/>
      <c r="X26" s="111"/>
      <c r="Y26" s="111"/>
      <c r="Z26" s="111"/>
      <c r="AA26" s="111"/>
    </row>
    <row r="27" spans="1:27" ht="15" customHeight="1">
      <c r="A27" s="130" t="s">
        <v>124</v>
      </c>
      <c r="B27" s="111">
        <v>63595</v>
      </c>
      <c r="C27" s="96"/>
      <c r="D27" s="111">
        <v>64694.67</v>
      </c>
      <c r="E27" s="96"/>
      <c r="F27" s="62">
        <v>1114</v>
      </c>
      <c r="H27" s="111">
        <v>1002</v>
      </c>
      <c r="J27" s="117">
        <f t="shared" si="0"/>
        <v>1099.6699999999983</v>
      </c>
      <c r="K27" s="97"/>
      <c r="L27" s="119">
        <v>1.8</v>
      </c>
      <c r="N27" s="129">
        <v>1.6</v>
      </c>
      <c r="P27" s="121">
        <f t="shared" si="1"/>
        <v>1.7291768220772052</v>
      </c>
      <c r="Q27" s="125"/>
      <c r="R27" s="111"/>
      <c r="S27" s="111"/>
      <c r="T27" s="111"/>
      <c r="U27" s="111"/>
      <c r="V27" s="111"/>
      <c r="W27" s="111"/>
      <c r="X27" s="111"/>
      <c r="Y27" s="111"/>
      <c r="Z27" s="111"/>
      <c r="AA27" s="111"/>
    </row>
    <row r="28" spans="1:27" ht="15" customHeight="1">
      <c r="A28" s="130"/>
      <c r="B28" s="111"/>
      <c r="C28" s="96"/>
      <c r="D28" s="111"/>
      <c r="E28" s="96"/>
      <c r="F28" s="62"/>
      <c r="H28" s="111"/>
      <c r="J28" s="117"/>
      <c r="K28" s="97"/>
      <c r="L28" s="119"/>
      <c r="N28" s="129"/>
      <c r="P28" s="121"/>
      <c r="Q28" s="125"/>
      <c r="R28" s="111"/>
      <c r="S28" s="111"/>
      <c r="T28" s="111"/>
      <c r="U28" s="111"/>
      <c r="V28" s="111"/>
      <c r="W28" s="111"/>
      <c r="X28" s="111"/>
      <c r="Y28" s="111"/>
      <c r="Z28" s="111"/>
      <c r="AA28" s="111"/>
    </row>
    <row r="29" spans="1:27" ht="30" customHeight="1">
      <c r="A29" s="87" t="s">
        <v>176</v>
      </c>
      <c r="B29" s="111"/>
      <c r="C29" s="111"/>
      <c r="D29" s="111"/>
      <c r="E29" s="111"/>
      <c r="F29" s="111"/>
      <c r="G29" s="111"/>
      <c r="H29" s="111"/>
      <c r="I29" s="111"/>
      <c r="J29" s="111"/>
      <c r="K29" s="111"/>
      <c r="L29" s="111"/>
      <c r="M29" s="111"/>
      <c r="N29" s="111"/>
      <c r="O29" s="111"/>
      <c r="P29" s="111"/>
      <c r="Q29" s="125"/>
      <c r="R29" s="111"/>
      <c r="S29" s="111"/>
      <c r="T29" s="111"/>
      <c r="U29" s="111"/>
      <c r="V29" s="111"/>
      <c r="W29" s="111"/>
      <c r="X29" s="111"/>
      <c r="Y29" s="111"/>
      <c r="Z29" s="111"/>
      <c r="AA29" s="111"/>
    </row>
    <row r="30" spans="1:27" ht="15" customHeight="1">
      <c r="A30" s="87" t="s">
        <v>33</v>
      </c>
      <c r="B30" s="131">
        <v>1330505.64</v>
      </c>
      <c r="C30" s="96"/>
      <c r="D30" s="131">
        <v>1378347.1</v>
      </c>
      <c r="E30" s="96"/>
      <c r="F30" s="132">
        <v>55464.78</v>
      </c>
      <c r="H30" s="131">
        <v>65040.35</v>
      </c>
      <c r="J30" s="131">
        <f>+D30-B30</f>
        <v>47841.460000000196</v>
      </c>
      <c r="K30" s="97"/>
      <c r="L30" s="108">
        <v>4.6</v>
      </c>
      <c r="N30" s="127">
        <v>5.1</v>
      </c>
      <c r="P30" s="109">
        <f>+(D30/B30-1)*100</f>
        <v>3.5957352273982224</v>
      </c>
      <c r="Q30" s="125"/>
      <c r="R30" s="111"/>
      <c r="S30" s="111"/>
      <c r="T30" s="111"/>
      <c r="U30" s="111"/>
      <c r="V30" s="111"/>
      <c r="W30" s="111"/>
      <c r="X30" s="111"/>
      <c r="Y30" s="111"/>
      <c r="Z30" s="111"/>
      <c r="AA30" s="111"/>
    </row>
    <row r="31" spans="1:27" ht="15" customHeight="1">
      <c r="A31" s="87" t="s">
        <v>6</v>
      </c>
      <c r="B31" s="131">
        <v>409642.13</v>
      </c>
      <c r="C31" s="96"/>
      <c r="D31" s="131">
        <v>437346.82</v>
      </c>
      <c r="E31" s="133"/>
      <c r="F31" s="132">
        <v>13031.96</v>
      </c>
      <c r="H31" s="131">
        <v>29139.6</v>
      </c>
      <c r="J31" s="131">
        <f aca="true" t="shared" si="2" ref="J31:J36">+D31-B31</f>
        <v>27704.690000000002</v>
      </c>
      <c r="K31" s="133"/>
      <c r="L31" s="108">
        <v>3.5</v>
      </c>
      <c r="N31" s="127">
        <v>7.7</v>
      </c>
      <c r="P31" s="109">
        <f aca="true" t="shared" si="3" ref="P31:P36">+(D31/B31-1)*100</f>
        <v>6.763144699008383</v>
      </c>
      <c r="Q31" s="125"/>
      <c r="R31" s="111"/>
      <c r="S31" s="111"/>
      <c r="T31" s="111"/>
      <c r="U31" s="111"/>
      <c r="V31" s="111"/>
      <c r="W31" s="111"/>
      <c r="X31" s="111"/>
      <c r="Y31" s="111"/>
      <c r="Z31" s="111"/>
      <c r="AA31" s="111"/>
    </row>
    <row r="32" spans="1:27" ht="15" customHeight="1">
      <c r="A32" s="128" t="s">
        <v>125</v>
      </c>
      <c r="B32" s="134">
        <v>308817.98</v>
      </c>
      <c r="C32" s="97"/>
      <c r="D32" s="134">
        <v>331951.11</v>
      </c>
      <c r="E32" s="97"/>
      <c r="F32" s="135">
        <v>7197.03</v>
      </c>
      <c r="H32" s="134">
        <v>24417.87</v>
      </c>
      <c r="J32" s="136">
        <f t="shared" si="2"/>
        <v>23133.130000000005</v>
      </c>
      <c r="K32" s="97"/>
      <c r="L32" s="119">
        <v>2.6</v>
      </c>
      <c r="N32" s="129">
        <v>8.6</v>
      </c>
      <c r="P32" s="121">
        <f t="shared" si="3"/>
        <v>7.4908624167543625</v>
      </c>
      <c r="Q32" s="125"/>
      <c r="R32" s="111"/>
      <c r="S32" s="111"/>
      <c r="T32" s="111"/>
      <c r="U32" s="111"/>
      <c r="V32" s="111"/>
      <c r="W32" s="111"/>
      <c r="X32" s="111"/>
      <c r="Y32" s="111"/>
      <c r="Z32" s="111"/>
      <c r="AA32" s="111"/>
    </row>
    <row r="33" spans="1:27" ht="15" customHeight="1">
      <c r="A33" s="130" t="s">
        <v>122</v>
      </c>
      <c r="B33" s="134">
        <v>100824.15</v>
      </c>
      <c r="C33" s="96"/>
      <c r="D33" s="134">
        <v>105395.71</v>
      </c>
      <c r="E33" s="96"/>
      <c r="F33" s="135">
        <v>5834.92</v>
      </c>
      <c r="H33" s="134">
        <v>4721.73</v>
      </c>
      <c r="J33" s="136">
        <f t="shared" si="2"/>
        <v>4571.560000000012</v>
      </c>
      <c r="K33" s="97"/>
      <c r="L33" s="119">
        <v>6.5</v>
      </c>
      <c r="N33" s="129">
        <v>4.9</v>
      </c>
      <c r="P33" s="121">
        <f t="shared" si="3"/>
        <v>4.534191461073567</v>
      </c>
      <c r="Q33" s="125"/>
      <c r="R33" s="111"/>
      <c r="S33" s="111"/>
      <c r="T33" s="111"/>
      <c r="U33" s="111"/>
      <c r="V33" s="111"/>
      <c r="W33" s="111"/>
      <c r="X33" s="111"/>
      <c r="Y33" s="111"/>
      <c r="Z33" s="111"/>
      <c r="AA33" s="111"/>
    </row>
    <row r="34" spans="1:27" ht="15" customHeight="1">
      <c r="A34" s="122" t="s">
        <v>7</v>
      </c>
      <c r="B34" s="131">
        <v>920863.51</v>
      </c>
      <c r="C34" s="96"/>
      <c r="D34" s="131">
        <v>941000.28</v>
      </c>
      <c r="E34" s="133"/>
      <c r="F34" s="132">
        <v>42432.82</v>
      </c>
      <c r="H34" s="131">
        <v>35900.75</v>
      </c>
      <c r="J34" s="131">
        <f t="shared" si="2"/>
        <v>20136.77000000002</v>
      </c>
      <c r="K34" s="133"/>
      <c r="L34" s="108">
        <v>5</v>
      </c>
      <c r="N34" s="127">
        <v>4.1</v>
      </c>
      <c r="P34" s="109">
        <f t="shared" si="3"/>
        <v>2.186726890720214</v>
      </c>
      <c r="Q34" s="125"/>
      <c r="R34" s="111"/>
      <c r="S34" s="111"/>
      <c r="T34" s="111"/>
      <c r="U34" s="111"/>
      <c r="V34" s="111"/>
      <c r="W34" s="111"/>
      <c r="X34" s="111"/>
      <c r="Y34" s="111"/>
      <c r="Z34" s="111"/>
      <c r="AA34" s="111"/>
    </row>
    <row r="35" spans="1:27" ht="15" customHeight="1">
      <c r="A35" s="130" t="s">
        <v>123</v>
      </c>
      <c r="B35" s="134">
        <v>503131.95</v>
      </c>
      <c r="C35" s="96"/>
      <c r="D35" s="134">
        <v>514892.21</v>
      </c>
      <c r="E35" s="96"/>
      <c r="F35" s="135">
        <v>24050.72</v>
      </c>
      <c r="H35" s="134">
        <v>21205.82</v>
      </c>
      <c r="J35" s="136">
        <f t="shared" si="2"/>
        <v>11760.26000000001</v>
      </c>
      <c r="K35" s="97"/>
      <c r="L35" s="119">
        <v>5.3</v>
      </c>
      <c r="N35" s="129">
        <v>4.4</v>
      </c>
      <c r="P35" s="121">
        <f t="shared" si="3"/>
        <v>2.3374106931591143</v>
      </c>
      <c r="Q35" s="125"/>
      <c r="R35" s="111"/>
      <c r="S35" s="111"/>
      <c r="T35" s="111"/>
      <c r="U35" s="111"/>
      <c r="V35" s="111"/>
      <c r="W35" s="111"/>
      <c r="X35" s="111"/>
      <c r="Y35" s="111"/>
      <c r="Z35" s="111"/>
      <c r="AA35" s="111"/>
    </row>
    <row r="36" spans="1:27" ht="15" customHeight="1">
      <c r="A36" s="130" t="s">
        <v>124</v>
      </c>
      <c r="B36" s="134">
        <v>417731.57</v>
      </c>
      <c r="C36" s="96"/>
      <c r="D36" s="134">
        <v>426108.07</v>
      </c>
      <c r="E36" s="96"/>
      <c r="F36" s="135">
        <v>18382.1</v>
      </c>
      <c r="H36" s="134">
        <v>14694.92</v>
      </c>
      <c r="J36" s="136">
        <f t="shared" si="2"/>
        <v>8376.5</v>
      </c>
      <c r="K36" s="97"/>
      <c r="L36" s="119">
        <v>4.8</v>
      </c>
      <c r="N36" s="129">
        <v>3.6</v>
      </c>
      <c r="P36" s="121">
        <f t="shared" si="3"/>
        <v>2.0052350843389632</v>
      </c>
      <c r="Q36" s="125"/>
      <c r="R36" s="111"/>
      <c r="S36" s="111"/>
      <c r="T36" s="111"/>
      <c r="U36" s="111"/>
      <c r="V36" s="111"/>
      <c r="W36" s="111"/>
      <c r="X36" s="111"/>
      <c r="Y36" s="111"/>
      <c r="Z36" s="111"/>
      <c r="AA36" s="111"/>
    </row>
    <row r="37" spans="1:27" ht="15" customHeight="1">
      <c r="A37" s="93"/>
      <c r="B37" s="134"/>
      <c r="C37" s="96"/>
      <c r="D37" s="134"/>
      <c r="E37" s="96"/>
      <c r="F37" s="112"/>
      <c r="K37" s="97"/>
      <c r="L37" s="113"/>
      <c r="N37" s="88"/>
      <c r="P37" s="124"/>
      <c r="Q37" s="125"/>
      <c r="R37" s="111"/>
      <c r="S37" s="111"/>
      <c r="T37" s="111"/>
      <c r="U37" s="111"/>
      <c r="V37" s="111"/>
      <c r="W37" s="111"/>
      <c r="X37" s="111"/>
      <c r="Y37" s="111"/>
      <c r="Z37" s="111"/>
      <c r="AA37" s="111"/>
    </row>
    <row r="38" spans="1:27" ht="30" customHeight="1">
      <c r="A38" s="87" t="s">
        <v>174</v>
      </c>
      <c r="B38" s="134"/>
      <c r="C38" s="88"/>
      <c r="D38" s="134"/>
      <c r="E38" s="88"/>
      <c r="F38" s="112"/>
      <c r="K38" s="97"/>
      <c r="L38" s="113"/>
      <c r="N38" s="88"/>
      <c r="Q38" s="120"/>
      <c r="R38" s="111"/>
      <c r="S38" s="111"/>
      <c r="T38" s="111"/>
      <c r="U38" s="111"/>
      <c r="V38" s="111"/>
      <c r="W38" s="111"/>
      <c r="X38" s="111"/>
      <c r="Y38" s="111"/>
      <c r="Z38" s="111"/>
      <c r="AA38" s="111"/>
    </row>
    <row r="39" spans="1:17" ht="15" customHeight="1">
      <c r="A39" s="87" t="s">
        <v>33</v>
      </c>
      <c r="B39" s="133">
        <f>+B30/B14*1000</f>
        <v>1457.1063228618518</v>
      </c>
      <c r="C39" s="88"/>
      <c r="D39" s="133">
        <f>+D30/D14*1000</f>
        <v>1412.1207930063326</v>
      </c>
      <c r="E39" s="88"/>
      <c r="F39" s="132">
        <v>22.34</v>
      </c>
      <c r="H39" s="131">
        <v>-30.32</v>
      </c>
      <c r="J39" s="131">
        <f>+D39-B39</f>
        <v>-44.98552985551919</v>
      </c>
      <c r="K39" s="97"/>
      <c r="L39" s="108">
        <v>1.5</v>
      </c>
      <c r="N39" s="101">
        <v>-2</v>
      </c>
      <c r="P39" s="109">
        <f>+(D39/B39-1)*100</f>
        <v>-3.087319651949949</v>
      </c>
      <c r="Q39" s="120"/>
    </row>
    <row r="40" spans="1:17" ht="15" customHeight="1">
      <c r="A40" s="87" t="s">
        <v>6</v>
      </c>
      <c r="B40" s="134"/>
      <c r="C40" s="88"/>
      <c r="D40" s="134"/>
      <c r="E40" s="88"/>
      <c r="F40" s="112"/>
      <c r="H40" s="88"/>
      <c r="J40" s="88"/>
      <c r="K40" s="97"/>
      <c r="L40" s="113"/>
      <c r="N40" s="120"/>
      <c r="P40" s="121"/>
      <c r="Q40" s="120"/>
    </row>
    <row r="41" spans="1:17" ht="24">
      <c r="A41" s="116" t="s">
        <v>118</v>
      </c>
      <c r="B41" s="136">
        <f>+B31*1000/B16</f>
        <v>554.9104797666798</v>
      </c>
      <c r="C41" s="88"/>
      <c r="D41" s="136">
        <f>+D31*1000/D16</f>
        <v>548.3051374439906</v>
      </c>
      <c r="E41" s="88"/>
      <c r="F41" s="137">
        <v>1.89</v>
      </c>
      <c r="H41" s="136">
        <v>-5.03</v>
      </c>
      <c r="J41" s="136">
        <f>+D41-B41</f>
        <v>-6.605342322689239</v>
      </c>
      <c r="K41" s="97"/>
      <c r="L41" s="119">
        <v>0.3</v>
      </c>
      <c r="N41" s="120">
        <v>-0.9</v>
      </c>
      <c r="P41" s="121">
        <f>+(D41/B41-1)*100</f>
        <v>-1.190343769587221</v>
      </c>
      <c r="Q41" s="120"/>
    </row>
    <row r="42" spans="1:17" ht="15" customHeight="1">
      <c r="A42" s="122" t="s">
        <v>7</v>
      </c>
      <c r="B42" s="136"/>
      <c r="C42" s="88"/>
      <c r="D42" s="136"/>
      <c r="E42" s="88"/>
      <c r="F42" s="105"/>
      <c r="H42" s="88"/>
      <c r="J42" s="88"/>
      <c r="K42" s="97"/>
      <c r="L42" s="113"/>
      <c r="N42" s="114"/>
      <c r="P42" s="121"/>
      <c r="Q42" s="120"/>
    </row>
    <row r="43" spans="1:17" ht="24">
      <c r="A43" s="116" t="s">
        <v>119</v>
      </c>
      <c r="B43" s="136">
        <f>+B34*1000/B18</f>
        <v>5265.025614344033</v>
      </c>
      <c r="C43" s="88"/>
      <c r="D43" s="136">
        <f>+D34*1000/D18</f>
        <v>5273.187335388064</v>
      </c>
      <c r="E43" s="88"/>
      <c r="F43" s="137">
        <v>135.09</v>
      </c>
      <c r="H43" s="136">
        <v>96.65</v>
      </c>
      <c r="J43" s="136">
        <f>+D43-B43</f>
        <v>8.161721044030855</v>
      </c>
      <c r="K43" s="97"/>
      <c r="L43" s="119">
        <v>2.7</v>
      </c>
      <c r="N43" s="120">
        <v>1.9</v>
      </c>
      <c r="P43" s="121">
        <f>+(D43/B43-1)*100</f>
        <v>0.1550176892168409</v>
      </c>
      <c r="Q43" s="120"/>
    </row>
    <row r="44" spans="1:17" ht="15" customHeight="1">
      <c r="A44" s="116"/>
      <c r="B44" s="136"/>
      <c r="C44" s="88"/>
      <c r="D44" s="136"/>
      <c r="E44" s="88"/>
      <c r="F44" s="137"/>
      <c r="H44" s="136"/>
      <c r="J44" s="136"/>
      <c r="K44" s="97"/>
      <c r="L44" s="119"/>
      <c r="N44" s="120"/>
      <c r="P44" s="121"/>
      <c r="Q44" s="120"/>
    </row>
    <row r="45" spans="1:17" ht="30" customHeight="1">
      <c r="A45" s="87" t="s">
        <v>175</v>
      </c>
      <c r="B45" s="134"/>
      <c r="C45" s="88"/>
      <c r="D45" s="134"/>
      <c r="E45" s="88"/>
      <c r="F45" s="105"/>
      <c r="H45" s="88"/>
      <c r="J45" s="88"/>
      <c r="K45" s="97"/>
      <c r="L45" s="113"/>
      <c r="N45" s="88"/>
      <c r="P45" s="88"/>
      <c r="Q45" s="120"/>
    </row>
    <row r="46" spans="1:17" ht="15" customHeight="1">
      <c r="A46" s="87" t="s">
        <v>33</v>
      </c>
      <c r="B46" s="133">
        <v>955.2700653195894</v>
      </c>
      <c r="C46" s="88"/>
      <c r="D46" s="133">
        <f aca="true" t="shared" si="4" ref="D46:D52">+D30*1000/D21</f>
        <v>928.5955947537105</v>
      </c>
      <c r="E46" s="88"/>
      <c r="F46" s="132">
        <v>18.88</v>
      </c>
      <c r="H46" s="131">
        <v>-20.3</v>
      </c>
      <c r="J46" s="131">
        <f>+D46-B46</f>
        <v>-26.67447056587889</v>
      </c>
      <c r="K46" s="97"/>
      <c r="L46" s="108">
        <v>2</v>
      </c>
      <c r="N46" s="101">
        <v>-2.1</v>
      </c>
      <c r="P46" s="109">
        <f aca="true" t="shared" si="5" ref="P46:P52">+(D46/B46-1)*100</f>
        <v>-2.7923486283384036</v>
      </c>
      <c r="Q46" s="120"/>
    </row>
    <row r="47" spans="1:17" ht="15" customHeight="1">
      <c r="A47" s="87" t="s">
        <v>6</v>
      </c>
      <c r="B47" s="133">
        <v>337.34753667741893</v>
      </c>
      <c r="C47" s="88"/>
      <c r="D47" s="133">
        <f t="shared" si="4"/>
        <v>335.8090707883911</v>
      </c>
      <c r="E47" s="88"/>
      <c r="F47" s="132">
        <v>3</v>
      </c>
      <c r="H47" s="131">
        <v>-1.7</v>
      </c>
      <c r="J47" s="131">
        <f aca="true" t="shared" si="6" ref="J47:J52">+D47-B47</f>
        <v>-1.5384658890278047</v>
      </c>
      <c r="K47" s="97"/>
      <c r="L47" s="108">
        <v>0.9</v>
      </c>
      <c r="N47" s="101">
        <v>-0.5</v>
      </c>
      <c r="P47" s="109">
        <f t="shared" si="5"/>
        <v>-0.4560477613621772</v>
      </c>
      <c r="Q47" s="120"/>
    </row>
    <row r="48" spans="1:17" ht="15" customHeight="1">
      <c r="A48" s="128" t="s">
        <v>126</v>
      </c>
      <c r="B48" s="134">
        <v>278.1814411085532</v>
      </c>
      <c r="C48" s="88"/>
      <c r="D48" s="134">
        <f t="shared" si="4"/>
        <v>278.1339906752739</v>
      </c>
      <c r="E48" s="88"/>
      <c r="F48" s="135">
        <v>0.82</v>
      </c>
      <c r="H48" s="136">
        <v>0.22</v>
      </c>
      <c r="J48" s="136">
        <f t="shared" si="6"/>
        <v>-0.04745043327932308</v>
      </c>
      <c r="K48" s="97"/>
      <c r="L48" s="119">
        <v>0.3</v>
      </c>
      <c r="N48" s="120">
        <v>0.1</v>
      </c>
      <c r="P48" s="121">
        <f t="shared" si="5"/>
        <v>-0.017057368417616736</v>
      </c>
      <c r="Q48" s="120"/>
    </row>
    <row r="49" spans="1:17" ht="15" customHeight="1">
      <c r="A49" s="130" t="s">
        <v>122</v>
      </c>
      <c r="B49" s="134">
        <v>967.8668862404785</v>
      </c>
      <c r="C49" s="88"/>
      <c r="D49" s="134">
        <f t="shared" si="4"/>
        <v>968.0521520289509</v>
      </c>
      <c r="E49" s="88"/>
      <c r="F49" s="135">
        <v>2.14</v>
      </c>
      <c r="H49" s="136">
        <v>-1.59</v>
      </c>
      <c r="J49" s="136">
        <f t="shared" si="6"/>
        <v>0.1852657884724067</v>
      </c>
      <c r="K49" s="97"/>
      <c r="L49" s="119">
        <v>0.2</v>
      </c>
      <c r="N49" s="120">
        <v>-0.2</v>
      </c>
      <c r="P49" s="121">
        <f t="shared" si="5"/>
        <v>0.0191416599850891</v>
      </c>
      <c r="Q49" s="120"/>
    </row>
    <row r="50" spans="1:17" ht="15" customHeight="1">
      <c r="A50" s="122" t="s">
        <v>7</v>
      </c>
      <c r="B50" s="133">
        <v>5158.819760199773</v>
      </c>
      <c r="C50" s="88"/>
      <c r="D50" s="133">
        <f t="shared" si="4"/>
        <v>5171.249815970057</v>
      </c>
      <c r="E50" s="88"/>
      <c r="F50" s="132">
        <v>140.87</v>
      </c>
      <c r="H50" s="131">
        <v>98.12</v>
      </c>
      <c r="J50" s="131">
        <f t="shared" si="6"/>
        <v>12.430055770284525</v>
      </c>
      <c r="K50" s="97"/>
      <c r="L50" s="108">
        <v>2.9</v>
      </c>
      <c r="N50" s="101">
        <v>1.9</v>
      </c>
      <c r="P50" s="109">
        <f t="shared" si="5"/>
        <v>0.24094766532032352</v>
      </c>
      <c r="Q50" s="120"/>
    </row>
    <row r="51" spans="1:17" ht="15" customHeight="1">
      <c r="A51" s="130" t="s">
        <v>123</v>
      </c>
      <c r="B51" s="134">
        <v>4378.582302112569</v>
      </c>
      <c r="C51" s="88"/>
      <c r="D51" s="134">
        <f t="shared" si="4"/>
        <v>4390.543518115849</v>
      </c>
      <c r="E51" s="88"/>
      <c r="F51" s="135">
        <v>121.19</v>
      </c>
      <c r="H51" s="136">
        <v>86.27</v>
      </c>
      <c r="J51" s="136">
        <f>+D51-B51</f>
        <v>11.961216003280242</v>
      </c>
      <c r="K51" s="97"/>
      <c r="L51" s="119">
        <v>2.9</v>
      </c>
      <c r="N51" s="120">
        <v>2</v>
      </c>
      <c r="P51" s="121">
        <f t="shared" si="5"/>
        <v>0.2731755435431582</v>
      </c>
      <c r="Q51" s="120"/>
    </row>
    <row r="52" spans="1:17" ht="15" customHeight="1">
      <c r="A52" s="130" t="s">
        <v>124</v>
      </c>
      <c r="B52" s="134">
        <v>6568.596995373084</v>
      </c>
      <c r="C52" s="88"/>
      <c r="D52" s="134">
        <f t="shared" si="4"/>
        <v>6586.447848022101</v>
      </c>
      <c r="E52" s="88"/>
      <c r="F52" s="135">
        <v>182.32</v>
      </c>
      <c r="H52" s="136">
        <v>129.59</v>
      </c>
      <c r="J52" s="136">
        <f t="shared" si="6"/>
        <v>17.850852649017725</v>
      </c>
      <c r="K52" s="97"/>
      <c r="L52" s="119">
        <v>2.9</v>
      </c>
      <c r="N52" s="120">
        <v>2</v>
      </c>
      <c r="P52" s="121">
        <f t="shared" si="5"/>
        <v>0.27176050930803886</v>
      </c>
      <c r="Q52" s="120"/>
    </row>
    <row r="53" spans="2:17" ht="15" customHeight="1">
      <c r="B53" s="136"/>
      <c r="C53" s="88"/>
      <c r="D53" s="134"/>
      <c r="E53" s="88"/>
      <c r="F53" s="136"/>
      <c r="K53" s="97"/>
      <c r="L53" s="129"/>
      <c r="M53" s="88"/>
      <c r="N53" s="129"/>
      <c r="P53" s="88"/>
      <c r="Q53" s="129"/>
    </row>
    <row r="54" spans="1:16" ht="11.25" customHeight="1">
      <c r="A54" s="256" t="s">
        <v>127</v>
      </c>
      <c r="B54" s="256"/>
      <c r="C54" s="256"/>
      <c r="D54" s="256"/>
      <c r="E54" s="256"/>
      <c r="F54" s="256"/>
      <c r="G54" s="256"/>
      <c r="H54" s="256"/>
      <c r="I54" s="256"/>
      <c r="J54" s="256"/>
      <c r="K54" s="256"/>
      <c r="L54" s="256"/>
      <c r="M54" s="256"/>
      <c r="N54" s="256"/>
      <c r="O54" s="256"/>
      <c r="P54" s="256"/>
    </row>
    <row r="55" spans="1:16" ht="22.5" customHeight="1">
      <c r="A55" s="257" t="s">
        <v>128</v>
      </c>
      <c r="B55" s="257"/>
      <c r="C55" s="257"/>
      <c r="D55" s="257"/>
      <c r="E55" s="257"/>
      <c r="F55" s="257"/>
      <c r="G55" s="257"/>
      <c r="H55" s="257"/>
      <c r="I55" s="257"/>
      <c r="J55" s="257"/>
      <c r="K55" s="257"/>
      <c r="L55" s="257"/>
      <c r="M55" s="257"/>
      <c r="N55" s="257"/>
      <c r="O55" s="257"/>
      <c r="P55" s="257"/>
    </row>
    <row r="65" ht="12">
      <c r="A65" s="134"/>
    </row>
  </sheetData>
  <sheetProtection/>
  <mergeCells count="8">
    <mergeCell ref="H2:P5"/>
    <mergeCell ref="F9:J10"/>
    <mergeCell ref="A54:P54"/>
    <mergeCell ref="A55:P55"/>
    <mergeCell ref="F8:P8"/>
    <mergeCell ref="L9:P9"/>
    <mergeCell ref="L10:P10"/>
    <mergeCell ref="B8:D10"/>
  </mergeCells>
  <printOptions/>
  <pageMargins left="0.4" right="0.25" top="0.47" bottom="0" header="0.25"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Q119"/>
  <sheetViews>
    <sheetView showGridLines="0" zoomScalePageLayoutView="0" workbookViewId="0" topLeftCell="A1">
      <selection activeCell="A1" sqref="A1"/>
    </sheetView>
  </sheetViews>
  <sheetFormatPr defaultColWidth="11.3984375" defaultRowHeight="9.75"/>
  <cols>
    <col min="1" max="1" width="40.796875" style="60" customWidth="1"/>
    <col min="2" max="2" width="26.19921875" style="58" customWidth="1"/>
    <col min="3" max="3" width="4.3984375" style="60" customWidth="1"/>
    <col min="4" max="4" width="26.3984375" style="58" customWidth="1"/>
    <col min="5" max="5" width="3.796875" style="60" customWidth="1"/>
    <col min="6" max="6" width="26.3984375" style="58" customWidth="1"/>
    <col min="7" max="7" width="2.796875" style="60" customWidth="1"/>
    <col min="8" max="8" width="26.3984375" style="58" customWidth="1"/>
    <col min="9" max="9" width="3" style="60" customWidth="1"/>
    <col min="10" max="10" width="26.3984375" style="58" customWidth="1"/>
    <col min="11" max="11" width="3.796875" style="60" customWidth="1"/>
    <col min="12" max="12" width="25.3984375" style="58" customWidth="1"/>
    <col min="13" max="13" width="1.59765625" style="60" customWidth="1"/>
    <col min="14" max="14" width="11.3984375" style="60" customWidth="1"/>
    <col min="15" max="15" width="11.3984375" style="61" customWidth="1"/>
    <col min="16" max="16384" width="11.3984375" style="60" customWidth="1"/>
  </cols>
  <sheetData>
    <row r="1" spans="1:12" ht="15" customHeight="1">
      <c r="A1" s="53" t="s">
        <v>190</v>
      </c>
      <c r="B1" s="54"/>
      <c r="C1" s="55"/>
      <c r="D1" s="56"/>
      <c r="E1" s="57"/>
      <c r="F1" s="57"/>
      <c r="G1" s="57"/>
      <c r="I1" s="59" t="s">
        <v>101</v>
      </c>
      <c r="J1" s="57"/>
      <c r="K1" s="55"/>
      <c r="L1" s="55"/>
    </row>
    <row r="2" spans="1:12" ht="12">
      <c r="A2" s="57"/>
      <c r="B2" s="57"/>
      <c r="C2" s="57"/>
      <c r="D2" s="56"/>
      <c r="E2" s="57"/>
      <c r="F2" s="57"/>
      <c r="G2" s="57"/>
      <c r="I2" s="266" t="s">
        <v>188</v>
      </c>
      <c r="J2" s="267"/>
      <c r="K2" s="267"/>
      <c r="L2" s="267"/>
    </row>
    <row r="3" spans="1:12" ht="12">
      <c r="A3" s="233"/>
      <c r="B3" s="56"/>
      <c r="C3" s="56"/>
      <c r="D3" s="56"/>
      <c r="E3" s="57"/>
      <c r="F3" s="57"/>
      <c r="G3" s="57"/>
      <c r="I3" s="267"/>
      <c r="J3" s="267"/>
      <c r="K3" s="267"/>
      <c r="L3" s="267"/>
    </row>
    <row r="4" spans="1:12" ht="12">
      <c r="A4" s="57"/>
      <c r="B4" s="57"/>
      <c r="C4" s="57"/>
      <c r="D4" s="62"/>
      <c r="E4" s="57"/>
      <c r="F4" s="57"/>
      <c r="G4" s="57"/>
      <c r="I4" s="267"/>
      <c r="J4" s="267"/>
      <c r="K4" s="267"/>
      <c r="L4" s="267"/>
    </row>
    <row r="5" spans="9:12" ht="15" customHeight="1">
      <c r="I5" s="267"/>
      <c r="J5" s="267"/>
      <c r="K5" s="267"/>
      <c r="L5" s="267"/>
    </row>
    <row r="6" ht="15" customHeight="1"/>
    <row r="7" spans="2:12" ht="15" customHeight="1">
      <c r="B7" s="63"/>
      <c r="D7" s="63"/>
      <c r="F7" s="63"/>
      <c r="H7" s="63"/>
      <c r="J7" s="63"/>
      <c r="L7" s="63"/>
    </row>
    <row r="8" ht="12.75" thickBot="1">
      <c r="B8" s="64"/>
    </row>
    <row r="9" spans="2:12" ht="15" customHeight="1">
      <c r="B9" s="268" t="s">
        <v>102</v>
      </c>
      <c r="C9" s="268"/>
      <c r="D9" s="268"/>
      <c r="E9" s="65"/>
      <c r="F9" s="269" t="s">
        <v>103</v>
      </c>
      <c r="G9" s="237"/>
      <c r="H9" s="237"/>
      <c r="I9" s="65"/>
      <c r="J9" s="269" t="s">
        <v>104</v>
      </c>
      <c r="K9" s="237"/>
      <c r="L9" s="237"/>
    </row>
    <row r="10" spans="2:12" ht="15" customHeight="1" thickBot="1">
      <c r="B10" s="264" t="s">
        <v>105</v>
      </c>
      <c r="C10" s="264"/>
      <c r="D10" s="264"/>
      <c r="E10" s="61"/>
      <c r="F10" s="265" t="s">
        <v>105</v>
      </c>
      <c r="G10" s="265"/>
      <c r="H10" s="265"/>
      <c r="I10" s="61"/>
      <c r="J10" s="265" t="s">
        <v>106</v>
      </c>
      <c r="K10" s="265"/>
      <c r="L10" s="265"/>
    </row>
    <row r="11" spans="2:12" ht="15.75" customHeight="1">
      <c r="B11" s="66">
        <v>2013</v>
      </c>
      <c r="D11" s="66">
        <v>2014</v>
      </c>
      <c r="F11" s="66">
        <v>2013</v>
      </c>
      <c r="H11" s="66">
        <v>2014</v>
      </c>
      <c r="J11" s="66">
        <v>2013</v>
      </c>
      <c r="L11" s="66">
        <v>2014</v>
      </c>
    </row>
    <row r="12" spans="2:12" ht="9" customHeight="1">
      <c r="B12" s="67"/>
      <c r="D12" s="67"/>
      <c r="F12" s="67"/>
      <c r="H12" s="67"/>
      <c r="J12" s="67"/>
      <c r="L12" s="67"/>
    </row>
    <row r="13" spans="1:17" ht="30" customHeight="1">
      <c r="A13" s="68" t="s">
        <v>30</v>
      </c>
      <c r="B13" s="69">
        <v>913115</v>
      </c>
      <c r="D13" s="69">
        <v>976083.3333333334</v>
      </c>
      <c r="F13" s="69">
        <v>1392806</v>
      </c>
      <c r="H13" s="69">
        <v>1484335.1666666667</v>
      </c>
      <c r="J13" s="70">
        <v>1330505.64</v>
      </c>
      <c r="K13" s="71"/>
      <c r="L13" s="70">
        <v>1378347.10308</v>
      </c>
      <c r="M13" s="72"/>
      <c r="O13" s="73"/>
      <c r="P13" s="74"/>
      <c r="Q13" s="74"/>
    </row>
    <row r="14" spans="1:17" ht="12" customHeight="1">
      <c r="A14" s="75" t="s">
        <v>37</v>
      </c>
      <c r="B14" s="63">
        <v>255362</v>
      </c>
      <c r="D14" s="63">
        <v>273693</v>
      </c>
      <c r="F14" s="63">
        <v>389844</v>
      </c>
      <c r="H14" s="63">
        <v>416029.8333333333</v>
      </c>
      <c r="J14" s="76">
        <v>274796.07</v>
      </c>
      <c r="K14" s="71"/>
      <c r="L14" s="76">
        <v>286618.98970000015</v>
      </c>
      <c r="M14" s="72"/>
      <c r="N14" s="77"/>
      <c r="O14" s="73"/>
      <c r="P14" s="74"/>
      <c r="Q14" s="74"/>
    </row>
    <row r="15" spans="1:17" ht="12" customHeight="1">
      <c r="A15" s="78" t="s">
        <v>38</v>
      </c>
      <c r="B15" s="79">
        <v>21865</v>
      </c>
      <c r="D15" s="79">
        <v>23131.916666666668</v>
      </c>
      <c r="F15" s="79">
        <v>37208</v>
      </c>
      <c r="H15" s="79">
        <v>39132.25</v>
      </c>
      <c r="J15" s="80">
        <v>21088.28</v>
      </c>
      <c r="K15" s="71"/>
      <c r="L15" s="80">
        <v>21884.74974999999</v>
      </c>
      <c r="M15" s="72"/>
      <c r="O15" s="73"/>
      <c r="P15" s="74"/>
      <c r="Q15" s="74"/>
    </row>
    <row r="16" spans="1:17" ht="12" customHeight="1">
      <c r="A16" s="78" t="s">
        <v>40</v>
      </c>
      <c r="B16" s="79">
        <v>45723</v>
      </c>
      <c r="D16" s="79">
        <v>49138.583333333336</v>
      </c>
      <c r="F16" s="79">
        <v>66754</v>
      </c>
      <c r="H16" s="79">
        <v>71696.08333333333</v>
      </c>
      <c r="J16" s="80">
        <v>43035.27</v>
      </c>
      <c r="K16" s="71"/>
      <c r="L16" s="80">
        <v>45024.46695</v>
      </c>
      <c r="M16" s="72"/>
      <c r="O16" s="73"/>
      <c r="P16" s="74"/>
      <c r="Q16" s="74"/>
    </row>
    <row r="17" spans="1:17" ht="12" customHeight="1">
      <c r="A17" s="78" t="s">
        <v>41</v>
      </c>
      <c r="B17" s="79">
        <v>21556</v>
      </c>
      <c r="D17" s="79">
        <v>23447.583333333332</v>
      </c>
      <c r="F17" s="79">
        <v>32493</v>
      </c>
      <c r="H17" s="79">
        <v>35185.083333333336</v>
      </c>
      <c r="J17" s="80">
        <v>27602.45</v>
      </c>
      <c r="K17" s="71"/>
      <c r="L17" s="80">
        <v>28779.602060000027</v>
      </c>
      <c r="M17" s="72"/>
      <c r="O17" s="73"/>
      <c r="P17" s="74"/>
      <c r="Q17" s="74"/>
    </row>
    <row r="18" spans="1:17" ht="12" customHeight="1">
      <c r="A18" s="78" t="s">
        <v>42</v>
      </c>
      <c r="B18" s="79">
        <v>27358</v>
      </c>
      <c r="D18" s="79">
        <v>28917.166666666668</v>
      </c>
      <c r="F18" s="79">
        <v>43106</v>
      </c>
      <c r="H18" s="79">
        <v>45221.916666666664</v>
      </c>
      <c r="J18" s="80">
        <v>31130.34</v>
      </c>
      <c r="K18" s="71"/>
      <c r="L18" s="80">
        <v>32201.994600000024</v>
      </c>
      <c r="M18" s="72"/>
      <c r="O18" s="73"/>
      <c r="P18" s="74"/>
      <c r="Q18" s="74"/>
    </row>
    <row r="19" spans="1:17" ht="12" customHeight="1">
      <c r="A19" s="78" t="s">
        <v>43</v>
      </c>
      <c r="B19" s="79">
        <v>16825</v>
      </c>
      <c r="D19" s="79">
        <v>17810.333333333332</v>
      </c>
      <c r="F19" s="79">
        <v>24630</v>
      </c>
      <c r="H19" s="79">
        <v>25992.416666666668</v>
      </c>
      <c r="J19" s="80">
        <v>18485.46</v>
      </c>
      <c r="K19" s="71"/>
      <c r="L19" s="80">
        <v>19216.575490000007</v>
      </c>
      <c r="M19" s="72"/>
      <c r="O19" s="73"/>
      <c r="P19" s="74"/>
      <c r="Q19" s="74"/>
    </row>
    <row r="20" spans="1:17" ht="12" customHeight="1">
      <c r="A20" s="78" t="s">
        <v>44</v>
      </c>
      <c r="B20" s="79">
        <v>18042</v>
      </c>
      <c r="D20" s="79">
        <v>19375.75</v>
      </c>
      <c r="F20" s="79">
        <v>29144</v>
      </c>
      <c r="H20" s="79">
        <v>30958.083333333332</v>
      </c>
      <c r="J20" s="80">
        <v>20671.34</v>
      </c>
      <c r="K20" s="71"/>
      <c r="L20" s="80">
        <v>21382.93632999999</v>
      </c>
      <c r="M20" s="72"/>
      <c r="O20" s="73"/>
      <c r="P20" s="74"/>
      <c r="Q20" s="74"/>
    </row>
    <row r="21" spans="1:17" ht="12" customHeight="1">
      <c r="A21" s="78" t="s">
        <v>45</v>
      </c>
      <c r="B21" s="79">
        <v>43927</v>
      </c>
      <c r="D21" s="79">
        <v>47008.75</v>
      </c>
      <c r="F21" s="79">
        <v>66714</v>
      </c>
      <c r="H21" s="79">
        <v>71274.5</v>
      </c>
      <c r="J21" s="80">
        <v>49397.19</v>
      </c>
      <c r="K21" s="71"/>
      <c r="L21" s="80">
        <v>51589.51957000005</v>
      </c>
      <c r="M21" s="72"/>
      <c r="O21" s="73"/>
      <c r="P21" s="74"/>
      <c r="Q21" s="74"/>
    </row>
    <row r="22" spans="1:17" ht="12" customHeight="1">
      <c r="A22" s="78" t="s">
        <v>46</v>
      </c>
      <c r="B22" s="79">
        <v>60066</v>
      </c>
      <c r="D22" s="79">
        <v>64862.916666666664</v>
      </c>
      <c r="F22" s="79">
        <v>89796</v>
      </c>
      <c r="H22" s="79">
        <v>96569.5</v>
      </c>
      <c r="J22" s="80">
        <v>63385.75</v>
      </c>
      <c r="K22" s="71"/>
      <c r="L22" s="80">
        <v>66539.14495000002</v>
      </c>
      <c r="M22" s="72"/>
      <c r="O22" s="73"/>
      <c r="P22" s="74"/>
      <c r="Q22" s="74"/>
    </row>
    <row r="23" spans="1:17" ht="12" customHeight="1">
      <c r="A23" s="78"/>
      <c r="B23" s="79"/>
      <c r="D23" s="79"/>
      <c r="F23" s="79"/>
      <c r="H23" s="79"/>
      <c r="J23" s="80"/>
      <c r="K23" s="71"/>
      <c r="L23" s="80"/>
      <c r="M23" s="72"/>
      <c r="O23" s="73"/>
      <c r="P23" s="74"/>
      <c r="Q23" s="74"/>
    </row>
    <row r="24" spans="1:17" ht="12" customHeight="1">
      <c r="A24" s="75" t="s">
        <v>47</v>
      </c>
      <c r="B24" s="63">
        <v>19006</v>
      </c>
      <c r="D24" s="63">
        <v>20514</v>
      </c>
      <c r="F24" s="63">
        <v>30436</v>
      </c>
      <c r="H24" s="63">
        <v>32761.083333333336</v>
      </c>
      <c r="J24" s="76">
        <v>33104.32</v>
      </c>
      <c r="K24" s="71"/>
      <c r="L24" s="76">
        <v>34265.230650000005</v>
      </c>
      <c r="M24" s="72"/>
      <c r="N24" s="77"/>
      <c r="O24" s="73"/>
      <c r="P24" s="74"/>
      <c r="Q24" s="74"/>
    </row>
    <row r="25" spans="1:17" ht="12" customHeight="1">
      <c r="A25" s="78" t="s">
        <v>48</v>
      </c>
      <c r="B25" s="79">
        <v>3165</v>
      </c>
      <c r="D25" s="79">
        <v>3390.75</v>
      </c>
      <c r="F25" s="79">
        <v>5236</v>
      </c>
      <c r="H25" s="79">
        <v>5614.166666666667</v>
      </c>
      <c r="J25" s="80">
        <v>5977.99</v>
      </c>
      <c r="K25" s="71"/>
      <c r="L25" s="80">
        <v>6125.517279999986</v>
      </c>
      <c r="M25" s="72"/>
      <c r="O25" s="73"/>
      <c r="P25" s="74"/>
      <c r="Q25" s="74"/>
    </row>
    <row r="26" spans="1:17" ht="12" customHeight="1">
      <c r="A26" s="78" t="s">
        <v>49</v>
      </c>
      <c r="B26" s="79">
        <v>1912</v>
      </c>
      <c r="D26" s="79">
        <v>2107</v>
      </c>
      <c r="F26" s="79">
        <v>3300</v>
      </c>
      <c r="H26" s="79">
        <v>3586.9166666666665</v>
      </c>
      <c r="J26" s="80">
        <v>3515.27</v>
      </c>
      <c r="K26" s="71"/>
      <c r="L26" s="80">
        <v>3688.8686800000105</v>
      </c>
      <c r="M26" s="72"/>
      <c r="O26" s="73"/>
      <c r="P26" s="74"/>
      <c r="Q26" s="74"/>
    </row>
    <row r="27" spans="1:17" ht="12" customHeight="1">
      <c r="A27" s="78" t="s">
        <v>50</v>
      </c>
      <c r="B27" s="79">
        <v>13929</v>
      </c>
      <c r="D27" s="79">
        <v>15016.25</v>
      </c>
      <c r="F27" s="79">
        <v>21901</v>
      </c>
      <c r="H27" s="79">
        <v>23560</v>
      </c>
      <c r="J27" s="80">
        <v>23611.06</v>
      </c>
      <c r="K27" s="71"/>
      <c r="L27" s="80">
        <v>24450.84469000001</v>
      </c>
      <c r="M27" s="72"/>
      <c r="O27" s="73"/>
      <c r="P27" s="74"/>
      <c r="Q27" s="74"/>
    </row>
    <row r="28" spans="1:17" ht="12" customHeight="1">
      <c r="A28" s="78"/>
      <c r="B28" s="79"/>
      <c r="D28" s="79"/>
      <c r="F28" s="79"/>
      <c r="H28" s="79"/>
      <c r="J28" s="80"/>
      <c r="K28" s="71"/>
      <c r="L28" s="80"/>
      <c r="M28" s="72"/>
      <c r="O28" s="73"/>
      <c r="P28" s="74"/>
      <c r="Q28" s="74"/>
    </row>
    <row r="29" spans="1:17" ht="12" customHeight="1">
      <c r="A29" s="75" t="s">
        <v>51</v>
      </c>
      <c r="B29" s="63">
        <v>17258</v>
      </c>
      <c r="D29" s="63">
        <v>18401.416666666668</v>
      </c>
      <c r="F29" s="63">
        <v>22504</v>
      </c>
      <c r="H29" s="63">
        <v>24011.916666666668</v>
      </c>
      <c r="J29" s="76">
        <v>36427.11</v>
      </c>
      <c r="K29" s="71"/>
      <c r="L29" s="76">
        <v>37292.81423000004</v>
      </c>
      <c r="M29" s="72"/>
      <c r="O29" s="73"/>
      <c r="P29" s="74"/>
      <c r="Q29" s="74"/>
    </row>
    <row r="30" spans="1:17" ht="12" customHeight="1">
      <c r="A30" s="78"/>
      <c r="B30" s="64"/>
      <c r="D30" s="63"/>
      <c r="F30" s="64"/>
      <c r="H30" s="63"/>
      <c r="J30" s="76"/>
      <c r="K30" s="71"/>
      <c r="L30" s="76"/>
      <c r="M30" s="72"/>
      <c r="O30" s="73"/>
      <c r="P30" s="74"/>
      <c r="Q30" s="74"/>
    </row>
    <row r="31" spans="1:17" ht="12" customHeight="1">
      <c r="A31" s="75" t="s">
        <v>52</v>
      </c>
      <c r="B31" s="63">
        <v>14149</v>
      </c>
      <c r="D31" s="63">
        <v>14829.666666666666</v>
      </c>
      <c r="F31" s="63">
        <v>22755</v>
      </c>
      <c r="H31" s="63">
        <v>23831.583333333332</v>
      </c>
      <c r="J31" s="76">
        <v>21460.53</v>
      </c>
      <c r="K31" s="71"/>
      <c r="L31" s="76">
        <v>21991.40443000001</v>
      </c>
      <c r="M31" s="72"/>
      <c r="O31" s="73"/>
      <c r="P31" s="74"/>
      <c r="Q31" s="74"/>
    </row>
    <row r="32" spans="1:17" ht="12" customHeight="1">
      <c r="A32" s="78"/>
      <c r="B32" s="64"/>
      <c r="D32" s="63"/>
      <c r="F32" s="64"/>
      <c r="H32" s="63"/>
      <c r="J32" s="76"/>
      <c r="K32" s="71"/>
      <c r="L32" s="76"/>
      <c r="M32" s="72"/>
      <c r="O32" s="73"/>
      <c r="P32" s="74"/>
      <c r="Q32" s="74"/>
    </row>
    <row r="33" spans="1:17" ht="12" customHeight="1">
      <c r="A33" s="75" t="s">
        <v>53</v>
      </c>
      <c r="B33" s="63">
        <v>57587</v>
      </c>
      <c r="D33" s="63">
        <v>60312</v>
      </c>
      <c r="F33" s="63">
        <v>80467</v>
      </c>
      <c r="H33" s="63">
        <v>83522.41666666667</v>
      </c>
      <c r="J33" s="76">
        <v>71168.9</v>
      </c>
      <c r="K33" s="71"/>
      <c r="L33" s="76">
        <v>73540.7558800001</v>
      </c>
      <c r="M33" s="72"/>
      <c r="N33" s="77"/>
      <c r="O33" s="73"/>
      <c r="P33" s="74"/>
      <c r="Q33" s="74"/>
    </row>
    <row r="34" spans="1:17" ht="12" customHeight="1">
      <c r="A34" s="78" t="s">
        <v>54</v>
      </c>
      <c r="B34" s="79">
        <v>31758</v>
      </c>
      <c r="D34" s="79">
        <v>32978.583333333336</v>
      </c>
      <c r="F34" s="79">
        <v>44745</v>
      </c>
      <c r="H34" s="79">
        <v>46058.833333333336</v>
      </c>
      <c r="J34" s="80">
        <v>40260.08</v>
      </c>
      <c r="K34" s="71"/>
      <c r="L34" s="80">
        <v>41367.00023000006</v>
      </c>
      <c r="M34" s="72"/>
      <c r="O34" s="73"/>
      <c r="P34" s="74"/>
      <c r="Q34" s="74"/>
    </row>
    <row r="35" spans="1:17" ht="12" customHeight="1">
      <c r="A35" s="78" t="s">
        <v>55</v>
      </c>
      <c r="B35" s="79">
        <v>25829</v>
      </c>
      <c r="D35" s="79">
        <v>27333.416666666668</v>
      </c>
      <c r="F35" s="79">
        <v>35722</v>
      </c>
      <c r="H35" s="79">
        <v>37463.583333333336</v>
      </c>
      <c r="J35" s="80">
        <v>30908.82</v>
      </c>
      <c r="K35" s="71"/>
      <c r="L35" s="80">
        <v>32173.75565000003</v>
      </c>
      <c r="M35" s="72"/>
      <c r="O35" s="73"/>
      <c r="P35" s="74"/>
      <c r="Q35" s="74"/>
    </row>
    <row r="36" spans="1:17" ht="12" customHeight="1">
      <c r="A36" s="78"/>
      <c r="D36" s="79"/>
      <c r="H36" s="79"/>
      <c r="J36" s="80"/>
      <c r="K36" s="71"/>
      <c r="L36" s="80"/>
      <c r="M36" s="72"/>
      <c r="O36" s="73"/>
      <c r="P36" s="74"/>
      <c r="Q36" s="74"/>
    </row>
    <row r="37" spans="1:17" ht="12" customHeight="1">
      <c r="A37" s="75" t="s">
        <v>56</v>
      </c>
      <c r="B37" s="63">
        <v>9080</v>
      </c>
      <c r="D37" s="63">
        <v>9663.5</v>
      </c>
      <c r="F37" s="63">
        <v>12467</v>
      </c>
      <c r="H37" s="63">
        <v>13250.75</v>
      </c>
      <c r="J37" s="76">
        <v>17901.15</v>
      </c>
      <c r="K37" s="71"/>
      <c r="L37" s="76">
        <v>18279.40843000003</v>
      </c>
      <c r="M37" s="72"/>
      <c r="O37" s="73"/>
      <c r="P37" s="74"/>
      <c r="Q37" s="74"/>
    </row>
    <row r="38" spans="1:17" ht="12" customHeight="1">
      <c r="A38" s="78"/>
      <c r="B38" s="79"/>
      <c r="D38" s="79"/>
      <c r="F38" s="79"/>
      <c r="H38" s="79"/>
      <c r="J38" s="80"/>
      <c r="K38" s="71"/>
      <c r="L38" s="80"/>
      <c r="M38" s="72"/>
      <c r="O38" s="73"/>
      <c r="P38" s="74"/>
      <c r="Q38" s="74"/>
    </row>
    <row r="39" spans="1:17" ht="12" customHeight="1">
      <c r="A39" s="75" t="s">
        <v>57</v>
      </c>
      <c r="B39" s="63">
        <v>39712</v>
      </c>
      <c r="D39" s="63">
        <v>42801</v>
      </c>
      <c r="F39" s="63">
        <v>63798</v>
      </c>
      <c r="H39" s="63">
        <v>68312.91666666667</v>
      </c>
      <c r="J39" s="76">
        <v>58497.25</v>
      </c>
      <c r="K39" s="71"/>
      <c r="L39" s="76">
        <v>60959.62837999996</v>
      </c>
      <c r="M39" s="72"/>
      <c r="N39" s="77"/>
      <c r="O39" s="73"/>
      <c r="P39" s="74"/>
      <c r="Q39" s="74"/>
    </row>
    <row r="40" spans="1:17" ht="12" customHeight="1">
      <c r="A40" s="78" t="s">
        <v>58</v>
      </c>
      <c r="B40" s="79">
        <v>9154</v>
      </c>
      <c r="D40" s="79">
        <v>9806.416666666666</v>
      </c>
      <c r="F40" s="79">
        <v>13928</v>
      </c>
      <c r="H40" s="79">
        <v>14873.166666666666</v>
      </c>
      <c r="J40" s="80">
        <v>13291.21</v>
      </c>
      <c r="K40" s="71"/>
      <c r="L40" s="80">
        <v>13906.07511999998</v>
      </c>
      <c r="M40" s="72"/>
      <c r="O40" s="73"/>
      <c r="P40" s="74"/>
      <c r="Q40" s="74"/>
    </row>
    <row r="41" spans="1:17" ht="12" customHeight="1">
      <c r="A41" s="78" t="s">
        <v>59</v>
      </c>
      <c r="B41" s="79">
        <v>11346</v>
      </c>
      <c r="D41" s="79">
        <v>12185.666666666666</v>
      </c>
      <c r="F41" s="79">
        <v>18154</v>
      </c>
      <c r="H41" s="79">
        <v>19341.166666666668</v>
      </c>
      <c r="J41" s="80">
        <v>15473.61</v>
      </c>
      <c r="K41" s="71"/>
      <c r="L41" s="80">
        <v>16056.37996999999</v>
      </c>
      <c r="M41" s="72"/>
      <c r="O41" s="73"/>
      <c r="P41" s="74"/>
      <c r="Q41" s="74"/>
    </row>
    <row r="42" spans="1:17" ht="12" customHeight="1">
      <c r="A42" s="78" t="s">
        <v>60</v>
      </c>
      <c r="B42" s="79">
        <v>3662</v>
      </c>
      <c r="D42" s="79">
        <v>3889.5</v>
      </c>
      <c r="F42" s="79">
        <v>5718</v>
      </c>
      <c r="H42" s="79">
        <v>6046.333333333333</v>
      </c>
      <c r="J42" s="80">
        <v>6180.31</v>
      </c>
      <c r="K42" s="71"/>
      <c r="L42" s="80">
        <v>6396.62149999999</v>
      </c>
      <c r="M42" s="72"/>
      <c r="O42" s="73"/>
      <c r="P42" s="74"/>
      <c r="Q42" s="74"/>
    </row>
    <row r="43" spans="1:17" ht="12" customHeight="1">
      <c r="A43" s="78" t="s">
        <v>61</v>
      </c>
      <c r="B43" s="79">
        <v>3098</v>
      </c>
      <c r="D43" s="79">
        <v>3410.8333333333335</v>
      </c>
      <c r="F43" s="79">
        <v>5025</v>
      </c>
      <c r="H43" s="79">
        <v>5552.75</v>
      </c>
      <c r="J43" s="80">
        <v>5350.21</v>
      </c>
      <c r="K43" s="71"/>
      <c r="L43" s="80">
        <v>5566.764769999988</v>
      </c>
      <c r="M43" s="72"/>
      <c r="O43" s="73"/>
      <c r="P43" s="74"/>
      <c r="Q43" s="74"/>
    </row>
    <row r="44" spans="1:17" ht="12" customHeight="1">
      <c r="A44" s="78" t="s">
        <v>62</v>
      </c>
      <c r="B44" s="79">
        <v>12452</v>
      </c>
      <c r="D44" s="79">
        <v>13508.583333333334</v>
      </c>
      <c r="F44" s="79">
        <v>20972</v>
      </c>
      <c r="H44" s="79">
        <v>22499.5</v>
      </c>
      <c r="J44" s="80">
        <v>18201.91</v>
      </c>
      <c r="K44" s="71"/>
      <c r="L44" s="80">
        <v>19033.78702000001</v>
      </c>
      <c r="M44" s="72"/>
      <c r="O44" s="73"/>
      <c r="P44" s="74"/>
      <c r="Q44" s="74"/>
    </row>
    <row r="45" spans="1:17" ht="12" customHeight="1">
      <c r="A45" s="78"/>
      <c r="B45" s="79"/>
      <c r="D45" s="79"/>
      <c r="F45" s="79"/>
      <c r="H45" s="79"/>
      <c r="J45" s="80"/>
      <c r="K45" s="71"/>
      <c r="L45" s="80"/>
      <c r="M45" s="72"/>
      <c r="O45" s="73"/>
      <c r="P45" s="74"/>
      <c r="Q45" s="74"/>
    </row>
    <row r="46" spans="1:17" ht="12" customHeight="1">
      <c r="A46" s="75" t="s">
        <v>63</v>
      </c>
      <c r="B46" s="63">
        <v>38981</v>
      </c>
      <c r="D46" s="63">
        <v>41082.916666666664</v>
      </c>
      <c r="F46" s="63">
        <v>56241</v>
      </c>
      <c r="H46" s="63">
        <v>59203.16666666668</v>
      </c>
      <c r="J46" s="76">
        <v>83927.22</v>
      </c>
      <c r="K46" s="71"/>
      <c r="L46" s="76">
        <v>85859.42455999997</v>
      </c>
      <c r="M46" s="72"/>
      <c r="N46" s="77"/>
      <c r="O46" s="73"/>
      <c r="P46" s="74"/>
      <c r="Q46" s="74"/>
    </row>
    <row r="47" spans="1:17" ht="12" customHeight="1">
      <c r="A47" s="78" t="s">
        <v>64</v>
      </c>
      <c r="B47" s="79">
        <v>3166</v>
      </c>
      <c r="D47" s="79">
        <v>3268.25</v>
      </c>
      <c r="F47" s="79">
        <v>5099</v>
      </c>
      <c r="H47" s="79">
        <v>5265.166666666667</v>
      </c>
      <c r="J47" s="80">
        <v>5624.87</v>
      </c>
      <c r="K47" s="71"/>
      <c r="L47" s="80">
        <v>5718.707529999982</v>
      </c>
      <c r="M47" s="72"/>
      <c r="O47" s="73"/>
      <c r="P47" s="74"/>
      <c r="Q47" s="74"/>
    </row>
    <row r="48" spans="1:17" ht="12" customHeight="1">
      <c r="A48" s="78" t="s">
        <v>65</v>
      </c>
      <c r="B48" s="79">
        <v>5416</v>
      </c>
      <c r="D48" s="79">
        <v>5701.583333333333</v>
      </c>
      <c r="F48" s="79">
        <v>7729</v>
      </c>
      <c r="H48" s="79">
        <v>8161.75</v>
      </c>
      <c r="J48" s="80">
        <v>12387.54</v>
      </c>
      <c r="K48" s="71"/>
      <c r="L48" s="80">
        <v>12630.324039999992</v>
      </c>
      <c r="M48" s="72"/>
      <c r="O48" s="73"/>
      <c r="P48" s="74"/>
      <c r="Q48" s="74"/>
    </row>
    <row r="49" spans="1:17" ht="12" customHeight="1">
      <c r="A49" s="78" t="s">
        <v>66</v>
      </c>
      <c r="B49" s="79">
        <v>7648</v>
      </c>
      <c r="D49" s="79">
        <v>8154.75</v>
      </c>
      <c r="F49" s="79">
        <v>10608</v>
      </c>
      <c r="H49" s="79">
        <v>11312.916666666666</v>
      </c>
      <c r="J49" s="80">
        <v>16745.23</v>
      </c>
      <c r="K49" s="71"/>
      <c r="L49" s="80">
        <v>17221.257440000034</v>
      </c>
      <c r="M49" s="72"/>
      <c r="O49" s="73"/>
      <c r="P49" s="74"/>
      <c r="Q49" s="74"/>
    </row>
    <row r="50" spans="1:17" ht="12" customHeight="1">
      <c r="A50" s="78" t="s">
        <v>67</v>
      </c>
      <c r="B50" s="79">
        <v>2682</v>
      </c>
      <c r="D50" s="79">
        <v>2831.5833333333335</v>
      </c>
      <c r="F50" s="79">
        <v>3894</v>
      </c>
      <c r="H50" s="79">
        <v>4078.9166666666665</v>
      </c>
      <c r="J50" s="80">
        <v>5379.9</v>
      </c>
      <c r="K50" s="71"/>
      <c r="L50" s="80">
        <v>5491.833999999997</v>
      </c>
      <c r="M50" s="72"/>
      <c r="O50" s="73"/>
      <c r="P50" s="74"/>
      <c r="Q50" s="74"/>
    </row>
    <row r="51" spans="1:17" ht="12" customHeight="1">
      <c r="A51" s="78" t="s">
        <v>68</v>
      </c>
      <c r="B51" s="79">
        <v>5391</v>
      </c>
      <c r="D51" s="79">
        <v>5717</v>
      </c>
      <c r="F51" s="79">
        <v>7663</v>
      </c>
      <c r="H51" s="79">
        <v>8118.916666666667</v>
      </c>
      <c r="J51" s="80">
        <v>11299.78</v>
      </c>
      <c r="K51" s="71"/>
      <c r="L51" s="80">
        <v>11613.80204999999</v>
      </c>
      <c r="M51" s="72"/>
      <c r="O51" s="73"/>
      <c r="P51" s="74"/>
      <c r="Q51" s="74"/>
    </row>
    <row r="52" spans="1:17" ht="12" customHeight="1">
      <c r="A52" s="78" t="s">
        <v>69</v>
      </c>
      <c r="B52" s="79">
        <v>2410</v>
      </c>
      <c r="D52" s="79">
        <v>2481.0833333333335</v>
      </c>
      <c r="F52" s="79">
        <v>3727</v>
      </c>
      <c r="H52" s="79">
        <v>3825.3333333333335</v>
      </c>
      <c r="J52" s="80">
        <v>5369.28</v>
      </c>
      <c r="K52" s="71"/>
      <c r="L52" s="80">
        <v>5465.5602499999795</v>
      </c>
      <c r="M52" s="72"/>
      <c r="O52" s="73"/>
      <c r="P52" s="74"/>
      <c r="Q52" s="74"/>
    </row>
    <row r="53" spans="1:17" ht="12" customHeight="1">
      <c r="A53" s="78" t="s">
        <v>70</v>
      </c>
      <c r="B53" s="79">
        <v>1255</v>
      </c>
      <c r="D53" s="79">
        <v>1313.3333333333335</v>
      </c>
      <c r="F53" s="79">
        <v>1828</v>
      </c>
      <c r="H53" s="79">
        <v>1921.3333333333335</v>
      </c>
      <c r="J53" s="80">
        <v>3169.77</v>
      </c>
      <c r="K53" s="71"/>
      <c r="L53" s="80">
        <v>3185.474440000004</v>
      </c>
      <c r="M53" s="72"/>
      <c r="O53" s="73"/>
      <c r="P53" s="74"/>
      <c r="Q53" s="74"/>
    </row>
    <row r="54" spans="1:17" ht="12" customHeight="1">
      <c r="A54" s="78" t="s">
        <v>71</v>
      </c>
      <c r="B54" s="79">
        <v>7887</v>
      </c>
      <c r="D54" s="79">
        <v>8410.5</v>
      </c>
      <c r="F54" s="79">
        <v>11393</v>
      </c>
      <c r="H54" s="79">
        <v>12121</v>
      </c>
      <c r="J54" s="80">
        <v>16455.49</v>
      </c>
      <c r="K54" s="71"/>
      <c r="L54" s="80">
        <v>16968.428980000015</v>
      </c>
      <c r="M54" s="72"/>
      <c r="O54" s="73"/>
      <c r="P54" s="74"/>
      <c r="Q54" s="74"/>
    </row>
    <row r="55" spans="1:17" ht="12" customHeight="1">
      <c r="A55" s="78" t="s">
        <v>72</v>
      </c>
      <c r="B55" s="79">
        <v>3125</v>
      </c>
      <c r="D55" s="79">
        <v>3204.833333333333</v>
      </c>
      <c r="F55" s="79">
        <v>4301</v>
      </c>
      <c r="H55" s="79">
        <v>4397.833333333333</v>
      </c>
      <c r="J55" s="80">
        <v>7495.35</v>
      </c>
      <c r="K55" s="71"/>
      <c r="L55" s="80">
        <v>7564.035829999979</v>
      </c>
      <c r="M55" s="72"/>
      <c r="O55" s="73"/>
      <c r="P55" s="74"/>
      <c r="Q55" s="74"/>
    </row>
    <row r="56" spans="1:17" ht="12" customHeight="1">
      <c r="A56" s="78"/>
      <c r="B56" s="79"/>
      <c r="D56" s="79"/>
      <c r="F56" s="79"/>
      <c r="H56" s="79"/>
      <c r="J56" s="80"/>
      <c r="K56" s="71"/>
      <c r="L56" s="80"/>
      <c r="M56" s="72"/>
      <c r="O56" s="73"/>
      <c r="P56" s="74"/>
      <c r="Q56" s="74"/>
    </row>
    <row r="57" spans="1:17" ht="12" customHeight="1">
      <c r="A57" s="75" t="s">
        <v>73</v>
      </c>
      <c r="B57" s="63">
        <v>109966</v>
      </c>
      <c r="D57" s="63">
        <v>119025.16666666666</v>
      </c>
      <c r="F57" s="63">
        <v>179496</v>
      </c>
      <c r="H57" s="63">
        <v>193668.4166666667</v>
      </c>
      <c r="J57" s="76">
        <v>174719.72</v>
      </c>
      <c r="K57" s="71"/>
      <c r="L57" s="76">
        <v>184230.05750999978</v>
      </c>
      <c r="M57" s="72"/>
      <c r="N57" s="77"/>
      <c r="O57" s="73"/>
      <c r="P57" s="74"/>
      <c r="Q57" s="74"/>
    </row>
    <row r="58" spans="1:17" ht="12" customHeight="1">
      <c r="A58" s="78" t="s">
        <v>74</v>
      </c>
      <c r="B58" s="79">
        <v>74422</v>
      </c>
      <c r="D58" s="79">
        <v>80584.16666666667</v>
      </c>
      <c r="F58" s="79">
        <v>117090</v>
      </c>
      <c r="H58" s="79">
        <v>126663.25</v>
      </c>
      <c r="J58" s="80">
        <v>124332.75</v>
      </c>
      <c r="K58" s="71"/>
      <c r="L58" s="80">
        <v>130850.8000899998</v>
      </c>
      <c r="M58" s="72"/>
      <c r="O58" s="73"/>
      <c r="P58" s="74"/>
      <c r="Q58" s="74"/>
    </row>
    <row r="59" spans="1:17" ht="12" customHeight="1">
      <c r="A59" s="78" t="s">
        <v>75</v>
      </c>
      <c r="B59" s="79">
        <v>12792</v>
      </c>
      <c r="D59" s="79">
        <v>13878.833333333334</v>
      </c>
      <c r="F59" s="79">
        <v>23259</v>
      </c>
      <c r="H59" s="79">
        <v>25097.583333333332</v>
      </c>
      <c r="J59" s="80">
        <v>17526.65</v>
      </c>
      <c r="K59" s="71"/>
      <c r="L59" s="80">
        <v>18582.08335999999</v>
      </c>
      <c r="M59" s="72"/>
      <c r="O59" s="73"/>
      <c r="P59" s="74"/>
      <c r="Q59" s="74"/>
    </row>
    <row r="60" spans="1:17" ht="12" customHeight="1">
      <c r="A60" s="78" t="s">
        <v>76</v>
      </c>
      <c r="B60" s="79">
        <v>7030</v>
      </c>
      <c r="D60" s="79">
        <v>7470.333333333333</v>
      </c>
      <c r="F60" s="79">
        <v>12116</v>
      </c>
      <c r="H60" s="79">
        <v>12910.083333333334</v>
      </c>
      <c r="J60" s="80">
        <v>10972.44</v>
      </c>
      <c r="K60" s="71"/>
      <c r="L60" s="80">
        <v>11469.40249999999</v>
      </c>
      <c r="M60" s="72"/>
      <c r="O60" s="73"/>
      <c r="P60" s="74"/>
      <c r="Q60" s="74"/>
    </row>
    <row r="61" spans="1:17" ht="12" customHeight="1">
      <c r="A61" s="78" t="s">
        <v>77</v>
      </c>
      <c r="B61" s="79">
        <v>15722</v>
      </c>
      <c r="D61" s="79">
        <v>17091.833333333332</v>
      </c>
      <c r="F61" s="79">
        <v>27031</v>
      </c>
      <c r="H61" s="79">
        <v>28997.5</v>
      </c>
      <c r="J61" s="80">
        <v>21887.88</v>
      </c>
      <c r="K61" s="71"/>
      <c r="L61" s="80">
        <v>23327.77156000001</v>
      </c>
      <c r="M61" s="72"/>
      <c r="O61" s="73"/>
      <c r="P61" s="74"/>
      <c r="Q61" s="74"/>
    </row>
    <row r="62" spans="1:17" ht="12" customHeight="1">
      <c r="A62" s="78"/>
      <c r="B62" s="79"/>
      <c r="D62" s="79"/>
      <c r="F62" s="79"/>
      <c r="H62" s="79"/>
      <c r="J62" s="80"/>
      <c r="K62" s="71"/>
      <c r="L62" s="80"/>
      <c r="M62" s="72"/>
      <c r="O62" s="73"/>
      <c r="P62" s="74"/>
      <c r="Q62" s="74"/>
    </row>
    <row r="63" spans="1:17" ht="12" customHeight="1">
      <c r="A63" s="75" t="s">
        <v>78</v>
      </c>
      <c r="B63" s="63">
        <v>106075</v>
      </c>
      <c r="D63" s="63">
        <v>112135.08333333334</v>
      </c>
      <c r="F63" s="63">
        <v>161302</v>
      </c>
      <c r="H63" s="63">
        <v>170417.66666666666</v>
      </c>
      <c r="J63" s="76">
        <v>141961.67</v>
      </c>
      <c r="K63" s="71"/>
      <c r="L63" s="76">
        <v>145601.93233999988</v>
      </c>
      <c r="M63" s="72"/>
      <c r="N63" s="77"/>
      <c r="O63" s="73"/>
      <c r="P63" s="74"/>
      <c r="Q63" s="74"/>
    </row>
    <row r="64" spans="1:17" ht="12" customHeight="1">
      <c r="A64" s="78" t="s">
        <v>79</v>
      </c>
      <c r="B64" s="79">
        <v>42990</v>
      </c>
      <c r="D64" s="79">
        <v>44830</v>
      </c>
      <c r="F64" s="79">
        <v>67091</v>
      </c>
      <c r="H64" s="79">
        <v>69876.33333333333</v>
      </c>
      <c r="J64" s="80">
        <v>48755.5</v>
      </c>
      <c r="K64" s="71"/>
      <c r="L64" s="80">
        <v>49840.42142000004</v>
      </c>
      <c r="M64" s="72"/>
      <c r="O64" s="73"/>
      <c r="P64" s="74"/>
      <c r="Q64" s="74"/>
    </row>
    <row r="65" spans="1:17" ht="12" customHeight="1">
      <c r="A65" s="78" t="s">
        <v>80</v>
      </c>
      <c r="B65" s="79">
        <v>11513</v>
      </c>
      <c r="D65" s="79">
        <v>12397.833333333334</v>
      </c>
      <c r="F65" s="79">
        <v>18119</v>
      </c>
      <c r="H65" s="79">
        <v>19504.333333333332</v>
      </c>
      <c r="J65" s="80">
        <v>17615.74</v>
      </c>
      <c r="K65" s="71"/>
      <c r="L65" s="80">
        <v>18212.521329999992</v>
      </c>
      <c r="M65" s="72"/>
      <c r="O65" s="73"/>
      <c r="P65" s="74"/>
      <c r="Q65" s="74"/>
    </row>
    <row r="66" spans="1:17" ht="12" customHeight="1">
      <c r="A66" s="78" t="s">
        <v>81</v>
      </c>
      <c r="B66" s="79">
        <v>51572</v>
      </c>
      <c r="D66" s="79">
        <v>54907.25</v>
      </c>
      <c r="F66" s="79">
        <v>76091</v>
      </c>
      <c r="H66" s="79">
        <v>81037</v>
      </c>
      <c r="J66" s="80">
        <v>75590.43</v>
      </c>
      <c r="K66" s="71"/>
      <c r="L66" s="80">
        <v>77548.98958999985</v>
      </c>
      <c r="M66" s="72"/>
      <c r="O66" s="73"/>
      <c r="P66" s="74"/>
      <c r="Q66" s="74"/>
    </row>
    <row r="67" spans="1:17" ht="12" customHeight="1">
      <c r="A67" s="78"/>
      <c r="B67" s="79"/>
      <c r="D67" s="79"/>
      <c r="F67" s="79"/>
      <c r="H67" s="79"/>
      <c r="J67" s="80"/>
      <c r="K67" s="71"/>
      <c r="L67" s="80"/>
      <c r="M67" s="72"/>
      <c r="O67" s="73"/>
      <c r="P67" s="74"/>
      <c r="Q67" s="74"/>
    </row>
    <row r="68" spans="1:17" ht="12" customHeight="1">
      <c r="A68" s="75" t="s">
        <v>82</v>
      </c>
      <c r="B68" s="63">
        <v>28420</v>
      </c>
      <c r="D68" s="63">
        <v>30331.333333333336</v>
      </c>
      <c r="F68" s="63">
        <v>43030</v>
      </c>
      <c r="H68" s="63">
        <v>45504.5</v>
      </c>
      <c r="J68" s="76">
        <v>39777.44</v>
      </c>
      <c r="K68" s="71"/>
      <c r="L68" s="76">
        <v>40669.74545000002</v>
      </c>
      <c r="M68" s="72"/>
      <c r="N68" s="77"/>
      <c r="O68" s="73"/>
      <c r="P68" s="74"/>
      <c r="Q68" s="74"/>
    </row>
    <row r="69" spans="1:17" ht="12" customHeight="1">
      <c r="A69" s="78" t="s">
        <v>83</v>
      </c>
      <c r="B69" s="79">
        <v>19184</v>
      </c>
      <c r="D69" s="79">
        <v>20556.916666666668</v>
      </c>
      <c r="F69" s="79">
        <v>28861</v>
      </c>
      <c r="H69" s="79">
        <v>30634.666666666668</v>
      </c>
      <c r="J69" s="80">
        <v>25244.34</v>
      </c>
      <c r="K69" s="71"/>
      <c r="L69" s="80">
        <v>26045.743910000016</v>
      </c>
      <c r="M69" s="72"/>
      <c r="O69" s="73"/>
      <c r="P69" s="74"/>
      <c r="Q69" s="74"/>
    </row>
    <row r="70" spans="1:17" ht="12" customHeight="1">
      <c r="A70" s="78" t="s">
        <v>84</v>
      </c>
      <c r="B70" s="79">
        <v>9236</v>
      </c>
      <c r="D70" s="79">
        <v>9774.416666666666</v>
      </c>
      <c r="F70" s="79">
        <v>14169</v>
      </c>
      <c r="H70" s="79">
        <v>14869.833333333334</v>
      </c>
      <c r="J70" s="80">
        <v>14533.1</v>
      </c>
      <c r="K70" s="71"/>
      <c r="L70" s="80">
        <v>14624.001540000003</v>
      </c>
      <c r="M70" s="72"/>
      <c r="O70" s="73"/>
      <c r="P70" s="74"/>
      <c r="Q70" s="74"/>
    </row>
    <row r="71" spans="1:17" ht="12" customHeight="1">
      <c r="A71" s="78"/>
      <c r="B71" s="79"/>
      <c r="D71" s="79"/>
      <c r="F71" s="79"/>
      <c r="H71" s="79"/>
      <c r="J71" s="80"/>
      <c r="K71" s="71"/>
      <c r="L71" s="80"/>
      <c r="M71" s="72"/>
      <c r="O71" s="73"/>
      <c r="P71" s="74"/>
      <c r="Q71" s="74"/>
    </row>
    <row r="72" spans="1:17" ht="12" customHeight="1">
      <c r="A72" s="75" t="s">
        <v>85</v>
      </c>
      <c r="B72" s="63">
        <v>44165</v>
      </c>
      <c r="D72" s="63">
        <v>46812.166666666664</v>
      </c>
      <c r="F72" s="63">
        <v>58359</v>
      </c>
      <c r="H72" s="63">
        <v>61763.166666666664</v>
      </c>
      <c r="J72" s="76">
        <v>90037.77</v>
      </c>
      <c r="K72" s="71"/>
      <c r="L72" s="76">
        <v>91883.04742000009</v>
      </c>
      <c r="M72" s="72"/>
      <c r="N72" s="77"/>
      <c r="O72" s="73"/>
      <c r="P72" s="74"/>
      <c r="Q72" s="74"/>
    </row>
    <row r="73" spans="1:17" ht="12" customHeight="1">
      <c r="A73" s="81" t="s">
        <v>86</v>
      </c>
      <c r="B73" s="79">
        <v>16582</v>
      </c>
      <c r="D73" s="79">
        <v>17617.5</v>
      </c>
      <c r="F73" s="79">
        <v>21530</v>
      </c>
      <c r="H73" s="79">
        <v>22883.75</v>
      </c>
      <c r="J73" s="80">
        <v>37181.38</v>
      </c>
      <c r="K73" s="71"/>
      <c r="L73" s="80">
        <v>38016.00278000005</v>
      </c>
      <c r="M73" s="72"/>
      <c r="O73" s="73"/>
      <c r="P73" s="74"/>
      <c r="Q73" s="74"/>
    </row>
    <row r="74" spans="1:17" ht="12" customHeight="1">
      <c r="A74" s="78" t="s">
        <v>87</v>
      </c>
      <c r="B74" s="79">
        <v>5567</v>
      </c>
      <c r="D74" s="79">
        <v>5761.833333333333</v>
      </c>
      <c r="F74" s="79">
        <v>7462</v>
      </c>
      <c r="H74" s="79">
        <v>7727.333333333333</v>
      </c>
      <c r="J74" s="80">
        <v>11834.92</v>
      </c>
      <c r="K74" s="71"/>
      <c r="L74" s="80">
        <v>11943.715830000006</v>
      </c>
      <c r="M74" s="72"/>
      <c r="O74" s="73"/>
      <c r="P74" s="74"/>
      <c r="Q74" s="74"/>
    </row>
    <row r="75" spans="1:17" ht="12" customHeight="1">
      <c r="A75" s="81" t="s">
        <v>88</v>
      </c>
      <c r="B75" s="79">
        <v>4850</v>
      </c>
      <c r="D75" s="79">
        <v>4996</v>
      </c>
      <c r="F75" s="79">
        <v>6417</v>
      </c>
      <c r="H75" s="79">
        <v>6613.833333333333</v>
      </c>
      <c r="J75" s="80">
        <v>9863.61</v>
      </c>
      <c r="K75" s="71"/>
      <c r="L75" s="80">
        <v>9856.792309999988</v>
      </c>
      <c r="M75" s="72"/>
      <c r="O75" s="73"/>
      <c r="P75" s="74"/>
      <c r="Q75" s="74"/>
    </row>
    <row r="76" spans="1:17" ht="12" customHeight="1">
      <c r="A76" s="78" t="s">
        <v>89</v>
      </c>
      <c r="B76" s="79">
        <v>17167</v>
      </c>
      <c r="D76" s="79">
        <v>18436.833333333332</v>
      </c>
      <c r="F76" s="79">
        <v>22950</v>
      </c>
      <c r="H76" s="79">
        <v>24538.25</v>
      </c>
      <c r="J76" s="80">
        <v>31157.86</v>
      </c>
      <c r="K76" s="71"/>
      <c r="L76" s="80">
        <v>32066.53650000004</v>
      </c>
      <c r="M76" s="72"/>
      <c r="O76" s="73"/>
      <c r="P76" s="74"/>
      <c r="Q76" s="74"/>
    </row>
    <row r="77" spans="1:17" ht="12" customHeight="1">
      <c r="A77" s="78"/>
      <c r="B77" s="79"/>
      <c r="D77" s="79"/>
      <c r="F77" s="79"/>
      <c r="H77" s="79"/>
      <c r="J77" s="80"/>
      <c r="K77" s="71"/>
      <c r="L77" s="80"/>
      <c r="M77" s="72"/>
      <c r="O77" s="73"/>
      <c r="P77" s="74"/>
      <c r="Q77" s="74"/>
    </row>
    <row r="78" spans="1:17" ht="12" customHeight="1">
      <c r="A78" s="75" t="s">
        <v>107</v>
      </c>
      <c r="B78" s="63">
        <v>83253</v>
      </c>
      <c r="D78" s="63">
        <v>90550</v>
      </c>
      <c r="F78" s="63">
        <v>124364</v>
      </c>
      <c r="H78" s="63">
        <v>135270.66666666666</v>
      </c>
      <c r="J78" s="76">
        <v>141807.92</v>
      </c>
      <c r="K78" s="71"/>
      <c r="L78" s="76">
        <v>148371.62843999988</v>
      </c>
      <c r="M78" s="72"/>
      <c r="O78" s="73"/>
      <c r="P78" s="74"/>
      <c r="Q78" s="74"/>
    </row>
    <row r="79" spans="1:17" ht="12" customHeight="1">
      <c r="A79" s="78"/>
      <c r="B79" s="79"/>
      <c r="D79" s="79"/>
      <c r="F79" s="79"/>
      <c r="H79" s="79"/>
      <c r="J79" s="80"/>
      <c r="K79" s="71"/>
      <c r="L79" s="80"/>
      <c r="M79" s="72"/>
      <c r="O79" s="73"/>
      <c r="P79" s="74"/>
      <c r="Q79" s="74"/>
    </row>
    <row r="80" spans="1:17" ht="12" customHeight="1">
      <c r="A80" s="75" t="s">
        <v>108</v>
      </c>
      <c r="B80" s="63">
        <v>42016</v>
      </c>
      <c r="D80" s="63">
        <v>44719.166666666664</v>
      </c>
      <c r="F80" s="63">
        <v>71335</v>
      </c>
      <c r="H80" s="63">
        <v>74747.83333333333</v>
      </c>
      <c r="J80" s="76">
        <v>55733.06</v>
      </c>
      <c r="K80" s="71"/>
      <c r="L80" s="76">
        <v>57157.02861000006</v>
      </c>
      <c r="M80" s="72"/>
      <c r="O80" s="73"/>
      <c r="P80" s="74"/>
      <c r="Q80" s="74"/>
    </row>
    <row r="81" spans="1:17" ht="12" customHeight="1">
      <c r="A81" s="78"/>
      <c r="B81" s="79"/>
      <c r="D81" s="79"/>
      <c r="F81" s="79"/>
      <c r="H81" s="79"/>
      <c r="J81" s="76"/>
      <c r="K81" s="71"/>
      <c r="L81" s="80"/>
      <c r="M81" s="72"/>
      <c r="O81" s="73"/>
      <c r="P81" s="74"/>
      <c r="Q81" s="74"/>
    </row>
    <row r="82" spans="1:17" ht="12" customHeight="1">
      <c r="A82" s="75" t="s">
        <v>109</v>
      </c>
      <c r="B82" s="63">
        <v>8191</v>
      </c>
      <c r="D82" s="63">
        <v>8983.666666666666</v>
      </c>
      <c r="F82" s="63">
        <v>13222</v>
      </c>
      <c r="H82" s="63">
        <v>14526.333333333334</v>
      </c>
      <c r="J82" s="76">
        <v>15795.63</v>
      </c>
      <c r="K82" s="71"/>
      <c r="L82" s="76">
        <v>16384.632299999994</v>
      </c>
      <c r="M82" s="72"/>
      <c r="O82" s="73"/>
      <c r="P82" s="74"/>
      <c r="Q82" s="74"/>
    </row>
    <row r="83" spans="1:17" ht="12" customHeight="1">
      <c r="A83" s="78"/>
      <c r="B83" s="79"/>
      <c r="D83" s="79"/>
      <c r="F83" s="79"/>
      <c r="H83" s="79"/>
      <c r="J83" s="76"/>
      <c r="K83" s="71"/>
      <c r="L83" s="80"/>
      <c r="M83" s="72"/>
      <c r="O83" s="73"/>
      <c r="P83" s="74"/>
      <c r="Q83" s="74"/>
    </row>
    <row r="84" spans="1:17" ht="12" customHeight="1">
      <c r="A84" s="75" t="s">
        <v>93</v>
      </c>
      <c r="B84" s="63">
        <v>25377</v>
      </c>
      <c r="D84" s="63">
        <v>26663.75</v>
      </c>
      <c r="F84" s="63">
        <v>35137</v>
      </c>
      <c r="H84" s="63">
        <v>37693.33333333333</v>
      </c>
      <c r="J84" s="76">
        <v>56284.61</v>
      </c>
      <c r="K84" s="71"/>
      <c r="L84" s="76">
        <v>57538.04937000005</v>
      </c>
      <c r="M84" s="72"/>
      <c r="N84" s="77"/>
      <c r="O84" s="73"/>
      <c r="P84" s="74"/>
      <c r="Q84" s="74"/>
    </row>
    <row r="85" spans="1:17" ht="12" customHeight="1">
      <c r="A85" s="78" t="s">
        <v>94</v>
      </c>
      <c r="B85" s="79">
        <v>3807</v>
      </c>
      <c r="D85" s="79">
        <v>4054.833333333333</v>
      </c>
      <c r="F85" s="79">
        <v>6085</v>
      </c>
      <c r="H85" s="79">
        <v>6720.416666666667</v>
      </c>
      <c r="J85" s="80">
        <v>7330.71</v>
      </c>
      <c r="K85" s="71"/>
      <c r="L85" s="80">
        <v>7567.539769999985</v>
      </c>
      <c r="M85" s="72"/>
      <c r="O85" s="73"/>
      <c r="P85" s="74"/>
      <c r="Q85" s="74"/>
    </row>
    <row r="86" spans="1:17" ht="12" customHeight="1">
      <c r="A86" s="78" t="s">
        <v>95</v>
      </c>
      <c r="B86" s="79">
        <v>5861</v>
      </c>
      <c r="D86" s="79">
        <v>6282.333333333334</v>
      </c>
      <c r="F86" s="79">
        <v>7905</v>
      </c>
      <c r="H86" s="79">
        <v>8758.083333333334</v>
      </c>
      <c r="J86" s="80">
        <v>16041.86</v>
      </c>
      <c r="K86" s="71"/>
      <c r="L86" s="80">
        <v>16411.564980000017</v>
      </c>
      <c r="M86" s="72"/>
      <c r="O86" s="73"/>
      <c r="P86" s="74"/>
      <c r="Q86" s="74"/>
    </row>
    <row r="87" spans="1:17" ht="12" customHeight="1">
      <c r="A87" s="78" t="s">
        <v>96</v>
      </c>
      <c r="B87" s="79">
        <v>15708</v>
      </c>
      <c r="D87" s="79">
        <v>16326.583333333332</v>
      </c>
      <c r="F87" s="79">
        <v>21146</v>
      </c>
      <c r="H87" s="79">
        <v>22214.833333333332</v>
      </c>
      <c r="J87" s="80">
        <v>32912.04</v>
      </c>
      <c r="K87" s="71"/>
      <c r="L87" s="80">
        <v>33558.94462000005</v>
      </c>
      <c r="M87" s="72"/>
      <c r="O87" s="73"/>
      <c r="P87" s="74"/>
      <c r="Q87" s="74"/>
    </row>
    <row r="88" spans="1:17" ht="12" customHeight="1">
      <c r="A88" s="78"/>
      <c r="B88" s="79"/>
      <c r="D88" s="79"/>
      <c r="F88" s="79"/>
      <c r="H88" s="79"/>
      <c r="J88" s="80"/>
      <c r="K88" s="71"/>
      <c r="L88" s="80"/>
      <c r="M88" s="72"/>
      <c r="O88" s="73"/>
      <c r="P88" s="74"/>
      <c r="Q88" s="74"/>
    </row>
    <row r="89" spans="1:17" ht="12" customHeight="1">
      <c r="A89" s="75" t="s">
        <v>97</v>
      </c>
      <c r="B89" s="63">
        <v>5154</v>
      </c>
      <c r="D89" s="63">
        <v>5393.25</v>
      </c>
      <c r="F89" s="63">
        <v>9029</v>
      </c>
      <c r="H89" s="63">
        <v>9355.666666666666</v>
      </c>
      <c r="J89" s="76">
        <v>8089.75</v>
      </c>
      <c r="K89" s="71"/>
      <c r="L89" s="76">
        <v>8182.972099999987</v>
      </c>
      <c r="M89" s="72"/>
      <c r="O89" s="73"/>
      <c r="P89" s="74"/>
      <c r="Q89" s="74"/>
    </row>
    <row r="90" spans="1:17" ht="12" customHeight="1">
      <c r="A90" s="78"/>
      <c r="B90" s="79"/>
      <c r="D90" s="79"/>
      <c r="F90" s="79"/>
      <c r="H90" s="79"/>
      <c r="J90" s="80"/>
      <c r="K90" s="71"/>
      <c r="L90" s="80"/>
      <c r="M90" s="72"/>
      <c r="O90" s="73"/>
      <c r="P90" s="74"/>
      <c r="Q90" s="74"/>
    </row>
    <row r="91" spans="1:17" ht="12" customHeight="1">
      <c r="A91" s="78" t="s">
        <v>98</v>
      </c>
      <c r="B91" s="79">
        <v>4218</v>
      </c>
      <c r="D91" s="79">
        <v>4622.083333333333</v>
      </c>
      <c r="F91" s="79">
        <v>8281</v>
      </c>
      <c r="H91" s="79">
        <v>9022.833333333334</v>
      </c>
      <c r="J91" s="80">
        <v>3878.87</v>
      </c>
      <c r="K91" s="71"/>
      <c r="L91" s="80">
        <v>4117.875300000009</v>
      </c>
      <c r="M91" s="72"/>
      <c r="O91" s="73"/>
      <c r="P91" s="74"/>
      <c r="Q91" s="74"/>
    </row>
    <row r="92" spans="1:17" ht="12" customHeight="1">
      <c r="A92" s="78" t="s">
        <v>99</v>
      </c>
      <c r="B92" s="79">
        <v>5146</v>
      </c>
      <c r="D92" s="79">
        <v>5550.166666666667</v>
      </c>
      <c r="F92" s="79">
        <v>10739</v>
      </c>
      <c r="H92" s="79">
        <v>11441.083333333334</v>
      </c>
      <c r="J92" s="80">
        <v>5136.64</v>
      </c>
      <c r="K92" s="71"/>
      <c r="L92" s="80">
        <v>5402.477980000014</v>
      </c>
      <c r="M92" s="72"/>
      <c r="O92" s="73"/>
      <c r="P92" s="74"/>
      <c r="Q92" s="74"/>
    </row>
    <row r="93" spans="2:13" ht="10.5" customHeight="1">
      <c r="B93" s="79"/>
      <c r="F93" s="79"/>
      <c r="H93" s="79"/>
      <c r="J93" s="80"/>
      <c r="L93" s="80"/>
      <c r="M93" s="72"/>
    </row>
    <row r="94" spans="1:13" ht="10.5" customHeight="1">
      <c r="A94" s="78" t="s">
        <v>110</v>
      </c>
      <c r="D94" s="79"/>
      <c r="H94" s="79"/>
      <c r="J94" s="80"/>
      <c r="L94" s="80"/>
      <c r="M94" s="72"/>
    </row>
    <row r="95" spans="8:12" ht="12">
      <c r="H95" s="79"/>
      <c r="L95" s="80"/>
    </row>
    <row r="96" spans="2:12" ht="12">
      <c r="B96" s="79"/>
      <c r="D96" s="79"/>
      <c r="F96" s="79"/>
      <c r="H96" s="79"/>
      <c r="J96" s="79"/>
      <c r="L96" s="80"/>
    </row>
    <row r="97" spans="2:12" ht="12">
      <c r="B97" s="79"/>
      <c r="D97" s="79"/>
      <c r="F97" s="79"/>
      <c r="H97" s="79"/>
      <c r="J97" s="79"/>
      <c r="L97" s="80"/>
    </row>
    <row r="98" spans="8:12" ht="12">
      <c r="H98" s="79"/>
      <c r="L98" s="80"/>
    </row>
    <row r="99" spans="2:12" ht="12">
      <c r="B99" s="79"/>
      <c r="H99" s="79"/>
      <c r="L99" s="80"/>
    </row>
    <row r="100" spans="8:12" ht="12">
      <c r="H100" s="79"/>
      <c r="L100" s="80"/>
    </row>
    <row r="101" spans="8:12" ht="12">
      <c r="H101" s="79"/>
      <c r="L101" s="80"/>
    </row>
    <row r="102" spans="8:12" ht="12">
      <c r="H102" s="79"/>
      <c r="L102" s="80"/>
    </row>
    <row r="103" spans="8:12" ht="12">
      <c r="H103" s="79"/>
      <c r="L103" s="80"/>
    </row>
    <row r="104" ht="12">
      <c r="L104" s="80"/>
    </row>
    <row r="105" ht="12">
      <c r="L105" s="80"/>
    </row>
    <row r="106" ht="12">
      <c r="L106" s="80"/>
    </row>
    <row r="107" ht="12">
      <c r="L107" s="80"/>
    </row>
    <row r="108" ht="12">
      <c r="L108" s="80"/>
    </row>
    <row r="109" ht="12">
      <c r="L109" s="80"/>
    </row>
    <row r="110" ht="12">
      <c r="L110" s="80"/>
    </row>
    <row r="111" ht="12">
      <c r="L111" s="80"/>
    </row>
    <row r="112" ht="12">
      <c r="L112" s="80"/>
    </row>
    <row r="113" ht="12">
      <c r="L113" s="80"/>
    </row>
    <row r="114" ht="12">
      <c r="L114" s="80"/>
    </row>
    <row r="115" ht="12">
      <c r="L115" s="80"/>
    </row>
    <row r="116" ht="12">
      <c r="L116" s="80"/>
    </row>
    <row r="117" ht="12">
      <c r="L117" s="80"/>
    </row>
    <row r="118" ht="12">
      <c r="L118" s="80"/>
    </row>
    <row r="119" ht="12">
      <c r="L119" s="80"/>
    </row>
  </sheetData>
  <sheetProtection/>
  <mergeCells count="7">
    <mergeCell ref="B10:D10"/>
    <mergeCell ref="F10:H10"/>
    <mergeCell ref="J10:L10"/>
    <mergeCell ref="I2:L5"/>
    <mergeCell ref="B9:D9"/>
    <mergeCell ref="F9:H9"/>
    <mergeCell ref="J9:L9"/>
  </mergeCells>
  <printOptions/>
  <pageMargins left="0.31496062992125984" right="0" top="0.29" bottom="0" header="0.15748031496062992" footer="0"/>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AA132"/>
  <sheetViews>
    <sheetView showGridLines="0" zoomScalePageLayoutView="0" workbookViewId="0" topLeftCell="A1">
      <selection activeCell="A1" sqref="A1"/>
    </sheetView>
  </sheetViews>
  <sheetFormatPr defaultColWidth="17.19921875" defaultRowHeight="9.75"/>
  <cols>
    <col min="1" max="1" width="37.59765625" style="39" customWidth="1"/>
    <col min="2" max="2" width="10" style="39" customWidth="1"/>
    <col min="3" max="3" width="2.3984375" style="39" customWidth="1"/>
    <col min="4" max="4" width="13.796875" style="39" customWidth="1"/>
    <col min="5" max="5" width="2.3984375" style="39" customWidth="1"/>
    <col min="6" max="6" width="10" style="39" customWidth="1"/>
    <col min="7" max="7" width="2.3984375" style="39" customWidth="1"/>
    <col min="8" max="8" width="10" style="39" customWidth="1"/>
    <col min="9" max="9" width="2.3984375" style="39" customWidth="1"/>
    <col min="10" max="10" width="10.59765625" style="39" customWidth="1"/>
    <col min="11" max="11" width="1.59765625" style="39" customWidth="1"/>
    <col min="12" max="12" width="10" style="39" customWidth="1"/>
    <col min="13" max="13" width="2.3984375" style="39" customWidth="1"/>
    <col min="14" max="14" width="10" style="39" customWidth="1"/>
    <col min="15" max="15" width="2.3984375" style="39" customWidth="1"/>
    <col min="16" max="16" width="10" style="39" customWidth="1"/>
    <col min="17" max="17" width="2.3984375" style="39" customWidth="1"/>
    <col min="18" max="18" width="10" style="39" customWidth="1"/>
    <col min="19" max="19" width="2.3984375" style="39" customWidth="1"/>
    <col min="20" max="20" width="10" style="39" customWidth="1"/>
    <col min="21" max="21" width="2.3984375" style="39" customWidth="1"/>
    <col min="22" max="22" width="10" style="39" customWidth="1"/>
    <col min="23" max="23" width="2.3984375" style="39" customWidth="1"/>
    <col min="24" max="24" width="11.796875" style="39" customWidth="1"/>
    <col min="25" max="25" width="0.796875" style="39" customWidth="1"/>
    <col min="26" max="26" width="17.19921875" style="39" customWidth="1"/>
    <col min="27" max="27" width="2.3984375" style="41" customWidth="1"/>
    <col min="28" max="28" width="17.19921875" style="39" customWidth="1"/>
    <col min="29" max="29" width="2.3984375" style="39" customWidth="1"/>
    <col min="30" max="16384" width="17.19921875" style="39" customWidth="1"/>
  </cols>
  <sheetData>
    <row r="1" spans="1:24" ht="12" customHeight="1">
      <c r="A1" s="1" t="s">
        <v>190</v>
      </c>
      <c r="B1" s="1"/>
      <c r="C1" s="1"/>
      <c r="D1" s="1"/>
      <c r="E1" s="1"/>
      <c r="F1" s="2"/>
      <c r="G1" s="2"/>
      <c r="H1" s="2"/>
      <c r="I1" s="2"/>
      <c r="J1" s="2"/>
      <c r="K1" s="2"/>
      <c r="L1" s="2"/>
      <c r="M1" s="2"/>
      <c r="N1" s="3" t="s">
        <v>28</v>
      </c>
      <c r="P1" s="40"/>
      <c r="Q1" s="40"/>
      <c r="R1" s="40"/>
      <c r="S1" s="40"/>
      <c r="T1" s="40"/>
      <c r="U1" s="40"/>
      <c r="V1" s="40"/>
      <c r="W1" s="40"/>
      <c r="X1" s="40"/>
    </row>
    <row r="2" spans="14:24" ht="12" customHeight="1">
      <c r="N2" s="238" t="s">
        <v>29</v>
      </c>
      <c r="O2" s="236"/>
      <c r="P2" s="236"/>
      <c r="Q2" s="236"/>
      <c r="R2" s="236"/>
      <c r="S2" s="236"/>
      <c r="T2" s="236"/>
      <c r="U2" s="236"/>
      <c r="V2" s="236"/>
      <c r="W2" s="236"/>
      <c r="X2" s="236"/>
    </row>
    <row r="3" spans="1:24" ht="12" customHeight="1">
      <c r="A3" s="234"/>
      <c r="B3" s="234"/>
      <c r="C3" s="234"/>
      <c r="D3" s="234"/>
      <c r="E3" s="234"/>
      <c r="F3" s="2"/>
      <c r="G3" s="2"/>
      <c r="H3" s="2"/>
      <c r="I3" s="2"/>
      <c r="J3" s="2"/>
      <c r="K3" s="2"/>
      <c r="L3" s="2"/>
      <c r="M3" s="2"/>
      <c r="N3" s="236"/>
      <c r="O3" s="236"/>
      <c r="P3" s="236"/>
      <c r="Q3" s="236"/>
      <c r="R3" s="236"/>
      <c r="S3" s="236"/>
      <c r="T3" s="236"/>
      <c r="U3" s="236"/>
      <c r="V3" s="236"/>
      <c r="W3" s="236"/>
      <c r="X3" s="236"/>
    </row>
    <row r="4" spans="14:24" ht="12" customHeight="1">
      <c r="N4" s="236"/>
      <c r="O4" s="236"/>
      <c r="P4" s="236"/>
      <c r="Q4" s="236"/>
      <c r="R4" s="236"/>
      <c r="S4" s="236"/>
      <c r="T4" s="236"/>
      <c r="U4" s="236"/>
      <c r="V4" s="236"/>
      <c r="W4" s="236"/>
      <c r="X4" s="236"/>
    </row>
    <row r="5" spans="2:24" ht="12" customHeight="1">
      <c r="B5" s="42"/>
      <c r="D5" s="42"/>
      <c r="F5" s="42"/>
      <c r="H5" s="42"/>
      <c r="N5" s="236"/>
      <c r="O5" s="236"/>
      <c r="P5" s="236"/>
      <c r="Q5" s="236"/>
      <c r="R5" s="236"/>
      <c r="S5" s="236"/>
      <c r="T5" s="236"/>
      <c r="U5" s="236"/>
      <c r="V5" s="236"/>
      <c r="W5" s="236"/>
      <c r="X5" s="236"/>
    </row>
    <row r="6" spans="2:24" ht="12" customHeight="1">
      <c r="B6" s="42"/>
      <c r="D6" s="42"/>
      <c r="F6" s="42"/>
      <c r="H6" s="42"/>
      <c r="L6" s="42"/>
      <c r="N6" s="236"/>
      <c r="O6" s="236"/>
      <c r="P6" s="236"/>
      <c r="Q6" s="236"/>
      <c r="R6" s="236"/>
      <c r="S6" s="236"/>
      <c r="T6" s="236"/>
      <c r="U6" s="236"/>
      <c r="V6" s="236"/>
      <c r="W6" s="236"/>
      <c r="X6" s="236"/>
    </row>
    <row r="7" spans="2:24" ht="12" customHeight="1">
      <c r="B7" s="42"/>
      <c r="D7" s="42"/>
      <c r="F7" s="42"/>
      <c r="H7" s="42"/>
      <c r="L7" s="42"/>
      <c r="N7" s="52"/>
      <c r="O7" s="52"/>
      <c r="P7" s="52"/>
      <c r="Q7" s="52"/>
      <c r="R7" s="52"/>
      <c r="S7" s="52"/>
      <c r="T7" s="52"/>
      <c r="U7" s="52"/>
      <c r="V7" s="52"/>
      <c r="W7" s="52"/>
      <c r="X7" s="52"/>
    </row>
    <row r="8" spans="2:24" ht="12" customHeight="1" thickBot="1">
      <c r="B8" s="43"/>
      <c r="C8" s="43"/>
      <c r="D8" s="43"/>
      <c r="E8" s="43"/>
      <c r="F8" s="43"/>
      <c r="G8" s="43"/>
      <c r="H8" s="44"/>
      <c r="I8" s="43"/>
      <c r="J8" s="43"/>
      <c r="K8" s="43"/>
      <c r="L8" s="43"/>
      <c r="M8" s="43"/>
      <c r="N8" s="4"/>
      <c r="O8" s="43"/>
      <c r="P8" s="43"/>
      <c r="Q8" s="43"/>
      <c r="R8" s="43"/>
      <c r="S8" s="43"/>
      <c r="T8" s="43"/>
      <c r="U8" s="43"/>
      <c r="V8" s="43"/>
      <c r="W8" s="43"/>
      <c r="X8" s="43"/>
    </row>
    <row r="9" spans="2:24" ht="34.5" customHeight="1" thickBot="1">
      <c r="B9" s="270" t="s">
        <v>30</v>
      </c>
      <c r="C9" s="271"/>
      <c r="D9" s="271"/>
      <c r="E9" s="41"/>
      <c r="F9" s="270" t="s">
        <v>31</v>
      </c>
      <c r="G9" s="271"/>
      <c r="H9" s="271"/>
      <c r="I9" s="41"/>
      <c r="J9" s="273" t="s">
        <v>32</v>
      </c>
      <c r="K9" s="274"/>
      <c r="L9" s="274"/>
      <c r="M9" s="274"/>
      <c r="N9" s="274"/>
      <c r="O9" s="274"/>
      <c r="P9" s="274"/>
      <c r="Q9" s="274"/>
      <c r="R9" s="274"/>
      <c r="S9" s="274"/>
      <c r="T9" s="274"/>
      <c r="U9" s="274"/>
      <c r="V9" s="274"/>
      <c r="W9" s="274"/>
      <c r="X9" s="274"/>
    </row>
    <row r="10" spans="2:24" ht="37.5" customHeight="1">
      <c r="B10" s="272"/>
      <c r="C10" s="272"/>
      <c r="D10" s="272"/>
      <c r="F10" s="272"/>
      <c r="G10" s="272"/>
      <c r="H10" s="272"/>
      <c r="J10" s="275" t="s">
        <v>33</v>
      </c>
      <c r="K10" s="276"/>
      <c r="L10" s="276"/>
      <c r="N10" s="275" t="s">
        <v>34</v>
      </c>
      <c r="O10" s="276"/>
      <c r="P10" s="276"/>
      <c r="Q10" s="45"/>
      <c r="R10" s="275" t="s">
        <v>35</v>
      </c>
      <c r="S10" s="276"/>
      <c r="T10" s="276"/>
      <c r="U10" s="45"/>
      <c r="V10" s="275" t="s">
        <v>36</v>
      </c>
      <c r="W10" s="276"/>
      <c r="X10" s="276"/>
    </row>
    <row r="11" spans="2:24" ht="15.75" customHeight="1">
      <c r="B11" s="49">
        <v>2013</v>
      </c>
      <c r="C11" s="46"/>
      <c r="D11" s="49">
        <v>2014</v>
      </c>
      <c r="E11" s="46"/>
      <c r="F11" s="49">
        <v>2013</v>
      </c>
      <c r="G11" s="46"/>
      <c r="H11" s="49">
        <v>2014</v>
      </c>
      <c r="I11" s="46"/>
      <c r="J11" s="49">
        <v>2013</v>
      </c>
      <c r="K11" s="46"/>
      <c r="L11" s="49">
        <v>2014</v>
      </c>
      <c r="M11" s="46"/>
      <c r="N11" s="49">
        <v>2013</v>
      </c>
      <c r="O11" s="46"/>
      <c r="P11" s="49">
        <v>2014</v>
      </c>
      <c r="Q11" s="46"/>
      <c r="R11" s="49">
        <v>2013</v>
      </c>
      <c r="S11" s="46"/>
      <c r="T11" s="49">
        <v>2014</v>
      </c>
      <c r="U11" s="46"/>
      <c r="V11" s="49">
        <v>2013</v>
      </c>
      <c r="W11" s="46"/>
      <c r="X11" s="49">
        <v>2014</v>
      </c>
    </row>
    <row r="12" spans="1:24" ht="30" customHeight="1">
      <c r="A12" s="5" t="s">
        <v>30</v>
      </c>
      <c r="B12" s="6">
        <v>31468</v>
      </c>
      <c r="C12" s="5"/>
      <c r="D12" s="6">
        <v>33629</v>
      </c>
      <c r="E12" s="7"/>
      <c r="F12" s="6">
        <v>8170</v>
      </c>
      <c r="G12" s="7"/>
      <c r="H12" s="6">
        <v>8325</v>
      </c>
      <c r="I12" s="7"/>
      <c r="J12" s="6">
        <v>23298</v>
      </c>
      <c r="K12" s="8"/>
      <c r="L12" s="6">
        <v>25304</v>
      </c>
      <c r="M12" s="7"/>
      <c r="N12" s="6">
        <v>16855</v>
      </c>
      <c r="O12" s="9"/>
      <c r="P12" s="6">
        <v>18604</v>
      </c>
      <c r="Q12" s="9"/>
      <c r="R12" s="6">
        <v>6227</v>
      </c>
      <c r="S12" s="9"/>
      <c r="T12" s="6">
        <v>6470</v>
      </c>
      <c r="U12" s="9"/>
      <c r="V12" s="6">
        <v>216</v>
      </c>
      <c r="W12" s="9"/>
      <c r="X12" s="6">
        <v>230</v>
      </c>
    </row>
    <row r="13" spans="1:27" ht="10.5" customHeight="1">
      <c r="A13" s="10" t="s">
        <v>37</v>
      </c>
      <c r="B13" s="6">
        <v>6689</v>
      </c>
      <c r="C13" s="10"/>
      <c r="D13" s="6">
        <v>7029</v>
      </c>
      <c r="E13" s="11"/>
      <c r="F13" s="12">
        <v>1479</v>
      </c>
      <c r="G13" s="11"/>
      <c r="H13" s="12">
        <v>1436</v>
      </c>
      <c r="I13" s="11"/>
      <c r="J13" s="12">
        <v>5210</v>
      </c>
      <c r="K13" s="8"/>
      <c r="L13" s="6">
        <v>5593</v>
      </c>
      <c r="M13" s="11"/>
      <c r="N13" s="12">
        <v>3902</v>
      </c>
      <c r="O13" s="9"/>
      <c r="P13" s="12">
        <v>4102</v>
      </c>
      <c r="Q13" s="9"/>
      <c r="R13" s="12">
        <v>1255</v>
      </c>
      <c r="S13" s="9"/>
      <c r="T13" s="12">
        <v>1441</v>
      </c>
      <c r="U13" s="9"/>
      <c r="V13" s="12">
        <v>53</v>
      </c>
      <c r="W13" s="9"/>
      <c r="X13" s="12">
        <v>50</v>
      </c>
      <c r="Z13" s="42"/>
      <c r="AA13" s="47"/>
    </row>
    <row r="14" spans="1:24" ht="10.5" customHeight="1">
      <c r="A14" s="13" t="s">
        <v>38</v>
      </c>
      <c r="B14" s="14">
        <v>795</v>
      </c>
      <c r="C14" s="13"/>
      <c r="D14" s="14">
        <v>930</v>
      </c>
      <c r="E14" s="15"/>
      <c r="F14" s="9">
        <v>104</v>
      </c>
      <c r="G14" s="15"/>
      <c r="H14" s="9">
        <v>128</v>
      </c>
      <c r="I14" s="15"/>
      <c r="J14" s="9">
        <v>691</v>
      </c>
      <c r="K14" s="16"/>
      <c r="L14" s="14">
        <v>802</v>
      </c>
      <c r="M14" s="15"/>
      <c r="N14" s="9">
        <v>585</v>
      </c>
      <c r="O14" s="9"/>
      <c r="P14" s="9">
        <v>667</v>
      </c>
      <c r="Q14" s="9"/>
      <c r="R14" s="9">
        <v>106</v>
      </c>
      <c r="S14" s="9"/>
      <c r="T14" s="9">
        <v>133</v>
      </c>
      <c r="U14" s="9"/>
      <c r="V14" s="17" t="s">
        <v>39</v>
      </c>
      <c r="W14" s="9"/>
      <c r="X14" s="9">
        <v>2</v>
      </c>
    </row>
    <row r="15" spans="1:24" ht="10.5" customHeight="1">
      <c r="A15" s="13" t="s">
        <v>40</v>
      </c>
      <c r="B15" s="14">
        <v>954</v>
      </c>
      <c r="C15" s="13"/>
      <c r="D15" s="14">
        <v>987</v>
      </c>
      <c r="E15" s="15"/>
      <c r="F15" s="9">
        <v>243</v>
      </c>
      <c r="G15" s="15"/>
      <c r="H15" s="9">
        <v>231</v>
      </c>
      <c r="I15" s="15"/>
      <c r="J15" s="9">
        <v>711</v>
      </c>
      <c r="K15" s="16"/>
      <c r="L15" s="14">
        <v>756</v>
      </c>
      <c r="M15" s="15"/>
      <c r="N15" s="9">
        <v>526</v>
      </c>
      <c r="O15" s="9"/>
      <c r="P15" s="9">
        <v>555</v>
      </c>
      <c r="Q15" s="9"/>
      <c r="R15" s="9">
        <v>178</v>
      </c>
      <c r="S15" s="9"/>
      <c r="T15" s="9">
        <v>196</v>
      </c>
      <c r="U15" s="9"/>
      <c r="V15" s="9">
        <v>7</v>
      </c>
      <c r="W15" s="9"/>
      <c r="X15" s="9">
        <v>5</v>
      </c>
    </row>
    <row r="16" spans="1:24" ht="10.5" customHeight="1">
      <c r="A16" s="13" t="s">
        <v>41</v>
      </c>
      <c r="B16" s="14">
        <v>526</v>
      </c>
      <c r="C16" s="13"/>
      <c r="D16" s="14">
        <v>602</v>
      </c>
      <c r="E16" s="15"/>
      <c r="F16" s="9">
        <v>116</v>
      </c>
      <c r="G16" s="15"/>
      <c r="H16" s="9">
        <v>111</v>
      </c>
      <c r="I16" s="15"/>
      <c r="J16" s="9">
        <v>410</v>
      </c>
      <c r="K16" s="16"/>
      <c r="L16" s="14">
        <v>491</v>
      </c>
      <c r="M16" s="15"/>
      <c r="N16" s="9">
        <v>275</v>
      </c>
      <c r="O16" s="9"/>
      <c r="P16" s="9">
        <v>338</v>
      </c>
      <c r="Q16" s="9"/>
      <c r="R16" s="9">
        <v>129</v>
      </c>
      <c r="S16" s="9"/>
      <c r="T16" s="9">
        <v>148</v>
      </c>
      <c r="U16" s="9"/>
      <c r="V16" s="9">
        <v>6</v>
      </c>
      <c r="W16" s="9"/>
      <c r="X16" s="9">
        <v>5</v>
      </c>
    </row>
    <row r="17" spans="1:24" ht="10.5" customHeight="1">
      <c r="A17" s="13" t="s">
        <v>42</v>
      </c>
      <c r="B17" s="14">
        <v>714</v>
      </c>
      <c r="C17" s="13"/>
      <c r="D17" s="14">
        <v>817</v>
      </c>
      <c r="E17" s="15"/>
      <c r="F17" s="9">
        <v>143</v>
      </c>
      <c r="G17" s="15"/>
      <c r="H17" s="9">
        <v>131</v>
      </c>
      <c r="I17" s="15"/>
      <c r="J17" s="9">
        <v>571</v>
      </c>
      <c r="K17" s="16"/>
      <c r="L17" s="14">
        <v>686</v>
      </c>
      <c r="M17" s="15"/>
      <c r="N17" s="9">
        <v>464</v>
      </c>
      <c r="O17" s="9"/>
      <c r="P17" s="9">
        <v>545</v>
      </c>
      <c r="Q17" s="9"/>
      <c r="R17" s="9">
        <v>101</v>
      </c>
      <c r="S17" s="9"/>
      <c r="T17" s="9">
        <v>135</v>
      </c>
      <c r="U17" s="9"/>
      <c r="V17" s="9">
        <v>6</v>
      </c>
      <c r="W17" s="9"/>
      <c r="X17" s="9">
        <v>6</v>
      </c>
    </row>
    <row r="18" spans="1:24" ht="10.5" customHeight="1">
      <c r="A18" s="13" t="s">
        <v>43</v>
      </c>
      <c r="B18" s="14">
        <v>354</v>
      </c>
      <c r="C18" s="13"/>
      <c r="D18" s="14">
        <v>409</v>
      </c>
      <c r="E18" s="15"/>
      <c r="F18" s="9">
        <v>85</v>
      </c>
      <c r="G18" s="15"/>
      <c r="H18" s="9">
        <v>89</v>
      </c>
      <c r="I18" s="15"/>
      <c r="J18" s="9">
        <v>269</v>
      </c>
      <c r="K18" s="16"/>
      <c r="L18" s="14">
        <v>320</v>
      </c>
      <c r="M18" s="15"/>
      <c r="N18" s="9">
        <v>164</v>
      </c>
      <c r="O18" s="9"/>
      <c r="P18" s="9">
        <v>223</v>
      </c>
      <c r="Q18" s="9"/>
      <c r="R18" s="9">
        <v>97</v>
      </c>
      <c r="S18" s="9"/>
      <c r="T18" s="9">
        <v>89</v>
      </c>
      <c r="U18" s="9"/>
      <c r="V18" s="9">
        <v>8</v>
      </c>
      <c r="W18" s="9"/>
      <c r="X18" s="9">
        <v>8</v>
      </c>
    </row>
    <row r="19" spans="1:24" ht="10.5" customHeight="1">
      <c r="A19" s="13" t="s">
        <v>44</v>
      </c>
      <c r="B19" s="14">
        <v>504</v>
      </c>
      <c r="C19" s="13"/>
      <c r="D19" s="14">
        <v>527</v>
      </c>
      <c r="E19" s="15"/>
      <c r="F19" s="9">
        <v>93</v>
      </c>
      <c r="G19" s="15"/>
      <c r="H19" s="9">
        <v>75</v>
      </c>
      <c r="I19" s="15"/>
      <c r="J19" s="9">
        <v>411</v>
      </c>
      <c r="K19" s="16"/>
      <c r="L19" s="14">
        <v>452</v>
      </c>
      <c r="M19" s="15"/>
      <c r="N19" s="9">
        <v>282</v>
      </c>
      <c r="O19" s="9"/>
      <c r="P19" s="9">
        <v>315</v>
      </c>
      <c r="Q19" s="9"/>
      <c r="R19" s="9">
        <v>128</v>
      </c>
      <c r="S19" s="9"/>
      <c r="T19" s="9">
        <v>136</v>
      </c>
      <c r="U19" s="9"/>
      <c r="V19" s="9">
        <v>1</v>
      </c>
      <c r="W19" s="9"/>
      <c r="X19" s="9">
        <v>1</v>
      </c>
    </row>
    <row r="20" spans="1:24" ht="10.5" customHeight="1">
      <c r="A20" s="13" t="s">
        <v>45</v>
      </c>
      <c r="B20" s="14">
        <v>1319</v>
      </c>
      <c r="C20" s="13"/>
      <c r="D20" s="14">
        <v>1223</v>
      </c>
      <c r="E20" s="15"/>
      <c r="F20" s="9">
        <v>261</v>
      </c>
      <c r="G20" s="15"/>
      <c r="H20" s="9">
        <v>251</v>
      </c>
      <c r="I20" s="15"/>
      <c r="J20" s="9">
        <v>1058</v>
      </c>
      <c r="K20" s="16"/>
      <c r="L20" s="14">
        <v>972</v>
      </c>
      <c r="M20" s="15"/>
      <c r="N20" s="9">
        <v>822</v>
      </c>
      <c r="O20" s="9"/>
      <c r="P20" s="9">
        <v>705</v>
      </c>
      <c r="Q20" s="9"/>
      <c r="R20" s="9">
        <v>219</v>
      </c>
      <c r="S20" s="9"/>
      <c r="T20" s="9">
        <v>255</v>
      </c>
      <c r="U20" s="9"/>
      <c r="V20" s="9">
        <v>17</v>
      </c>
      <c r="W20" s="9"/>
      <c r="X20" s="9">
        <v>12</v>
      </c>
    </row>
    <row r="21" spans="1:24" ht="10.5" customHeight="1">
      <c r="A21" s="13" t="s">
        <v>46</v>
      </c>
      <c r="B21" s="14">
        <v>1523</v>
      </c>
      <c r="C21" s="13"/>
      <c r="D21" s="14">
        <v>1534</v>
      </c>
      <c r="E21" s="15"/>
      <c r="F21" s="9">
        <v>434</v>
      </c>
      <c r="G21" s="15"/>
      <c r="H21" s="9">
        <v>420</v>
      </c>
      <c r="I21" s="15"/>
      <c r="J21" s="9">
        <v>1089</v>
      </c>
      <c r="K21" s="16"/>
      <c r="L21" s="14">
        <v>1114</v>
      </c>
      <c r="M21" s="15"/>
      <c r="N21" s="9">
        <v>784</v>
      </c>
      <c r="O21" s="9"/>
      <c r="P21" s="9">
        <v>754</v>
      </c>
      <c r="Q21" s="9"/>
      <c r="R21" s="9">
        <v>297</v>
      </c>
      <c r="S21" s="9"/>
      <c r="T21" s="9">
        <v>349</v>
      </c>
      <c r="U21" s="9"/>
      <c r="V21" s="9">
        <v>8</v>
      </c>
      <c r="W21" s="9"/>
      <c r="X21" s="9">
        <v>11</v>
      </c>
    </row>
    <row r="22" spans="1:24" ht="10.5" customHeight="1">
      <c r="A22" s="13"/>
      <c r="B22" s="42"/>
      <c r="C22" s="13"/>
      <c r="D22" s="42"/>
      <c r="E22" s="15"/>
      <c r="F22" s="9"/>
      <c r="G22" s="15"/>
      <c r="H22" s="9"/>
      <c r="I22" s="9"/>
      <c r="J22" s="9"/>
      <c r="K22" s="8"/>
      <c r="L22" s="9"/>
      <c r="M22" s="9"/>
      <c r="N22" s="9"/>
      <c r="O22" s="9"/>
      <c r="P22" s="9"/>
      <c r="Q22" s="9"/>
      <c r="R22" s="9"/>
      <c r="S22" s="9"/>
      <c r="T22" s="9"/>
      <c r="U22" s="9"/>
      <c r="V22" s="9"/>
      <c r="W22" s="9"/>
      <c r="X22" s="9"/>
    </row>
    <row r="23" spans="1:27" ht="10.5" customHeight="1">
      <c r="A23" s="10" t="s">
        <v>47</v>
      </c>
      <c r="B23" s="6">
        <v>908</v>
      </c>
      <c r="C23" s="10"/>
      <c r="D23" s="6">
        <v>1020</v>
      </c>
      <c r="E23" s="11"/>
      <c r="F23" s="12">
        <v>274</v>
      </c>
      <c r="G23" s="11"/>
      <c r="H23" s="12">
        <v>287</v>
      </c>
      <c r="I23" s="15"/>
      <c r="J23" s="12">
        <v>634</v>
      </c>
      <c r="K23" s="8"/>
      <c r="L23" s="6">
        <v>733</v>
      </c>
      <c r="M23" s="15"/>
      <c r="N23" s="12">
        <v>474</v>
      </c>
      <c r="O23" s="9"/>
      <c r="P23" s="12">
        <v>558</v>
      </c>
      <c r="Q23" s="9"/>
      <c r="R23" s="12">
        <v>154</v>
      </c>
      <c r="S23" s="9"/>
      <c r="T23" s="12">
        <v>172</v>
      </c>
      <c r="U23" s="9"/>
      <c r="V23" s="12">
        <v>6</v>
      </c>
      <c r="W23" s="9"/>
      <c r="X23" s="12">
        <v>3</v>
      </c>
      <c r="Z23" s="42"/>
      <c r="AA23" s="47"/>
    </row>
    <row r="24" spans="1:24" ht="10.5" customHeight="1">
      <c r="A24" s="13" t="s">
        <v>48</v>
      </c>
      <c r="B24" s="14">
        <v>145</v>
      </c>
      <c r="C24" s="13"/>
      <c r="D24" s="14">
        <v>151</v>
      </c>
      <c r="E24" s="15"/>
      <c r="F24" s="9">
        <v>44</v>
      </c>
      <c r="G24" s="15"/>
      <c r="H24" s="9">
        <v>38</v>
      </c>
      <c r="I24" s="11"/>
      <c r="J24" s="9">
        <v>101</v>
      </c>
      <c r="K24" s="16"/>
      <c r="L24" s="14">
        <v>113</v>
      </c>
      <c r="M24" s="11"/>
      <c r="N24" s="9">
        <v>92</v>
      </c>
      <c r="O24" s="9"/>
      <c r="P24" s="9">
        <v>96</v>
      </c>
      <c r="Q24" s="9"/>
      <c r="R24" s="9">
        <v>9</v>
      </c>
      <c r="S24" s="9"/>
      <c r="T24" s="9">
        <v>17</v>
      </c>
      <c r="U24" s="9"/>
      <c r="V24" s="18" t="s">
        <v>39</v>
      </c>
      <c r="W24" s="9"/>
      <c r="X24" s="9">
        <v>0</v>
      </c>
    </row>
    <row r="25" spans="1:24" ht="10.5" customHeight="1">
      <c r="A25" s="13" t="s">
        <v>49</v>
      </c>
      <c r="B25" s="14">
        <v>90</v>
      </c>
      <c r="C25" s="13"/>
      <c r="D25" s="14">
        <v>104</v>
      </c>
      <c r="E25" s="15"/>
      <c r="F25" s="9">
        <v>18</v>
      </c>
      <c r="G25" s="15"/>
      <c r="H25" s="9">
        <v>28</v>
      </c>
      <c r="I25" s="15"/>
      <c r="J25" s="9">
        <v>72</v>
      </c>
      <c r="K25" s="16"/>
      <c r="L25" s="14">
        <v>76</v>
      </c>
      <c r="M25" s="15"/>
      <c r="N25" s="9">
        <v>64</v>
      </c>
      <c r="O25" s="9"/>
      <c r="P25" s="9">
        <v>63</v>
      </c>
      <c r="Q25" s="9"/>
      <c r="R25" s="9">
        <v>7</v>
      </c>
      <c r="S25" s="9"/>
      <c r="T25" s="9">
        <v>13</v>
      </c>
      <c r="U25" s="9"/>
      <c r="V25" s="18">
        <v>1</v>
      </c>
      <c r="W25" s="18"/>
      <c r="X25" s="9">
        <v>0</v>
      </c>
    </row>
    <row r="26" spans="1:24" ht="10.5" customHeight="1">
      <c r="A26" s="13" t="s">
        <v>50</v>
      </c>
      <c r="B26" s="14">
        <v>673</v>
      </c>
      <c r="C26" s="13"/>
      <c r="D26" s="14">
        <v>765</v>
      </c>
      <c r="E26" s="15"/>
      <c r="F26" s="9">
        <v>212</v>
      </c>
      <c r="G26" s="15"/>
      <c r="H26" s="9">
        <v>221</v>
      </c>
      <c r="I26" s="15"/>
      <c r="J26" s="9">
        <v>461</v>
      </c>
      <c r="K26" s="16"/>
      <c r="L26" s="14">
        <v>544</v>
      </c>
      <c r="M26" s="15"/>
      <c r="N26" s="9">
        <v>318</v>
      </c>
      <c r="O26" s="9"/>
      <c r="P26" s="9">
        <v>399</v>
      </c>
      <c r="Q26" s="9"/>
      <c r="R26" s="9">
        <v>138</v>
      </c>
      <c r="S26" s="9"/>
      <c r="T26" s="9">
        <v>142</v>
      </c>
      <c r="U26" s="9"/>
      <c r="V26" s="9">
        <v>5</v>
      </c>
      <c r="W26" s="9"/>
      <c r="X26" s="9">
        <v>3</v>
      </c>
    </row>
    <row r="27" spans="1:24" ht="10.5" customHeight="1">
      <c r="A27" s="13"/>
      <c r="B27" s="42"/>
      <c r="C27" s="13"/>
      <c r="D27" s="42"/>
      <c r="E27" s="15"/>
      <c r="F27" s="9"/>
      <c r="G27" s="15"/>
      <c r="H27" s="9"/>
      <c r="I27" s="15"/>
      <c r="J27" s="9"/>
      <c r="K27" s="8"/>
      <c r="L27" s="9"/>
      <c r="M27" s="15"/>
      <c r="N27" s="19"/>
      <c r="O27" s="9"/>
      <c r="P27" s="19"/>
      <c r="Q27" s="9"/>
      <c r="R27" s="9"/>
      <c r="S27" s="9"/>
      <c r="T27" s="19"/>
      <c r="U27" s="9"/>
      <c r="V27" s="9"/>
      <c r="W27" s="9"/>
      <c r="X27" s="19"/>
    </row>
    <row r="28" spans="1:24" ht="10.5" customHeight="1">
      <c r="A28" s="10" t="s">
        <v>51</v>
      </c>
      <c r="B28" s="6">
        <v>421</v>
      </c>
      <c r="C28" s="10"/>
      <c r="D28" s="6">
        <v>409</v>
      </c>
      <c r="E28" s="11"/>
      <c r="F28" s="12">
        <v>110</v>
      </c>
      <c r="G28" s="11"/>
      <c r="H28" s="12">
        <v>130</v>
      </c>
      <c r="I28" s="15"/>
      <c r="J28" s="12">
        <v>311</v>
      </c>
      <c r="K28" s="8"/>
      <c r="L28" s="6">
        <v>279</v>
      </c>
      <c r="M28" s="15"/>
      <c r="N28" s="20">
        <v>177</v>
      </c>
      <c r="O28" s="9"/>
      <c r="P28" s="20">
        <v>156</v>
      </c>
      <c r="Q28" s="9"/>
      <c r="R28" s="12">
        <v>125</v>
      </c>
      <c r="S28" s="9"/>
      <c r="T28" s="20">
        <v>121</v>
      </c>
      <c r="U28" s="9"/>
      <c r="V28" s="12">
        <v>9</v>
      </c>
      <c r="W28" s="9"/>
      <c r="X28" s="20">
        <v>2</v>
      </c>
    </row>
    <row r="29" spans="1:24" ht="10.5" customHeight="1">
      <c r="A29" s="13"/>
      <c r="B29" s="21"/>
      <c r="C29" s="13"/>
      <c r="D29" s="21"/>
      <c r="E29" s="15"/>
      <c r="F29" s="9"/>
      <c r="G29" s="15"/>
      <c r="H29" s="9"/>
      <c r="I29" s="15"/>
      <c r="J29" s="12"/>
      <c r="K29" s="8"/>
      <c r="L29" s="12"/>
      <c r="M29" s="15"/>
      <c r="N29" s="19"/>
      <c r="O29" s="9"/>
      <c r="P29" s="19"/>
      <c r="Q29" s="9"/>
      <c r="R29" s="12"/>
      <c r="S29" s="9"/>
      <c r="T29" s="19"/>
      <c r="U29" s="9"/>
      <c r="V29" s="12"/>
      <c r="W29" s="9"/>
      <c r="X29" s="19"/>
    </row>
    <row r="30" spans="1:24" ht="10.5" customHeight="1">
      <c r="A30" s="10" t="s">
        <v>52</v>
      </c>
      <c r="B30" s="6">
        <v>772</v>
      </c>
      <c r="C30" s="10"/>
      <c r="D30" s="6">
        <v>868</v>
      </c>
      <c r="E30" s="11"/>
      <c r="F30" s="12">
        <v>189</v>
      </c>
      <c r="G30" s="11"/>
      <c r="H30" s="12">
        <v>222</v>
      </c>
      <c r="I30" s="15"/>
      <c r="J30" s="12">
        <v>583</v>
      </c>
      <c r="K30" s="8"/>
      <c r="L30" s="6">
        <v>646</v>
      </c>
      <c r="M30" s="15"/>
      <c r="N30" s="20">
        <v>429</v>
      </c>
      <c r="O30" s="9"/>
      <c r="P30" s="20">
        <v>501</v>
      </c>
      <c r="Q30" s="9"/>
      <c r="R30" s="12">
        <v>151</v>
      </c>
      <c r="S30" s="9"/>
      <c r="T30" s="20">
        <v>143</v>
      </c>
      <c r="U30" s="9"/>
      <c r="V30" s="12">
        <v>3</v>
      </c>
      <c r="W30" s="9"/>
      <c r="X30" s="20">
        <v>2</v>
      </c>
    </row>
    <row r="31" spans="1:24" ht="10.5" customHeight="1">
      <c r="A31" s="13"/>
      <c r="B31" s="21"/>
      <c r="C31" s="13"/>
      <c r="D31" s="21"/>
      <c r="E31" s="15"/>
      <c r="F31" s="9"/>
      <c r="G31" s="15"/>
      <c r="H31" s="9"/>
      <c r="I31" s="15"/>
      <c r="J31" s="12"/>
      <c r="K31" s="8"/>
      <c r="L31" s="12"/>
      <c r="M31" s="15"/>
      <c r="N31" s="20"/>
      <c r="O31" s="9"/>
      <c r="P31" s="20"/>
      <c r="Q31" s="9"/>
      <c r="R31" s="12"/>
      <c r="S31" s="9"/>
      <c r="T31" s="20"/>
      <c r="U31" s="9"/>
      <c r="V31" s="12"/>
      <c r="W31" s="9"/>
      <c r="X31" s="20"/>
    </row>
    <row r="32" spans="1:27" ht="10.5" customHeight="1">
      <c r="A32" s="10" t="s">
        <v>53</v>
      </c>
      <c r="B32" s="6">
        <v>1324</v>
      </c>
      <c r="C32" s="10"/>
      <c r="D32" s="6">
        <v>1365</v>
      </c>
      <c r="E32" s="11"/>
      <c r="F32" s="12">
        <v>297</v>
      </c>
      <c r="G32" s="11"/>
      <c r="H32" s="12">
        <v>313</v>
      </c>
      <c r="I32" s="15"/>
      <c r="J32" s="12">
        <v>1027</v>
      </c>
      <c r="K32" s="8"/>
      <c r="L32" s="6">
        <v>1052</v>
      </c>
      <c r="M32" s="15"/>
      <c r="N32" s="20">
        <v>637</v>
      </c>
      <c r="O32" s="9"/>
      <c r="P32" s="20">
        <v>653</v>
      </c>
      <c r="Q32" s="9"/>
      <c r="R32" s="12">
        <v>378</v>
      </c>
      <c r="S32" s="9"/>
      <c r="T32" s="20">
        <v>375</v>
      </c>
      <c r="U32" s="9"/>
      <c r="V32" s="12">
        <v>12</v>
      </c>
      <c r="W32" s="9"/>
      <c r="X32" s="20">
        <v>24</v>
      </c>
      <c r="Z32" s="42"/>
      <c r="AA32" s="47"/>
    </row>
    <row r="33" spans="1:24" ht="10.5" customHeight="1">
      <c r="A33" s="13" t="s">
        <v>54</v>
      </c>
      <c r="B33" s="14">
        <v>679</v>
      </c>
      <c r="C33" s="13"/>
      <c r="D33" s="14">
        <v>677</v>
      </c>
      <c r="E33" s="15"/>
      <c r="F33" s="9">
        <v>157</v>
      </c>
      <c r="G33" s="15"/>
      <c r="H33" s="9">
        <v>166</v>
      </c>
      <c r="I33" s="11"/>
      <c r="J33" s="9">
        <v>522</v>
      </c>
      <c r="K33" s="16"/>
      <c r="L33" s="14">
        <v>511</v>
      </c>
      <c r="M33" s="11"/>
      <c r="N33" s="19">
        <v>344</v>
      </c>
      <c r="O33" s="9"/>
      <c r="P33" s="19">
        <v>342</v>
      </c>
      <c r="Q33" s="9"/>
      <c r="R33" s="9">
        <v>176</v>
      </c>
      <c r="S33" s="9"/>
      <c r="T33" s="19">
        <v>161</v>
      </c>
      <c r="U33" s="9"/>
      <c r="V33" s="9">
        <v>2</v>
      </c>
      <c r="W33" s="9"/>
      <c r="X33" s="19">
        <v>8</v>
      </c>
    </row>
    <row r="34" spans="1:24" ht="10.5" customHeight="1">
      <c r="A34" s="13" t="s">
        <v>55</v>
      </c>
      <c r="B34" s="14">
        <v>645</v>
      </c>
      <c r="C34" s="13"/>
      <c r="D34" s="14">
        <v>688</v>
      </c>
      <c r="E34" s="15"/>
      <c r="F34" s="9">
        <v>140</v>
      </c>
      <c r="G34" s="15"/>
      <c r="H34" s="9">
        <v>147</v>
      </c>
      <c r="I34" s="15"/>
      <c r="J34" s="9">
        <v>505</v>
      </c>
      <c r="K34" s="16"/>
      <c r="L34" s="14">
        <v>541</v>
      </c>
      <c r="M34" s="15"/>
      <c r="N34" s="19">
        <v>293</v>
      </c>
      <c r="O34" s="9"/>
      <c r="P34" s="19">
        <v>311</v>
      </c>
      <c r="Q34" s="9"/>
      <c r="R34" s="9">
        <v>202</v>
      </c>
      <c r="S34" s="9"/>
      <c r="T34" s="19">
        <v>214</v>
      </c>
      <c r="U34" s="9"/>
      <c r="V34" s="9">
        <v>10</v>
      </c>
      <c r="W34" s="9"/>
      <c r="X34" s="19">
        <v>16</v>
      </c>
    </row>
    <row r="35" spans="1:24" ht="10.5" customHeight="1">
      <c r="A35" s="13"/>
      <c r="B35" s="42"/>
      <c r="C35" s="13"/>
      <c r="D35" s="42"/>
      <c r="E35" s="15"/>
      <c r="F35" s="9"/>
      <c r="G35" s="15"/>
      <c r="H35" s="9"/>
      <c r="I35" s="15"/>
      <c r="J35" s="9"/>
      <c r="K35" s="8"/>
      <c r="L35" s="9"/>
      <c r="M35" s="15"/>
      <c r="N35" s="19"/>
      <c r="O35" s="9"/>
      <c r="P35" s="19"/>
      <c r="Q35" s="9"/>
      <c r="R35" s="9"/>
      <c r="S35" s="9"/>
      <c r="T35" s="19"/>
      <c r="U35" s="9"/>
      <c r="V35" s="9"/>
      <c r="W35" s="9"/>
      <c r="X35" s="19"/>
    </row>
    <row r="36" spans="1:24" ht="10.5" customHeight="1">
      <c r="A36" s="10" t="s">
        <v>56</v>
      </c>
      <c r="B36" s="6">
        <v>323</v>
      </c>
      <c r="C36" s="10"/>
      <c r="D36" s="6">
        <v>291</v>
      </c>
      <c r="E36" s="11"/>
      <c r="F36" s="12">
        <v>110</v>
      </c>
      <c r="G36" s="11"/>
      <c r="H36" s="12">
        <v>103</v>
      </c>
      <c r="I36" s="15"/>
      <c r="J36" s="12">
        <v>213</v>
      </c>
      <c r="K36" s="8"/>
      <c r="L36" s="6">
        <v>188</v>
      </c>
      <c r="M36" s="15"/>
      <c r="N36" s="20">
        <v>147</v>
      </c>
      <c r="O36" s="9"/>
      <c r="P36" s="20">
        <v>119</v>
      </c>
      <c r="Q36" s="9"/>
      <c r="R36" s="12">
        <v>62</v>
      </c>
      <c r="S36" s="9"/>
      <c r="T36" s="20">
        <v>62</v>
      </c>
      <c r="U36" s="9"/>
      <c r="V36" s="12">
        <v>4</v>
      </c>
      <c r="W36" s="9"/>
      <c r="X36" s="20">
        <v>7</v>
      </c>
    </row>
    <row r="37" spans="1:24" ht="10.5" customHeight="1">
      <c r="A37" s="13"/>
      <c r="B37" s="21"/>
      <c r="C37" s="13"/>
      <c r="D37" s="21"/>
      <c r="E37" s="15"/>
      <c r="F37" s="12"/>
      <c r="G37" s="15"/>
      <c r="H37" s="12"/>
      <c r="I37" s="15"/>
      <c r="J37" s="9"/>
      <c r="K37" s="8"/>
      <c r="L37" s="9"/>
      <c r="M37" s="15"/>
      <c r="N37" s="12"/>
      <c r="O37" s="9"/>
      <c r="P37" s="12"/>
      <c r="Q37" s="9"/>
      <c r="R37" s="12"/>
      <c r="S37" s="9"/>
      <c r="T37" s="12"/>
      <c r="U37" s="9"/>
      <c r="V37" s="12"/>
      <c r="W37" s="9"/>
      <c r="X37" s="12"/>
    </row>
    <row r="38" spans="1:27" ht="10.5" customHeight="1">
      <c r="A38" s="10" t="s">
        <v>57</v>
      </c>
      <c r="B38" s="6">
        <v>1570</v>
      </c>
      <c r="C38" s="10"/>
      <c r="D38" s="6">
        <v>1657</v>
      </c>
      <c r="E38" s="11"/>
      <c r="F38" s="12">
        <v>342</v>
      </c>
      <c r="G38" s="11"/>
      <c r="H38" s="12">
        <v>345</v>
      </c>
      <c r="I38" s="15"/>
      <c r="J38" s="12">
        <v>1228</v>
      </c>
      <c r="K38" s="8"/>
      <c r="L38" s="6">
        <v>1312</v>
      </c>
      <c r="M38" s="15"/>
      <c r="N38" s="12">
        <v>943</v>
      </c>
      <c r="O38" s="9"/>
      <c r="P38" s="12">
        <v>1003</v>
      </c>
      <c r="Q38" s="9"/>
      <c r="R38" s="12">
        <v>274</v>
      </c>
      <c r="S38" s="9"/>
      <c r="T38" s="12">
        <v>303</v>
      </c>
      <c r="U38" s="9"/>
      <c r="V38" s="12">
        <v>11</v>
      </c>
      <c r="W38" s="9"/>
      <c r="X38" s="12">
        <v>6</v>
      </c>
      <c r="Z38" s="42"/>
      <c r="AA38" s="47"/>
    </row>
    <row r="39" spans="1:24" ht="10.5" customHeight="1">
      <c r="A39" s="13" t="s">
        <v>58</v>
      </c>
      <c r="B39" s="14">
        <v>323</v>
      </c>
      <c r="C39" s="13"/>
      <c r="D39" s="14">
        <v>352</v>
      </c>
      <c r="E39" s="15"/>
      <c r="F39" s="9">
        <v>67</v>
      </c>
      <c r="G39" s="15"/>
      <c r="H39" s="9">
        <v>76</v>
      </c>
      <c r="I39" s="11"/>
      <c r="J39" s="9">
        <v>256</v>
      </c>
      <c r="K39" s="16"/>
      <c r="L39" s="14">
        <v>276</v>
      </c>
      <c r="M39" s="11"/>
      <c r="N39" s="9">
        <v>170</v>
      </c>
      <c r="O39" s="9"/>
      <c r="P39" s="9">
        <v>194</v>
      </c>
      <c r="Q39" s="9"/>
      <c r="R39" s="9">
        <v>85</v>
      </c>
      <c r="S39" s="9"/>
      <c r="T39" s="9">
        <v>80</v>
      </c>
      <c r="U39" s="9"/>
      <c r="V39" s="9">
        <v>1</v>
      </c>
      <c r="W39" s="9"/>
      <c r="X39" s="9">
        <v>2</v>
      </c>
    </row>
    <row r="40" spans="1:24" ht="10.5" customHeight="1">
      <c r="A40" s="13" t="s">
        <v>59</v>
      </c>
      <c r="B40" s="14">
        <v>408</v>
      </c>
      <c r="C40" s="13"/>
      <c r="D40" s="14">
        <v>419</v>
      </c>
      <c r="E40" s="15"/>
      <c r="F40" s="9">
        <v>107</v>
      </c>
      <c r="G40" s="15"/>
      <c r="H40" s="9">
        <v>84</v>
      </c>
      <c r="I40" s="15"/>
      <c r="J40" s="9">
        <v>301</v>
      </c>
      <c r="K40" s="16"/>
      <c r="L40" s="14">
        <v>335</v>
      </c>
      <c r="M40" s="15"/>
      <c r="N40" s="9">
        <v>228</v>
      </c>
      <c r="O40" s="9"/>
      <c r="P40" s="9">
        <v>235</v>
      </c>
      <c r="Q40" s="9"/>
      <c r="R40" s="9">
        <v>70</v>
      </c>
      <c r="S40" s="9"/>
      <c r="T40" s="9">
        <v>97</v>
      </c>
      <c r="U40" s="9"/>
      <c r="V40" s="9">
        <v>3</v>
      </c>
      <c r="W40" s="9"/>
      <c r="X40" s="9">
        <v>3</v>
      </c>
    </row>
    <row r="41" spans="1:24" ht="10.5" customHeight="1">
      <c r="A41" s="13" t="s">
        <v>60</v>
      </c>
      <c r="B41" s="14">
        <v>135</v>
      </c>
      <c r="C41" s="13"/>
      <c r="D41" s="14">
        <v>143</v>
      </c>
      <c r="E41" s="15"/>
      <c r="F41" s="9">
        <v>29</v>
      </c>
      <c r="G41" s="15"/>
      <c r="H41" s="9">
        <v>34</v>
      </c>
      <c r="I41" s="15"/>
      <c r="J41" s="9">
        <v>106</v>
      </c>
      <c r="K41" s="16"/>
      <c r="L41" s="14">
        <v>109</v>
      </c>
      <c r="M41" s="15"/>
      <c r="N41" s="9">
        <v>79</v>
      </c>
      <c r="O41" s="9"/>
      <c r="P41" s="9">
        <v>91</v>
      </c>
      <c r="Q41" s="9"/>
      <c r="R41" s="9">
        <v>24</v>
      </c>
      <c r="S41" s="9"/>
      <c r="T41" s="9">
        <v>18</v>
      </c>
      <c r="U41" s="9"/>
      <c r="V41" s="9">
        <v>3</v>
      </c>
      <c r="W41" s="9"/>
      <c r="X41" s="9">
        <v>0</v>
      </c>
    </row>
    <row r="42" spans="1:24" ht="10.5" customHeight="1">
      <c r="A42" s="13" t="s">
        <v>61</v>
      </c>
      <c r="B42" s="14">
        <v>121</v>
      </c>
      <c r="C42" s="13"/>
      <c r="D42" s="14">
        <v>164</v>
      </c>
      <c r="E42" s="15"/>
      <c r="F42" s="9">
        <v>42</v>
      </c>
      <c r="G42" s="15"/>
      <c r="H42" s="9">
        <v>43</v>
      </c>
      <c r="I42" s="15"/>
      <c r="J42" s="9">
        <v>79</v>
      </c>
      <c r="K42" s="16"/>
      <c r="L42" s="14">
        <v>121</v>
      </c>
      <c r="M42" s="15"/>
      <c r="N42" s="9">
        <v>67</v>
      </c>
      <c r="O42" s="9"/>
      <c r="P42" s="9">
        <v>100</v>
      </c>
      <c r="Q42" s="9"/>
      <c r="R42" s="9">
        <v>11</v>
      </c>
      <c r="S42" s="9"/>
      <c r="T42" s="9">
        <v>20</v>
      </c>
      <c r="U42" s="9"/>
      <c r="V42" s="18">
        <v>1</v>
      </c>
      <c r="W42" s="9"/>
      <c r="X42" s="9">
        <v>1</v>
      </c>
    </row>
    <row r="43" spans="1:24" ht="10.5" customHeight="1">
      <c r="A43" s="13" t="s">
        <v>62</v>
      </c>
      <c r="B43" s="14">
        <v>583</v>
      </c>
      <c r="C43" s="13"/>
      <c r="D43" s="14">
        <v>579</v>
      </c>
      <c r="E43" s="15"/>
      <c r="F43" s="9">
        <v>97</v>
      </c>
      <c r="G43" s="15"/>
      <c r="H43" s="9">
        <v>108</v>
      </c>
      <c r="I43" s="15"/>
      <c r="J43" s="9">
        <v>486</v>
      </c>
      <c r="K43" s="16"/>
      <c r="L43" s="14">
        <v>471</v>
      </c>
      <c r="M43" s="15"/>
      <c r="N43" s="9">
        <v>399</v>
      </c>
      <c r="O43" s="9"/>
      <c r="P43" s="9">
        <v>383</v>
      </c>
      <c r="Q43" s="9"/>
      <c r="R43" s="9">
        <v>84</v>
      </c>
      <c r="S43" s="9"/>
      <c r="T43" s="9">
        <v>88</v>
      </c>
      <c r="U43" s="9"/>
      <c r="V43" s="9">
        <v>3</v>
      </c>
      <c r="W43" s="9"/>
      <c r="X43" s="9">
        <v>0</v>
      </c>
    </row>
    <row r="44" spans="1:24" ht="10.5" customHeight="1">
      <c r="A44" s="13"/>
      <c r="B44" s="42"/>
      <c r="C44" s="13"/>
      <c r="D44" s="42"/>
      <c r="E44" s="15"/>
      <c r="F44" s="9"/>
      <c r="G44" s="15"/>
      <c r="H44" s="9"/>
      <c r="I44" s="15"/>
      <c r="J44" s="9"/>
      <c r="K44" s="8"/>
      <c r="L44" s="9"/>
      <c r="M44" s="15"/>
      <c r="N44" s="9"/>
      <c r="O44" s="9"/>
      <c r="P44" s="9"/>
      <c r="Q44" s="9"/>
      <c r="R44" s="9"/>
      <c r="S44" s="9"/>
      <c r="T44" s="9"/>
      <c r="U44" s="9"/>
      <c r="V44" s="9"/>
      <c r="W44" s="9"/>
      <c r="X44" s="9"/>
    </row>
    <row r="45" spans="1:27" ht="10.5" customHeight="1">
      <c r="A45" s="10" t="s">
        <v>63</v>
      </c>
      <c r="B45" s="6">
        <v>1244</v>
      </c>
      <c r="C45" s="10"/>
      <c r="D45" s="6">
        <v>1384</v>
      </c>
      <c r="E45" s="11"/>
      <c r="F45" s="12">
        <v>345</v>
      </c>
      <c r="G45" s="11"/>
      <c r="H45" s="12">
        <v>376</v>
      </c>
      <c r="I45" s="15"/>
      <c r="J45" s="12">
        <v>899</v>
      </c>
      <c r="K45" s="8"/>
      <c r="L45" s="6">
        <v>1008</v>
      </c>
      <c r="M45" s="15"/>
      <c r="N45" s="12">
        <v>599</v>
      </c>
      <c r="O45" s="9"/>
      <c r="P45" s="12">
        <v>683</v>
      </c>
      <c r="Q45" s="9"/>
      <c r="R45" s="12">
        <v>289</v>
      </c>
      <c r="S45" s="9"/>
      <c r="T45" s="12">
        <v>312</v>
      </c>
      <c r="U45" s="9"/>
      <c r="V45" s="12">
        <v>11</v>
      </c>
      <c r="W45" s="9"/>
      <c r="X45" s="12">
        <v>13</v>
      </c>
      <c r="Z45" s="42"/>
      <c r="AA45" s="47"/>
    </row>
    <row r="46" spans="1:24" ht="10.5" customHeight="1">
      <c r="A46" s="13" t="s">
        <v>64</v>
      </c>
      <c r="B46" s="14">
        <v>97</v>
      </c>
      <c r="C46" s="13"/>
      <c r="D46" s="14">
        <v>98</v>
      </c>
      <c r="E46" s="15"/>
      <c r="F46" s="9">
        <v>22</v>
      </c>
      <c r="G46" s="15"/>
      <c r="H46" s="9">
        <v>13</v>
      </c>
      <c r="I46" s="11"/>
      <c r="J46" s="9">
        <v>75</v>
      </c>
      <c r="K46" s="16"/>
      <c r="L46" s="14">
        <v>85</v>
      </c>
      <c r="M46" s="11"/>
      <c r="N46" s="9">
        <v>61</v>
      </c>
      <c r="O46" s="9"/>
      <c r="P46" s="9">
        <v>74</v>
      </c>
      <c r="Q46" s="9"/>
      <c r="R46" s="9">
        <v>14</v>
      </c>
      <c r="S46" s="9"/>
      <c r="T46" s="9">
        <v>10</v>
      </c>
      <c r="U46" s="9"/>
      <c r="V46" s="17" t="s">
        <v>39</v>
      </c>
      <c r="W46" s="9"/>
      <c r="X46" s="9">
        <v>1</v>
      </c>
    </row>
    <row r="47" spans="1:24" ht="10.5" customHeight="1">
      <c r="A47" s="13" t="s">
        <v>65</v>
      </c>
      <c r="B47" s="14">
        <v>205</v>
      </c>
      <c r="C47" s="13"/>
      <c r="D47" s="14">
        <v>244</v>
      </c>
      <c r="E47" s="15"/>
      <c r="F47" s="9">
        <v>59</v>
      </c>
      <c r="G47" s="15"/>
      <c r="H47" s="9">
        <v>77</v>
      </c>
      <c r="I47" s="15"/>
      <c r="J47" s="9">
        <v>146</v>
      </c>
      <c r="K47" s="16"/>
      <c r="L47" s="14">
        <v>167</v>
      </c>
      <c r="M47" s="15"/>
      <c r="N47" s="9">
        <v>96</v>
      </c>
      <c r="O47" s="9"/>
      <c r="P47" s="9">
        <v>126</v>
      </c>
      <c r="Q47" s="9"/>
      <c r="R47" s="9">
        <v>48</v>
      </c>
      <c r="S47" s="9"/>
      <c r="T47" s="9">
        <v>38</v>
      </c>
      <c r="U47" s="9"/>
      <c r="V47" s="17">
        <v>2</v>
      </c>
      <c r="W47" s="9"/>
      <c r="X47" s="9">
        <v>3</v>
      </c>
    </row>
    <row r="48" spans="1:24" ht="10.5" customHeight="1">
      <c r="A48" s="13" t="s">
        <v>66</v>
      </c>
      <c r="B48" s="14">
        <v>207</v>
      </c>
      <c r="C48" s="13"/>
      <c r="D48" s="14">
        <v>221</v>
      </c>
      <c r="E48" s="15"/>
      <c r="F48" s="9">
        <v>48</v>
      </c>
      <c r="G48" s="15"/>
      <c r="H48" s="9">
        <v>53</v>
      </c>
      <c r="I48" s="15"/>
      <c r="J48" s="9">
        <v>159</v>
      </c>
      <c r="K48" s="16"/>
      <c r="L48" s="14">
        <v>168</v>
      </c>
      <c r="M48" s="15"/>
      <c r="N48" s="9">
        <v>98</v>
      </c>
      <c r="O48" s="9"/>
      <c r="P48" s="9">
        <v>110</v>
      </c>
      <c r="Q48" s="9"/>
      <c r="R48" s="9">
        <v>58</v>
      </c>
      <c r="S48" s="9"/>
      <c r="T48" s="9">
        <v>57</v>
      </c>
      <c r="U48" s="9"/>
      <c r="V48" s="17">
        <v>3</v>
      </c>
      <c r="W48" s="9"/>
      <c r="X48" s="9">
        <v>1</v>
      </c>
    </row>
    <row r="49" spans="1:24" ht="10.5" customHeight="1">
      <c r="A49" s="13" t="s">
        <v>67</v>
      </c>
      <c r="B49" s="14">
        <v>97</v>
      </c>
      <c r="C49" s="13"/>
      <c r="D49" s="14">
        <v>97</v>
      </c>
      <c r="E49" s="15"/>
      <c r="F49" s="9">
        <v>30</v>
      </c>
      <c r="G49" s="15"/>
      <c r="H49" s="9">
        <v>30</v>
      </c>
      <c r="I49" s="15"/>
      <c r="J49" s="9">
        <v>67</v>
      </c>
      <c r="K49" s="16"/>
      <c r="L49" s="14">
        <v>67</v>
      </c>
      <c r="M49" s="15"/>
      <c r="N49" s="9">
        <v>49</v>
      </c>
      <c r="O49" s="9"/>
      <c r="P49" s="9">
        <v>47</v>
      </c>
      <c r="Q49" s="9"/>
      <c r="R49" s="9">
        <v>18</v>
      </c>
      <c r="S49" s="9"/>
      <c r="T49" s="9">
        <v>19</v>
      </c>
      <c r="U49" s="9"/>
      <c r="V49" s="17" t="s">
        <v>39</v>
      </c>
      <c r="W49" s="9"/>
      <c r="X49" s="9">
        <v>1</v>
      </c>
    </row>
    <row r="50" spans="1:24" ht="10.5" customHeight="1">
      <c r="A50" s="13" t="s">
        <v>68</v>
      </c>
      <c r="B50" s="14">
        <v>178</v>
      </c>
      <c r="C50" s="13"/>
      <c r="D50" s="14">
        <v>191</v>
      </c>
      <c r="E50" s="15"/>
      <c r="F50" s="9">
        <v>35</v>
      </c>
      <c r="G50" s="15"/>
      <c r="H50" s="9">
        <v>47</v>
      </c>
      <c r="I50" s="15"/>
      <c r="J50" s="9">
        <v>143</v>
      </c>
      <c r="K50" s="16"/>
      <c r="L50" s="14">
        <v>144</v>
      </c>
      <c r="M50" s="15"/>
      <c r="N50" s="9">
        <v>88</v>
      </c>
      <c r="O50" s="9"/>
      <c r="P50" s="9">
        <v>76</v>
      </c>
      <c r="Q50" s="9"/>
      <c r="R50" s="9">
        <v>53</v>
      </c>
      <c r="S50" s="9"/>
      <c r="T50" s="9">
        <v>68</v>
      </c>
      <c r="U50" s="9"/>
      <c r="V50" s="9">
        <v>2</v>
      </c>
      <c r="W50" s="9"/>
      <c r="X50" s="9">
        <v>0</v>
      </c>
    </row>
    <row r="51" spans="1:24" ht="10.5" customHeight="1">
      <c r="A51" s="13" t="s">
        <v>69</v>
      </c>
      <c r="B51" s="14">
        <v>61</v>
      </c>
      <c r="C51" s="13"/>
      <c r="D51" s="14">
        <v>98</v>
      </c>
      <c r="E51" s="15"/>
      <c r="F51" s="9">
        <v>28</v>
      </c>
      <c r="G51" s="15"/>
      <c r="H51" s="9">
        <v>24</v>
      </c>
      <c r="I51" s="15"/>
      <c r="J51" s="9">
        <v>33</v>
      </c>
      <c r="K51" s="16"/>
      <c r="L51" s="14">
        <v>74</v>
      </c>
      <c r="M51" s="15"/>
      <c r="N51" s="9">
        <v>27</v>
      </c>
      <c r="O51" s="9"/>
      <c r="P51" s="9">
        <v>57</v>
      </c>
      <c r="Q51" s="9"/>
      <c r="R51" s="9">
        <v>5</v>
      </c>
      <c r="S51" s="9"/>
      <c r="T51" s="9">
        <v>15</v>
      </c>
      <c r="U51" s="9"/>
      <c r="V51" s="9">
        <v>1</v>
      </c>
      <c r="W51" s="9"/>
      <c r="X51" s="9">
        <v>2</v>
      </c>
    </row>
    <row r="52" spans="1:24" ht="10.5" customHeight="1">
      <c r="A52" s="13" t="s">
        <v>70</v>
      </c>
      <c r="B52" s="14">
        <v>51</v>
      </c>
      <c r="C52" s="13"/>
      <c r="D52" s="14">
        <v>45</v>
      </c>
      <c r="E52" s="15"/>
      <c r="F52" s="9">
        <v>19</v>
      </c>
      <c r="G52" s="15"/>
      <c r="H52" s="9">
        <v>9</v>
      </c>
      <c r="I52" s="15"/>
      <c r="J52" s="9">
        <v>32</v>
      </c>
      <c r="K52" s="16"/>
      <c r="L52" s="14">
        <v>36</v>
      </c>
      <c r="M52" s="15"/>
      <c r="N52" s="9">
        <v>25</v>
      </c>
      <c r="O52" s="9"/>
      <c r="P52" s="9">
        <v>31</v>
      </c>
      <c r="Q52" s="9"/>
      <c r="R52" s="9">
        <v>7</v>
      </c>
      <c r="S52" s="9"/>
      <c r="T52" s="9">
        <v>5</v>
      </c>
      <c r="U52" s="9"/>
      <c r="V52" s="18" t="s">
        <v>39</v>
      </c>
      <c r="W52" s="9"/>
      <c r="X52" s="9">
        <v>0</v>
      </c>
    </row>
    <row r="53" spans="1:24" ht="10.5" customHeight="1">
      <c r="A53" s="13" t="s">
        <v>71</v>
      </c>
      <c r="B53" s="14">
        <v>274</v>
      </c>
      <c r="C53" s="13"/>
      <c r="D53" s="14">
        <v>295</v>
      </c>
      <c r="E53" s="15"/>
      <c r="F53" s="9">
        <v>91</v>
      </c>
      <c r="G53" s="15"/>
      <c r="H53" s="9">
        <v>100</v>
      </c>
      <c r="I53" s="15"/>
      <c r="J53" s="9">
        <v>183</v>
      </c>
      <c r="K53" s="16"/>
      <c r="L53" s="14">
        <v>195</v>
      </c>
      <c r="M53" s="15"/>
      <c r="N53" s="9">
        <v>114</v>
      </c>
      <c r="O53" s="9"/>
      <c r="P53" s="9">
        <v>117</v>
      </c>
      <c r="Q53" s="9"/>
      <c r="R53" s="9">
        <v>67</v>
      </c>
      <c r="S53" s="9"/>
      <c r="T53" s="9">
        <v>74</v>
      </c>
      <c r="U53" s="9"/>
      <c r="V53" s="9">
        <v>2</v>
      </c>
      <c r="W53" s="9"/>
      <c r="X53" s="9">
        <v>4</v>
      </c>
    </row>
    <row r="54" spans="1:24" ht="10.5" customHeight="1">
      <c r="A54" s="13" t="s">
        <v>72</v>
      </c>
      <c r="B54" s="14">
        <v>74</v>
      </c>
      <c r="C54" s="13"/>
      <c r="D54" s="14">
        <v>95</v>
      </c>
      <c r="E54" s="15"/>
      <c r="F54" s="9">
        <v>13</v>
      </c>
      <c r="G54" s="15"/>
      <c r="H54" s="9">
        <v>23</v>
      </c>
      <c r="I54" s="15"/>
      <c r="J54" s="9">
        <v>61</v>
      </c>
      <c r="K54" s="16"/>
      <c r="L54" s="14">
        <v>72</v>
      </c>
      <c r="M54" s="15"/>
      <c r="N54" s="9">
        <v>41</v>
      </c>
      <c r="O54" s="9"/>
      <c r="P54" s="9">
        <v>45</v>
      </c>
      <c r="Q54" s="9"/>
      <c r="R54" s="9">
        <v>19</v>
      </c>
      <c r="S54" s="9"/>
      <c r="T54" s="9">
        <v>26</v>
      </c>
      <c r="U54" s="9"/>
      <c r="V54" s="18">
        <v>1</v>
      </c>
      <c r="W54" s="18"/>
      <c r="X54" s="9">
        <v>1</v>
      </c>
    </row>
    <row r="55" spans="1:24" ht="10.5" customHeight="1">
      <c r="A55" s="13"/>
      <c r="B55" s="42"/>
      <c r="C55" s="13"/>
      <c r="D55" s="42"/>
      <c r="E55" s="15"/>
      <c r="F55" s="9"/>
      <c r="G55" s="15"/>
      <c r="H55" s="9"/>
      <c r="I55" s="15"/>
      <c r="J55" s="9"/>
      <c r="K55" s="8"/>
      <c r="L55" s="9"/>
      <c r="M55" s="15"/>
      <c r="N55" s="9"/>
      <c r="O55" s="9"/>
      <c r="P55" s="9"/>
      <c r="Q55" s="9"/>
      <c r="R55" s="9"/>
      <c r="S55" s="9"/>
      <c r="T55" s="9"/>
      <c r="U55" s="9"/>
      <c r="V55" s="9"/>
      <c r="W55" s="9"/>
      <c r="X55" s="9"/>
    </row>
    <row r="56" spans="1:27" ht="10.5" customHeight="1">
      <c r="A56" s="10" t="s">
        <v>73</v>
      </c>
      <c r="B56" s="6">
        <v>5143</v>
      </c>
      <c r="C56" s="10"/>
      <c r="D56" s="6">
        <v>5493</v>
      </c>
      <c r="E56" s="11"/>
      <c r="F56" s="12">
        <v>1416</v>
      </c>
      <c r="G56" s="11"/>
      <c r="H56" s="12">
        <v>1410</v>
      </c>
      <c r="I56" s="15"/>
      <c r="J56" s="12">
        <v>3727</v>
      </c>
      <c r="K56" s="8"/>
      <c r="L56" s="6">
        <v>4083</v>
      </c>
      <c r="M56" s="15"/>
      <c r="N56" s="12">
        <v>2972</v>
      </c>
      <c r="O56" s="9"/>
      <c r="P56" s="12">
        <v>3286</v>
      </c>
      <c r="Q56" s="9"/>
      <c r="R56" s="12">
        <v>724</v>
      </c>
      <c r="S56" s="9"/>
      <c r="T56" s="12">
        <v>771</v>
      </c>
      <c r="U56" s="9"/>
      <c r="V56" s="12">
        <v>31</v>
      </c>
      <c r="W56" s="9"/>
      <c r="X56" s="12">
        <v>26</v>
      </c>
      <c r="Z56" s="42"/>
      <c r="AA56" s="47"/>
    </row>
    <row r="57" spans="1:24" ht="10.5" customHeight="1">
      <c r="A57" s="13" t="s">
        <v>74</v>
      </c>
      <c r="B57" s="14">
        <v>3496</v>
      </c>
      <c r="C57" s="13"/>
      <c r="D57" s="14">
        <v>3844</v>
      </c>
      <c r="E57" s="15"/>
      <c r="F57" s="9">
        <v>1070</v>
      </c>
      <c r="G57" s="15"/>
      <c r="H57" s="9">
        <v>1091</v>
      </c>
      <c r="I57" s="11"/>
      <c r="J57" s="9">
        <v>2426</v>
      </c>
      <c r="K57" s="16"/>
      <c r="L57" s="14">
        <v>2753</v>
      </c>
      <c r="M57" s="11"/>
      <c r="N57" s="9">
        <v>1836</v>
      </c>
      <c r="O57" s="9"/>
      <c r="P57" s="9">
        <v>2131</v>
      </c>
      <c r="Q57" s="9"/>
      <c r="R57" s="9">
        <v>565</v>
      </c>
      <c r="S57" s="9"/>
      <c r="T57" s="9">
        <v>608</v>
      </c>
      <c r="U57" s="9"/>
      <c r="V57" s="9">
        <v>25</v>
      </c>
      <c r="W57" s="9"/>
      <c r="X57" s="9">
        <v>14</v>
      </c>
    </row>
    <row r="58" spans="1:24" ht="10.5" customHeight="1">
      <c r="A58" s="13" t="s">
        <v>75</v>
      </c>
      <c r="B58" s="14">
        <v>671</v>
      </c>
      <c r="C58" s="13"/>
      <c r="D58" s="14">
        <v>770</v>
      </c>
      <c r="E58" s="15"/>
      <c r="F58" s="9">
        <v>135</v>
      </c>
      <c r="G58" s="15"/>
      <c r="H58" s="9">
        <v>123</v>
      </c>
      <c r="I58" s="15"/>
      <c r="J58" s="9">
        <v>536</v>
      </c>
      <c r="K58" s="16"/>
      <c r="L58" s="14">
        <v>647</v>
      </c>
      <c r="M58" s="15"/>
      <c r="N58" s="9">
        <v>477</v>
      </c>
      <c r="O58" s="9"/>
      <c r="P58" s="9">
        <v>569</v>
      </c>
      <c r="Q58" s="9"/>
      <c r="R58" s="9">
        <v>59</v>
      </c>
      <c r="S58" s="9"/>
      <c r="T58" s="9">
        <v>77</v>
      </c>
      <c r="U58" s="9"/>
      <c r="V58" s="17" t="s">
        <v>39</v>
      </c>
      <c r="W58" s="9"/>
      <c r="X58" s="9">
        <v>1</v>
      </c>
    </row>
    <row r="59" spans="1:24" ht="10.5" customHeight="1">
      <c r="A59" s="13" t="s">
        <v>76</v>
      </c>
      <c r="B59" s="14">
        <v>148</v>
      </c>
      <c r="C59" s="13"/>
      <c r="D59" s="14">
        <v>123</v>
      </c>
      <c r="E59" s="15"/>
      <c r="F59" s="9">
        <v>36</v>
      </c>
      <c r="G59" s="15"/>
      <c r="H59" s="9">
        <v>32</v>
      </c>
      <c r="I59" s="15"/>
      <c r="J59" s="9">
        <v>112</v>
      </c>
      <c r="K59" s="16"/>
      <c r="L59" s="14">
        <v>91</v>
      </c>
      <c r="M59" s="15"/>
      <c r="N59" s="9">
        <v>100</v>
      </c>
      <c r="O59" s="9"/>
      <c r="P59" s="9">
        <v>77</v>
      </c>
      <c r="Q59" s="9"/>
      <c r="R59" s="9">
        <v>11</v>
      </c>
      <c r="S59" s="9"/>
      <c r="T59" s="9">
        <v>13</v>
      </c>
      <c r="U59" s="9"/>
      <c r="V59" s="18">
        <v>1</v>
      </c>
      <c r="W59" s="9"/>
      <c r="X59" s="9">
        <v>1</v>
      </c>
    </row>
    <row r="60" spans="1:24" ht="10.5" customHeight="1">
      <c r="A60" s="13" t="s">
        <v>77</v>
      </c>
      <c r="B60" s="14">
        <v>828</v>
      </c>
      <c r="C60" s="13"/>
      <c r="D60" s="14">
        <v>756</v>
      </c>
      <c r="E60" s="15"/>
      <c r="F60" s="9">
        <v>175</v>
      </c>
      <c r="G60" s="15"/>
      <c r="H60" s="9">
        <v>164</v>
      </c>
      <c r="I60" s="15"/>
      <c r="J60" s="9">
        <v>653</v>
      </c>
      <c r="K60" s="16"/>
      <c r="L60" s="14">
        <v>592</v>
      </c>
      <c r="M60" s="15"/>
      <c r="N60" s="9">
        <v>559</v>
      </c>
      <c r="O60" s="9"/>
      <c r="P60" s="9">
        <v>509</v>
      </c>
      <c r="Q60" s="9"/>
      <c r="R60" s="9">
        <v>89</v>
      </c>
      <c r="S60" s="9"/>
      <c r="T60" s="9">
        <v>73</v>
      </c>
      <c r="U60" s="9"/>
      <c r="V60" s="9">
        <v>5</v>
      </c>
      <c r="W60" s="9"/>
      <c r="X60" s="9">
        <v>10</v>
      </c>
    </row>
    <row r="61" spans="1:24" ht="10.5" customHeight="1">
      <c r="A61" s="13"/>
      <c r="B61" s="42"/>
      <c r="C61" s="13"/>
      <c r="D61" s="42"/>
      <c r="E61" s="15"/>
      <c r="F61" s="9"/>
      <c r="G61" s="15"/>
      <c r="H61" s="9"/>
      <c r="I61" s="15"/>
      <c r="J61" s="9"/>
      <c r="K61" s="8"/>
      <c r="L61" s="9"/>
      <c r="M61" s="15"/>
      <c r="N61" s="9"/>
      <c r="O61" s="9"/>
      <c r="P61" s="9"/>
      <c r="Q61" s="9"/>
      <c r="R61" s="9"/>
      <c r="S61" s="9"/>
      <c r="T61" s="9"/>
      <c r="U61" s="9"/>
      <c r="V61" s="9"/>
      <c r="W61" s="9"/>
      <c r="X61" s="9"/>
    </row>
    <row r="62" spans="1:27" ht="10.5" customHeight="1">
      <c r="A62" s="10" t="s">
        <v>78</v>
      </c>
      <c r="B62" s="6">
        <v>3601</v>
      </c>
      <c r="C62" s="10"/>
      <c r="D62" s="6">
        <v>3833</v>
      </c>
      <c r="E62" s="11"/>
      <c r="F62" s="12">
        <v>853</v>
      </c>
      <c r="G62" s="11"/>
      <c r="H62" s="12">
        <v>920</v>
      </c>
      <c r="I62" s="15"/>
      <c r="J62" s="12">
        <v>2748</v>
      </c>
      <c r="K62" s="20"/>
      <c r="L62" s="6">
        <v>2913</v>
      </c>
      <c r="M62" s="15"/>
      <c r="N62" s="12">
        <v>1967</v>
      </c>
      <c r="O62" s="9"/>
      <c r="P62" s="12">
        <v>2222</v>
      </c>
      <c r="Q62" s="9"/>
      <c r="R62" s="12">
        <v>755</v>
      </c>
      <c r="S62" s="9"/>
      <c r="T62" s="12">
        <v>666</v>
      </c>
      <c r="U62" s="9"/>
      <c r="V62" s="12">
        <v>26</v>
      </c>
      <c r="W62" s="9"/>
      <c r="X62" s="12">
        <v>25</v>
      </c>
      <c r="Z62" s="42"/>
      <c r="AA62" s="47"/>
    </row>
    <row r="63" spans="1:24" ht="10.5" customHeight="1">
      <c r="A63" s="13" t="s">
        <v>79</v>
      </c>
      <c r="B63" s="14">
        <v>1471</v>
      </c>
      <c r="C63" s="13"/>
      <c r="D63" s="14">
        <v>1561</v>
      </c>
      <c r="E63" s="15"/>
      <c r="F63" s="9">
        <v>277</v>
      </c>
      <c r="G63" s="15"/>
      <c r="H63" s="9">
        <v>300</v>
      </c>
      <c r="I63" s="11"/>
      <c r="J63" s="9">
        <v>1194</v>
      </c>
      <c r="K63" s="19"/>
      <c r="L63" s="14">
        <v>1261</v>
      </c>
      <c r="M63" s="11"/>
      <c r="N63" s="9">
        <v>875</v>
      </c>
      <c r="O63" s="9"/>
      <c r="P63" s="9">
        <v>1023</v>
      </c>
      <c r="Q63" s="9"/>
      <c r="R63" s="9">
        <v>308</v>
      </c>
      <c r="S63" s="9"/>
      <c r="T63" s="9">
        <v>228</v>
      </c>
      <c r="U63" s="9"/>
      <c r="V63" s="9">
        <v>11</v>
      </c>
      <c r="W63" s="9"/>
      <c r="X63" s="9">
        <v>10</v>
      </c>
    </row>
    <row r="64" spans="1:24" ht="10.5" customHeight="1">
      <c r="A64" s="13" t="s">
        <v>80</v>
      </c>
      <c r="B64" s="14">
        <v>459</v>
      </c>
      <c r="C64" s="13"/>
      <c r="D64" s="14">
        <v>491</v>
      </c>
      <c r="E64" s="15"/>
      <c r="F64" s="9">
        <v>123</v>
      </c>
      <c r="G64" s="15"/>
      <c r="H64" s="9">
        <v>126</v>
      </c>
      <c r="I64" s="15"/>
      <c r="J64" s="9">
        <v>336</v>
      </c>
      <c r="K64" s="19"/>
      <c r="L64" s="14">
        <v>365</v>
      </c>
      <c r="M64" s="15"/>
      <c r="N64" s="9">
        <v>288</v>
      </c>
      <c r="O64" s="9"/>
      <c r="P64" s="9">
        <v>308</v>
      </c>
      <c r="Q64" s="9"/>
      <c r="R64" s="9">
        <v>47</v>
      </c>
      <c r="S64" s="9"/>
      <c r="T64" s="9">
        <v>55</v>
      </c>
      <c r="U64" s="9"/>
      <c r="V64" s="9">
        <v>1</v>
      </c>
      <c r="W64" s="9"/>
      <c r="X64" s="9">
        <v>2</v>
      </c>
    </row>
    <row r="65" spans="1:24" ht="10.5" customHeight="1">
      <c r="A65" s="13" t="s">
        <v>81</v>
      </c>
      <c r="B65" s="14">
        <v>1671</v>
      </c>
      <c r="C65" s="13"/>
      <c r="D65" s="14">
        <v>1781</v>
      </c>
      <c r="E65" s="15"/>
      <c r="F65" s="9">
        <v>453</v>
      </c>
      <c r="G65" s="15"/>
      <c r="H65" s="9">
        <v>494</v>
      </c>
      <c r="I65" s="15"/>
      <c r="J65" s="9">
        <v>1218</v>
      </c>
      <c r="K65" s="19"/>
      <c r="L65" s="14">
        <v>1287</v>
      </c>
      <c r="M65" s="15"/>
      <c r="N65" s="9">
        <v>804</v>
      </c>
      <c r="O65" s="9"/>
      <c r="P65" s="9">
        <v>891</v>
      </c>
      <c r="Q65" s="9"/>
      <c r="R65" s="9">
        <v>400</v>
      </c>
      <c r="S65" s="9"/>
      <c r="T65" s="9">
        <v>383</v>
      </c>
      <c r="U65" s="9"/>
      <c r="V65" s="9">
        <v>14</v>
      </c>
      <c r="W65" s="9"/>
      <c r="X65" s="9">
        <v>13</v>
      </c>
    </row>
    <row r="66" spans="1:24" ht="10.5" customHeight="1">
      <c r="A66" s="13"/>
      <c r="B66" s="42"/>
      <c r="C66" s="13"/>
      <c r="D66" s="42"/>
      <c r="E66" s="15"/>
      <c r="F66" s="9"/>
      <c r="G66" s="15"/>
      <c r="H66" s="9"/>
      <c r="I66" s="15"/>
      <c r="J66" s="9"/>
      <c r="K66" s="19"/>
      <c r="L66" s="9"/>
      <c r="M66" s="15"/>
      <c r="N66" s="9"/>
      <c r="O66" s="9"/>
      <c r="P66" s="9"/>
      <c r="Q66" s="9"/>
      <c r="R66" s="9"/>
      <c r="S66" s="9"/>
      <c r="T66" s="9"/>
      <c r="U66" s="9"/>
      <c r="V66" s="9"/>
      <c r="W66" s="9"/>
      <c r="X66" s="9"/>
    </row>
    <row r="67" spans="1:27" ht="10.5" customHeight="1">
      <c r="A67" s="10" t="s">
        <v>82</v>
      </c>
      <c r="B67" s="6">
        <v>661</v>
      </c>
      <c r="C67" s="10"/>
      <c r="D67" s="6">
        <v>733</v>
      </c>
      <c r="E67" s="11"/>
      <c r="F67" s="12">
        <v>121</v>
      </c>
      <c r="G67" s="11"/>
      <c r="H67" s="12">
        <v>169</v>
      </c>
      <c r="I67" s="15"/>
      <c r="J67" s="12">
        <v>540</v>
      </c>
      <c r="K67" s="20"/>
      <c r="L67" s="6">
        <v>564</v>
      </c>
      <c r="M67" s="15"/>
      <c r="N67" s="12">
        <v>381</v>
      </c>
      <c r="O67" s="9"/>
      <c r="P67" s="12">
        <v>408</v>
      </c>
      <c r="Q67" s="9"/>
      <c r="R67" s="12">
        <v>155</v>
      </c>
      <c r="S67" s="9"/>
      <c r="T67" s="12">
        <v>148</v>
      </c>
      <c r="U67" s="9"/>
      <c r="V67" s="12">
        <v>4</v>
      </c>
      <c r="W67" s="9"/>
      <c r="X67" s="12">
        <v>8</v>
      </c>
      <c r="Z67" s="42"/>
      <c r="AA67" s="47"/>
    </row>
    <row r="68" spans="1:24" ht="10.5" customHeight="1">
      <c r="A68" s="13" t="s">
        <v>83</v>
      </c>
      <c r="B68" s="14">
        <v>430</v>
      </c>
      <c r="C68" s="13"/>
      <c r="D68" s="14">
        <v>467</v>
      </c>
      <c r="E68" s="15"/>
      <c r="F68" s="9">
        <v>70</v>
      </c>
      <c r="G68" s="15"/>
      <c r="H68" s="9">
        <v>112</v>
      </c>
      <c r="I68" s="11"/>
      <c r="J68" s="9">
        <v>360</v>
      </c>
      <c r="K68" s="19"/>
      <c r="L68" s="14">
        <v>355</v>
      </c>
      <c r="M68" s="11"/>
      <c r="N68" s="9">
        <v>245</v>
      </c>
      <c r="O68" s="9"/>
      <c r="P68" s="9">
        <v>254</v>
      </c>
      <c r="Q68" s="9"/>
      <c r="R68" s="9">
        <v>112</v>
      </c>
      <c r="S68" s="9"/>
      <c r="T68" s="9">
        <v>95</v>
      </c>
      <c r="U68" s="9"/>
      <c r="V68" s="9">
        <v>3</v>
      </c>
      <c r="W68" s="9"/>
      <c r="X68" s="9">
        <v>6</v>
      </c>
    </row>
    <row r="69" spans="1:24" ht="10.5" customHeight="1">
      <c r="A69" s="13" t="s">
        <v>84</v>
      </c>
      <c r="B69" s="14">
        <v>231</v>
      </c>
      <c r="C69" s="13"/>
      <c r="D69" s="14">
        <v>266</v>
      </c>
      <c r="E69" s="15"/>
      <c r="F69" s="9">
        <v>51</v>
      </c>
      <c r="G69" s="15"/>
      <c r="H69" s="9">
        <v>57</v>
      </c>
      <c r="I69" s="15"/>
      <c r="J69" s="9">
        <v>180</v>
      </c>
      <c r="K69" s="19"/>
      <c r="L69" s="14">
        <v>209</v>
      </c>
      <c r="M69" s="15"/>
      <c r="N69" s="9">
        <v>136</v>
      </c>
      <c r="O69" s="9"/>
      <c r="P69" s="9">
        <v>154</v>
      </c>
      <c r="Q69" s="9"/>
      <c r="R69" s="9">
        <v>43</v>
      </c>
      <c r="S69" s="9"/>
      <c r="T69" s="9">
        <v>53</v>
      </c>
      <c r="U69" s="9"/>
      <c r="V69" s="9">
        <v>1</v>
      </c>
      <c r="W69" s="9"/>
      <c r="X69" s="9">
        <v>2</v>
      </c>
    </row>
    <row r="70" spans="1:24" ht="10.5" customHeight="1">
      <c r="A70" s="13"/>
      <c r="B70" s="42"/>
      <c r="C70" s="13"/>
      <c r="D70" s="42"/>
      <c r="E70" s="15"/>
      <c r="F70" s="9"/>
      <c r="G70" s="15"/>
      <c r="H70" s="9"/>
      <c r="I70" s="15"/>
      <c r="J70" s="9"/>
      <c r="K70" s="19"/>
      <c r="L70" s="9"/>
      <c r="M70" s="15"/>
      <c r="N70" s="9"/>
      <c r="O70" s="9"/>
      <c r="P70" s="9"/>
      <c r="Q70" s="9"/>
      <c r="R70" s="9"/>
      <c r="S70" s="9"/>
      <c r="T70" s="9"/>
      <c r="U70" s="9"/>
      <c r="V70" s="9"/>
      <c r="W70" s="9"/>
      <c r="X70" s="9"/>
    </row>
    <row r="71" spans="1:27" ht="10.5" customHeight="1">
      <c r="A71" s="10" t="s">
        <v>85</v>
      </c>
      <c r="B71" s="6">
        <v>991</v>
      </c>
      <c r="C71" s="10"/>
      <c r="D71" s="6">
        <v>1039</v>
      </c>
      <c r="E71" s="11"/>
      <c r="F71" s="12">
        <v>339</v>
      </c>
      <c r="G71" s="11"/>
      <c r="H71" s="12">
        <v>356</v>
      </c>
      <c r="I71" s="15"/>
      <c r="J71" s="12">
        <v>652</v>
      </c>
      <c r="K71" s="20"/>
      <c r="L71" s="6">
        <v>683</v>
      </c>
      <c r="M71" s="15"/>
      <c r="N71" s="12">
        <v>370</v>
      </c>
      <c r="O71" s="9"/>
      <c r="P71" s="12">
        <v>402</v>
      </c>
      <c r="Q71" s="9"/>
      <c r="R71" s="12">
        <v>272</v>
      </c>
      <c r="S71" s="9"/>
      <c r="T71" s="12">
        <v>268</v>
      </c>
      <c r="U71" s="9"/>
      <c r="V71" s="12">
        <v>10</v>
      </c>
      <c r="W71" s="9"/>
      <c r="X71" s="12">
        <v>13</v>
      </c>
      <c r="Z71" s="42"/>
      <c r="AA71" s="47"/>
    </row>
    <row r="72" spans="1:24" ht="10.5" customHeight="1">
      <c r="A72" s="22" t="s">
        <v>86</v>
      </c>
      <c r="B72" s="14">
        <v>383</v>
      </c>
      <c r="C72" s="22"/>
      <c r="D72" s="14">
        <v>420</v>
      </c>
      <c r="E72" s="23"/>
      <c r="F72" s="9">
        <v>145</v>
      </c>
      <c r="G72" s="23"/>
      <c r="H72" s="9">
        <v>148</v>
      </c>
      <c r="I72" s="11"/>
      <c r="J72" s="9">
        <v>238</v>
      </c>
      <c r="K72" s="19"/>
      <c r="L72" s="14">
        <v>272</v>
      </c>
      <c r="M72" s="11"/>
      <c r="N72" s="9">
        <v>128</v>
      </c>
      <c r="O72" s="9"/>
      <c r="P72" s="9">
        <v>145</v>
      </c>
      <c r="Q72" s="9"/>
      <c r="R72" s="9">
        <v>104</v>
      </c>
      <c r="S72" s="9"/>
      <c r="T72" s="9">
        <v>119</v>
      </c>
      <c r="U72" s="9"/>
      <c r="V72" s="9">
        <v>6</v>
      </c>
      <c r="W72" s="9"/>
      <c r="X72" s="9">
        <v>8</v>
      </c>
    </row>
    <row r="73" spans="1:24" ht="10.5" customHeight="1">
      <c r="A73" s="13" t="s">
        <v>87</v>
      </c>
      <c r="B73" s="14">
        <v>119</v>
      </c>
      <c r="C73" s="13"/>
      <c r="D73" s="14">
        <v>139</v>
      </c>
      <c r="E73" s="15"/>
      <c r="F73" s="9">
        <v>32</v>
      </c>
      <c r="G73" s="15"/>
      <c r="H73" s="9">
        <v>48</v>
      </c>
      <c r="I73" s="23"/>
      <c r="J73" s="9">
        <v>87</v>
      </c>
      <c r="K73" s="19"/>
      <c r="L73" s="14">
        <v>91</v>
      </c>
      <c r="M73" s="23"/>
      <c r="N73" s="9">
        <v>61</v>
      </c>
      <c r="O73" s="9"/>
      <c r="P73" s="9">
        <v>63</v>
      </c>
      <c r="Q73" s="9"/>
      <c r="R73" s="9">
        <v>26</v>
      </c>
      <c r="S73" s="9"/>
      <c r="T73" s="9">
        <v>27</v>
      </c>
      <c r="U73" s="9"/>
      <c r="V73" s="18" t="s">
        <v>39</v>
      </c>
      <c r="W73" s="9"/>
      <c r="X73" s="9">
        <v>1</v>
      </c>
    </row>
    <row r="74" spans="1:24" ht="10.5" customHeight="1">
      <c r="A74" s="22" t="s">
        <v>88</v>
      </c>
      <c r="B74" s="14">
        <v>93</v>
      </c>
      <c r="C74" s="22"/>
      <c r="D74" s="14">
        <v>121</v>
      </c>
      <c r="E74" s="23"/>
      <c r="F74" s="9">
        <v>32</v>
      </c>
      <c r="G74" s="23"/>
      <c r="H74" s="9">
        <v>36</v>
      </c>
      <c r="I74" s="15"/>
      <c r="J74" s="9">
        <v>61</v>
      </c>
      <c r="K74" s="19"/>
      <c r="L74" s="14">
        <v>85</v>
      </c>
      <c r="M74" s="15"/>
      <c r="N74" s="9">
        <v>34</v>
      </c>
      <c r="O74" s="9"/>
      <c r="P74" s="9">
        <v>49</v>
      </c>
      <c r="Q74" s="9"/>
      <c r="R74" s="9">
        <v>26</v>
      </c>
      <c r="S74" s="9"/>
      <c r="T74" s="9">
        <v>34</v>
      </c>
      <c r="U74" s="9"/>
      <c r="V74" s="9">
        <v>1</v>
      </c>
      <c r="W74" s="9"/>
      <c r="X74" s="9">
        <v>2</v>
      </c>
    </row>
    <row r="75" spans="1:24" ht="10.5" customHeight="1">
      <c r="A75" s="13" t="s">
        <v>89</v>
      </c>
      <c r="B75" s="14">
        <v>396</v>
      </c>
      <c r="C75" s="13"/>
      <c r="D75" s="14">
        <v>359</v>
      </c>
      <c r="E75" s="15"/>
      <c r="F75" s="9">
        <v>130</v>
      </c>
      <c r="G75" s="15"/>
      <c r="H75" s="9">
        <v>124</v>
      </c>
      <c r="I75" s="15"/>
      <c r="J75" s="9">
        <v>266</v>
      </c>
      <c r="K75" s="19"/>
      <c r="L75" s="14">
        <v>235</v>
      </c>
      <c r="M75" s="15"/>
      <c r="N75" s="9">
        <v>147</v>
      </c>
      <c r="O75" s="9"/>
      <c r="P75" s="9">
        <v>145</v>
      </c>
      <c r="Q75" s="9"/>
      <c r="R75" s="9">
        <v>116</v>
      </c>
      <c r="S75" s="9"/>
      <c r="T75" s="9">
        <v>88</v>
      </c>
      <c r="U75" s="9"/>
      <c r="V75" s="9">
        <v>3</v>
      </c>
      <c r="W75" s="9"/>
      <c r="X75" s="9">
        <v>2</v>
      </c>
    </row>
    <row r="76" spans="1:24" ht="10.5" customHeight="1">
      <c r="A76" s="13"/>
      <c r="B76" s="42"/>
      <c r="C76" s="13"/>
      <c r="D76" s="42"/>
      <c r="E76" s="15"/>
      <c r="F76" s="9"/>
      <c r="G76" s="15"/>
      <c r="H76" s="9"/>
      <c r="I76" s="15"/>
      <c r="J76" s="9"/>
      <c r="K76" s="19"/>
      <c r="L76" s="9"/>
      <c r="M76" s="15"/>
      <c r="N76" s="9"/>
      <c r="O76" s="9"/>
      <c r="P76" s="9"/>
      <c r="Q76" s="9"/>
      <c r="R76" s="9"/>
      <c r="S76" s="9"/>
      <c r="T76" s="9"/>
      <c r="U76" s="9"/>
      <c r="V76" s="9"/>
      <c r="W76" s="9"/>
      <c r="X76" s="9"/>
    </row>
    <row r="77" spans="1:25" ht="10.5" customHeight="1">
      <c r="A77" s="10" t="s">
        <v>90</v>
      </c>
      <c r="B77" s="6">
        <v>3749</v>
      </c>
      <c r="C77" s="10"/>
      <c r="D77" s="6">
        <v>3786</v>
      </c>
      <c r="E77" s="11"/>
      <c r="F77" s="12">
        <v>1312</v>
      </c>
      <c r="G77" s="11"/>
      <c r="H77" s="6">
        <v>1251</v>
      </c>
      <c r="I77" s="11"/>
      <c r="J77" s="12">
        <v>2437</v>
      </c>
      <c r="K77" s="20"/>
      <c r="L77" s="6">
        <v>2535</v>
      </c>
      <c r="M77" s="11"/>
      <c r="N77" s="12">
        <v>1452</v>
      </c>
      <c r="O77" s="9"/>
      <c r="P77" s="12">
        <v>1621</v>
      </c>
      <c r="Q77" s="9"/>
      <c r="R77" s="12">
        <v>967</v>
      </c>
      <c r="S77" s="9"/>
      <c r="T77" s="12">
        <v>887</v>
      </c>
      <c r="U77" s="9"/>
      <c r="V77" s="12">
        <v>18</v>
      </c>
      <c r="W77" s="9"/>
      <c r="X77" s="12">
        <v>27</v>
      </c>
      <c r="Y77" s="24"/>
    </row>
    <row r="78" spans="1:25" ht="10.5" customHeight="1">
      <c r="A78" s="10"/>
      <c r="B78" s="21"/>
      <c r="C78" s="10"/>
      <c r="D78" s="21"/>
      <c r="E78" s="11"/>
      <c r="F78" s="9"/>
      <c r="G78" s="11"/>
      <c r="H78" s="21"/>
      <c r="I78" s="11"/>
      <c r="J78" s="9"/>
      <c r="K78" s="20"/>
      <c r="L78" s="9"/>
      <c r="M78" s="11"/>
      <c r="N78" s="12"/>
      <c r="O78" s="9"/>
      <c r="P78" s="12"/>
      <c r="Q78" s="9"/>
      <c r="R78" s="12"/>
      <c r="S78" s="9"/>
      <c r="T78" s="12"/>
      <c r="U78" s="9"/>
      <c r="V78" s="12"/>
      <c r="W78" s="9"/>
      <c r="X78" s="12"/>
      <c r="Y78" s="24"/>
    </row>
    <row r="79" spans="1:25" ht="10.5" customHeight="1">
      <c r="A79" s="10" t="s">
        <v>91</v>
      </c>
      <c r="B79" s="6">
        <v>1633</v>
      </c>
      <c r="C79" s="10"/>
      <c r="D79" s="6">
        <v>1939</v>
      </c>
      <c r="E79" s="11"/>
      <c r="F79" s="12">
        <v>266</v>
      </c>
      <c r="G79" s="11"/>
      <c r="H79" s="6">
        <v>271</v>
      </c>
      <c r="I79" s="11"/>
      <c r="J79" s="12">
        <v>1367</v>
      </c>
      <c r="K79" s="20"/>
      <c r="L79" s="6">
        <v>1668</v>
      </c>
      <c r="M79" s="11"/>
      <c r="N79" s="12">
        <v>1103</v>
      </c>
      <c r="O79" s="9"/>
      <c r="P79" s="12">
        <v>1348</v>
      </c>
      <c r="Q79" s="9"/>
      <c r="R79" s="12">
        <v>260</v>
      </c>
      <c r="S79" s="9"/>
      <c r="T79" s="12">
        <v>315</v>
      </c>
      <c r="U79" s="9"/>
      <c r="V79" s="12">
        <v>4</v>
      </c>
      <c r="W79" s="9"/>
      <c r="X79" s="12">
        <v>5</v>
      </c>
      <c r="Y79" s="24"/>
    </row>
    <row r="80" spans="1:24" ht="10.5" customHeight="1">
      <c r="A80" s="13"/>
      <c r="B80" s="21"/>
      <c r="C80" s="13"/>
      <c r="D80" s="21"/>
      <c r="E80" s="15"/>
      <c r="F80" s="12"/>
      <c r="G80" s="15"/>
      <c r="H80" s="21"/>
      <c r="I80" s="15"/>
      <c r="J80" s="9"/>
      <c r="K80" s="19"/>
      <c r="L80" s="9"/>
      <c r="M80" s="15"/>
      <c r="N80" s="12"/>
      <c r="O80" s="9"/>
      <c r="P80" s="12"/>
      <c r="Q80" s="9"/>
      <c r="R80" s="12"/>
      <c r="S80" s="9"/>
      <c r="T80" s="12"/>
      <c r="U80" s="9"/>
      <c r="V80" s="9"/>
      <c r="W80" s="9"/>
      <c r="X80" s="12"/>
    </row>
    <row r="81" spans="1:24" ht="10.5" customHeight="1">
      <c r="A81" s="10" t="s">
        <v>92</v>
      </c>
      <c r="B81" s="6">
        <v>436</v>
      </c>
      <c r="C81" s="10"/>
      <c r="D81" s="6">
        <v>525</v>
      </c>
      <c r="E81" s="11"/>
      <c r="F81" s="12">
        <v>148</v>
      </c>
      <c r="G81" s="11"/>
      <c r="H81" s="6">
        <v>166</v>
      </c>
      <c r="I81" s="11"/>
      <c r="J81" s="12">
        <v>288</v>
      </c>
      <c r="K81" s="20"/>
      <c r="L81" s="6">
        <v>359</v>
      </c>
      <c r="M81" s="11"/>
      <c r="N81" s="12">
        <v>217</v>
      </c>
      <c r="O81" s="9"/>
      <c r="P81" s="12">
        <v>265</v>
      </c>
      <c r="Q81" s="9"/>
      <c r="R81" s="12">
        <v>70</v>
      </c>
      <c r="S81" s="9"/>
      <c r="T81" s="12">
        <v>91</v>
      </c>
      <c r="U81" s="9"/>
      <c r="V81" s="25">
        <v>1</v>
      </c>
      <c r="W81" s="9"/>
      <c r="X81" s="12">
        <v>3</v>
      </c>
    </row>
    <row r="82" spans="2:24" ht="10.5" customHeight="1">
      <c r="B82" s="42"/>
      <c r="C82" s="13"/>
      <c r="D82" s="42"/>
      <c r="E82" s="15"/>
      <c r="F82" s="12"/>
      <c r="G82" s="15"/>
      <c r="H82" s="42"/>
      <c r="I82" s="15"/>
      <c r="J82" s="9"/>
      <c r="K82" s="19"/>
      <c r="L82" s="9"/>
      <c r="M82" s="15"/>
      <c r="N82" s="12"/>
      <c r="O82" s="9"/>
      <c r="P82" s="12"/>
      <c r="Q82" s="9"/>
      <c r="R82" s="12"/>
      <c r="S82" s="9"/>
      <c r="T82" s="12"/>
      <c r="U82" s="9"/>
      <c r="V82" s="9"/>
      <c r="W82" s="9"/>
      <c r="X82" s="12"/>
    </row>
    <row r="83" spans="1:27" ht="10.5" customHeight="1">
      <c r="A83" s="10" t="s">
        <v>93</v>
      </c>
      <c r="B83" s="6">
        <v>1137</v>
      </c>
      <c r="C83" s="10"/>
      <c r="D83" s="6">
        <v>1347</v>
      </c>
      <c r="E83" s="11"/>
      <c r="F83" s="12">
        <v>474</v>
      </c>
      <c r="G83" s="11"/>
      <c r="H83" s="6">
        <v>485</v>
      </c>
      <c r="I83" s="11"/>
      <c r="J83" s="12">
        <v>663</v>
      </c>
      <c r="K83" s="20"/>
      <c r="L83" s="6">
        <v>862</v>
      </c>
      <c r="M83" s="11"/>
      <c r="N83" s="12">
        <v>413</v>
      </c>
      <c r="O83" s="9"/>
      <c r="P83" s="12">
        <v>551</v>
      </c>
      <c r="Q83" s="9"/>
      <c r="R83" s="12">
        <v>246</v>
      </c>
      <c r="S83" s="9"/>
      <c r="T83" s="12">
        <v>308</v>
      </c>
      <c r="U83" s="9"/>
      <c r="V83" s="26">
        <v>4</v>
      </c>
      <c r="W83" s="9"/>
      <c r="X83" s="12">
        <v>3</v>
      </c>
      <c r="Z83" s="42"/>
      <c r="AA83" s="47"/>
    </row>
    <row r="84" spans="1:24" ht="10.5" customHeight="1">
      <c r="A84" s="13" t="s">
        <v>94</v>
      </c>
      <c r="B84" s="14">
        <v>191</v>
      </c>
      <c r="C84" s="13"/>
      <c r="D84" s="14">
        <v>315</v>
      </c>
      <c r="E84" s="15"/>
      <c r="F84" s="9">
        <v>50</v>
      </c>
      <c r="G84" s="15"/>
      <c r="H84" s="14">
        <v>73</v>
      </c>
      <c r="I84" s="15"/>
      <c r="J84" s="9">
        <v>141</v>
      </c>
      <c r="K84" s="19"/>
      <c r="L84" s="14">
        <v>242</v>
      </c>
      <c r="M84" s="15"/>
      <c r="N84" s="9">
        <v>109</v>
      </c>
      <c r="O84" s="9"/>
      <c r="P84" s="9">
        <v>195</v>
      </c>
      <c r="Q84" s="9"/>
      <c r="R84" s="9">
        <v>32</v>
      </c>
      <c r="S84" s="9"/>
      <c r="T84" s="9">
        <v>47</v>
      </c>
      <c r="U84" s="9"/>
      <c r="V84" s="17" t="s">
        <v>39</v>
      </c>
      <c r="W84" s="9"/>
      <c r="X84" s="9">
        <v>0</v>
      </c>
    </row>
    <row r="85" spans="1:24" ht="10.5" customHeight="1">
      <c r="A85" s="13" t="s">
        <v>95</v>
      </c>
      <c r="B85" s="14">
        <v>296</v>
      </c>
      <c r="C85" s="13"/>
      <c r="D85" s="14">
        <v>360</v>
      </c>
      <c r="E85" s="15"/>
      <c r="F85" s="9">
        <v>183</v>
      </c>
      <c r="G85" s="15"/>
      <c r="H85" s="14">
        <v>156</v>
      </c>
      <c r="I85" s="15"/>
      <c r="J85" s="9">
        <v>113</v>
      </c>
      <c r="K85" s="19"/>
      <c r="L85" s="14">
        <v>204</v>
      </c>
      <c r="M85" s="15"/>
      <c r="N85" s="9">
        <v>78</v>
      </c>
      <c r="O85" s="9"/>
      <c r="P85" s="9">
        <v>147</v>
      </c>
      <c r="Q85" s="9"/>
      <c r="R85" s="9">
        <v>35</v>
      </c>
      <c r="S85" s="9"/>
      <c r="T85" s="9">
        <v>56</v>
      </c>
      <c r="U85" s="9"/>
      <c r="V85" s="17" t="s">
        <v>39</v>
      </c>
      <c r="W85" s="9"/>
      <c r="X85" s="9">
        <v>1</v>
      </c>
    </row>
    <row r="86" spans="1:24" ht="10.5" customHeight="1">
      <c r="A86" s="13" t="s">
        <v>96</v>
      </c>
      <c r="B86" s="14">
        <v>650</v>
      </c>
      <c r="C86" s="13"/>
      <c r="D86" s="14">
        <v>672</v>
      </c>
      <c r="E86" s="15"/>
      <c r="F86" s="9">
        <v>241</v>
      </c>
      <c r="G86" s="15"/>
      <c r="H86" s="14">
        <v>256</v>
      </c>
      <c r="I86" s="15"/>
      <c r="J86" s="9">
        <v>409</v>
      </c>
      <c r="K86" s="19"/>
      <c r="L86" s="14">
        <v>416</v>
      </c>
      <c r="M86" s="15"/>
      <c r="N86" s="9">
        <v>226</v>
      </c>
      <c r="O86" s="9"/>
      <c r="P86" s="9">
        <v>209</v>
      </c>
      <c r="Q86" s="9"/>
      <c r="R86" s="9">
        <v>179</v>
      </c>
      <c r="S86" s="9"/>
      <c r="T86" s="9">
        <v>205</v>
      </c>
      <c r="U86" s="9"/>
      <c r="V86" s="18">
        <v>4</v>
      </c>
      <c r="W86" s="9"/>
      <c r="X86" s="9">
        <v>2</v>
      </c>
    </row>
    <row r="87" spans="2:24" ht="10.5" customHeight="1">
      <c r="B87" s="42"/>
      <c r="C87" s="13"/>
      <c r="D87" s="42"/>
      <c r="E87" s="15"/>
      <c r="F87" s="9"/>
      <c r="G87" s="15"/>
      <c r="H87" s="42"/>
      <c r="I87" s="15"/>
      <c r="J87" s="9"/>
      <c r="K87" s="19"/>
      <c r="L87" s="9"/>
      <c r="M87" s="15"/>
      <c r="N87" s="9"/>
      <c r="O87" s="9"/>
      <c r="P87" s="9"/>
      <c r="Q87" s="9"/>
      <c r="R87" s="9"/>
      <c r="S87" s="9"/>
      <c r="T87" s="9"/>
      <c r="U87" s="9"/>
      <c r="V87" s="9"/>
      <c r="W87" s="9"/>
      <c r="X87" s="9"/>
    </row>
    <row r="88" spans="1:24" ht="10.5" customHeight="1">
      <c r="A88" s="10" t="s">
        <v>97</v>
      </c>
      <c r="B88" s="6">
        <v>286</v>
      </c>
      <c r="C88" s="10"/>
      <c r="D88" s="6">
        <v>266</v>
      </c>
      <c r="E88" s="11"/>
      <c r="F88" s="12">
        <v>54</v>
      </c>
      <c r="G88" s="11"/>
      <c r="H88" s="6">
        <v>51</v>
      </c>
      <c r="I88" s="11"/>
      <c r="J88" s="12">
        <v>232</v>
      </c>
      <c r="K88" s="20"/>
      <c r="L88" s="6">
        <v>215</v>
      </c>
      <c r="M88" s="11"/>
      <c r="N88" s="12">
        <v>178</v>
      </c>
      <c r="O88" s="9"/>
      <c r="P88" s="12">
        <v>173</v>
      </c>
      <c r="Q88" s="9"/>
      <c r="R88" s="12">
        <v>53</v>
      </c>
      <c r="S88" s="9"/>
      <c r="T88" s="12">
        <v>42</v>
      </c>
      <c r="U88" s="9"/>
      <c r="V88" s="12">
        <v>1</v>
      </c>
      <c r="W88" s="9"/>
      <c r="X88" s="12">
        <v>0</v>
      </c>
    </row>
    <row r="89" spans="1:24" ht="10.5" customHeight="1">
      <c r="A89" s="13"/>
      <c r="B89" s="42"/>
      <c r="C89" s="13"/>
      <c r="D89" s="42"/>
      <c r="E89" s="15"/>
      <c r="F89" s="9"/>
      <c r="G89" s="15"/>
      <c r="H89" s="42"/>
      <c r="I89" s="15"/>
      <c r="J89" s="9"/>
      <c r="K89" s="19"/>
      <c r="L89" s="9"/>
      <c r="M89" s="15"/>
      <c r="N89" s="9"/>
      <c r="O89" s="9"/>
      <c r="P89" s="9"/>
      <c r="Q89" s="9"/>
      <c r="R89" s="9"/>
      <c r="S89" s="9"/>
      <c r="T89" s="9"/>
      <c r="U89" s="9"/>
      <c r="V89" s="9"/>
      <c r="W89" s="9"/>
      <c r="X89" s="9"/>
    </row>
    <row r="90" spans="1:24" ht="10.5" customHeight="1">
      <c r="A90" s="13" t="s">
        <v>98</v>
      </c>
      <c r="B90" s="14">
        <v>255</v>
      </c>
      <c r="C90" s="13"/>
      <c r="D90" s="14">
        <v>240</v>
      </c>
      <c r="E90" s="15"/>
      <c r="F90" s="9">
        <v>18</v>
      </c>
      <c r="G90" s="15"/>
      <c r="H90" s="14">
        <v>13</v>
      </c>
      <c r="I90" s="15"/>
      <c r="J90" s="9">
        <v>237</v>
      </c>
      <c r="K90" s="19"/>
      <c r="L90" s="14">
        <v>227</v>
      </c>
      <c r="M90" s="15"/>
      <c r="N90" s="9">
        <v>213</v>
      </c>
      <c r="O90" s="9"/>
      <c r="P90" s="9">
        <v>205</v>
      </c>
      <c r="Q90" s="9"/>
      <c r="R90" s="9">
        <v>21</v>
      </c>
      <c r="S90" s="9"/>
      <c r="T90" s="9">
        <v>17</v>
      </c>
      <c r="U90" s="9"/>
      <c r="V90" s="18">
        <v>3</v>
      </c>
      <c r="W90" s="9"/>
      <c r="X90" s="9">
        <v>5</v>
      </c>
    </row>
    <row r="91" spans="1:24" ht="10.5" customHeight="1">
      <c r="A91" s="13" t="s">
        <v>99</v>
      </c>
      <c r="B91" s="14">
        <v>325</v>
      </c>
      <c r="C91" s="13"/>
      <c r="D91" s="14">
        <v>405</v>
      </c>
      <c r="E91" s="15"/>
      <c r="F91" s="9">
        <v>23</v>
      </c>
      <c r="G91" s="15"/>
      <c r="H91" s="14">
        <v>21</v>
      </c>
      <c r="I91" s="15"/>
      <c r="J91" s="9">
        <v>302</v>
      </c>
      <c r="K91" s="19"/>
      <c r="L91" s="14">
        <v>384</v>
      </c>
      <c r="M91" s="15"/>
      <c r="N91" s="9">
        <v>281</v>
      </c>
      <c r="O91" s="9"/>
      <c r="P91" s="9">
        <v>348</v>
      </c>
      <c r="Q91" s="9"/>
      <c r="R91" s="9">
        <v>16</v>
      </c>
      <c r="S91" s="9"/>
      <c r="T91" s="9">
        <v>28</v>
      </c>
      <c r="U91" s="9"/>
      <c r="V91" s="9">
        <v>5</v>
      </c>
      <c r="W91" s="9"/>
      <c r="X91" s="9">
        <v>8</v>
      </c>
    </row>
    <row r="92" spans="6:25" ht="10.5" customHeight="1">
      <c r="F92" s="9"/>
      <c r="H92" s="27"/>
      <c r="I92" s="27"/>
      <c r="J92" s="27"/>
      <c r="K92" s="27"/>
      <c r="L92" s="27"/>
      <c r="M92" s="27"/>
      <c r="N92" s="9"/>
      <c r="O92" s="27"/>
      <c r="P92" s="27"/>
      <c r="Q92" s="27"/>
      <c r="R92" s="9"/>
      <c r="S92" s="27"/>
      <c r="T92" s="27"/>
      <c r="U92" s="27"/>
      <c r="V92" s="27"/>
      <c r="W92" s="27"/>
      <c r="X92" s="9"/>
      <c r="Y92" s="9"/>
    </row>
    <row r="93" spans="1:25" ht="10.5" customHeight="1">
      <c r="A93" s="39" t="s">
        <v>100</v>
      </c>
      <c r="F93" s="13"/>
      <c r="H93" s="28"/>
      <c r="L93" s="27"/>
      <c r="P93" s="9"/>
      <c r="R93" s="41"/>
      <c r="T93" s="9"/>
      <c r="V93" s="41"/>
      <c r="X93" s="9"/>
      <c r="Y93" s="9"/>
    </row>
    <row r="94" spans="2:25" ht="12.75">
      <c r="B94" s="13"/>
      <c r="C94" s="13"/>
      <c r="D94" s="13"/>
      <c r="E94" s="13"/>
      <c r="F94" s="13"/>
      <c r="G94" s="13"/>
      <c r="H94" s="29"/>
      <c r="I94" s="13"/>
      <c r="J94" s="13"/>
      <c r="K94" s="13"/>
      <c r="L94" s="15"/>
      <c r="M94" s="13"/>
      <c r="X94" s="9"/>
      <c r="Y94" s="9"/>
    </row>
    <row r="95" spans="4:25" ht="12.75">
      <c r="D95" s="42"/>
      <c r="H95" s="42"/>
      <c r="X95" s="42"/>
      <c r="Y95" s="42"/>
    </row>
    <row r="96" spans="2:25" ht="12.75">
      <c r="B96" s="42"/>
      <c r="C96" s="42"/>
      <c r="D96" s="42"/>
      <c r="E96" s="42"/>
      <c r="F96" s="42"/>
      <c r="G96" s="42"/>
      <c r="H96" s="42"/>
      <c r="I96" s="42"/>
      <c r="J96" s="42"/>
      <c r="K96" s="42"/>
      <c r="L96" s="42"/>
      <c r="M96" s="42"/>
      <c r="N96" s="42"/>
      <c r="O96" s="42"/>
      <c r="P96" s="42"/>
      <c r="Q96" s="42"/>
      <c r="R96" s="42"/>
      <c r="S96" s="42"/>
      <c r="T96" s="42"/>
      <c r="U96" s="42"/>
      <c r="V96" s="42"/>
      <c r="W96" s="42"/>
      <c r="X96" s="42"/>
      <c r="Y96" s="42"/>
    </row>
    <row r="97" spans="24:25" ht="12.75">
      <c r="X97" s="42"/>
      <c r="Y97" s="42"/>
    </row>
    <row r="98" spans="24:25" ht="12.75">
      <c r="X98" s="42"/>
      <c r="Y98" s="42"/>
    </row>
    <row r="99" spans="24:25" ht="12.75">
      <c r="X99" s="42"/>
      <c r="Y99" s="42"/>
    </row>
    <row r="100" spans="24:25" ht="12.75">
      <c r="X100" s="42"/>
      <c r="Y100" s="42"/>
    </row>
    <row r="101" spans="24:25" ht="12.75">
      <c r="X101" s="42"/>
      <c r="Y101" s="42"/>
    </row>
    <row r="102" spans="24:25" ht="12.75">
      <c r="X102" s="42"/>
      <c r="Y102" s="42"/>
    </row>
    <row r="103" spans="24:25" ht="12.75">
      <c r="X103" s="42"/>
      <c r="Y103" s="42"/>
    </row>
    <row r="104" spans="24:25" ht="12.75">
      <c r="X104" s="42"/>
      <c r="Y104" s="42"/>
    </row>
    <row r="105" spans="24:25" ht="12.75">
      <c r="X105" s="42"/>
      <c r="Y105" s="42"/>
    </row>
    <row r="106" spans="24:25" ht="12.75">
      <c r="X106" s="42"/>
      <c r="Y106" s="42"/>
    </row>
    <row r="107" spans="24:25" ht="12.75">
      <c r="X107" s="42"/>
      <c r="Y107" s="42"/>
    </row>
    <row r="108" spans="24:25" ht="12.75">
      <c r="X108" s="42"/>
      <c r="Y108" s="42"/>
    </row>
    <row r="109" spans="24:25" ht="12.75">
      <c r="X109" s="42"/>
      <c r="Y109" s="42"/>
    </row>
    <row r="110" spans="24:25" ht="12.75">
      <c r="X110" s="42"/>
      <c r="Y110" s="42"/>
    </row>
    <row r="111" spans="24:25" ht="12.75">
      <c r="X111" s="42"/>
      <c r="Y111" s="42"/>
    </row>
    <row r="112" spans="24:25" ht="12.75">
      <c r="X112" s="42"/>
      <c r="Y112" s="42"/>
    </row>
    <row r="113" spans="24:25" ht="12.75">
      <c r="X113" s="42"/>
      <c r="Y113" s="42"/>
    </row>
    <row r="114" spans="24:25" ht="12.75">
      <c r="X114" s="42"/>
      <c r="Y114" s="42"/>
    </row>
    <row r="115" spans="24:25" ht="12.75">
      <c r="X115" s="42"/>
      <c r="Y115" s="42"/>
    </row>
    <row r="116" spans="24:25" ht="12.75">
      <c r="X116" s="42"/>
      <c r="Y116" s="42"/>
    </row>
    <row r="117" spans="24:25" ht="12.75">
      <c r="X117" s="42"/>
      <c r="Y117" s="42"/>
    </row>
    <row r="118" spans="24:25" ht="12.75">
      <c r="X118" s="42"/>
      <c r="Y118" s="42"/>
    </row>
    <row r="119" spans="24:25" ht="12.75">
      <c r="X119" s="42"/>
      <c r="Y119" s="42"/>
    </row>
    <row r="120" spans="24:25" ht="12.75">
      <c r="X120" s="42"/>
      <c r="Y120" s="42"/>
    </row>
    <row r="121" spans="24:25" ht="12.75">
      <c r="X121" s="42"/>
      <c r="Y121" s="42"/>
    </row>
    <row r="122" spans="24:25" ht="12.75">
      <c r="X122" s="42"/>
      <c r="Y122" s="42"/>
    </row>
    <row r="123" spans="24:25" ht="12.75">
      <c r="X123" s="42"/>
      <c r="Y123" s="42"/>
    </row>
    <row r="124" spans="24:25" ht="12.75">
      <c r="X124" s="42"/>
      <c r="Y124" s="42"/>
    </row>
    <row r="125" spans="24:25" ht="12.75">
      <c r="X125" s="42"/>
      <c r="Y125" s="42"/>
    </row>
    <row r="126" spans="24:25" ht="12.75">
      <c r="X126" s="42"/>
      <c r="Y126" s="42"/>
    </row>
    <row r="127" spans="24:25" ht="12.75">
      <c r="X127" s="42"/>
      <c r="Y127" s="42"/>
    </row>
    <row r="128" spans="24:25" ht="12.75">
      <c r="X128" s="42"/>
      <c r="Y128" s="42"/>
    </row>
    <row r="129" spans="24:25" ht="12.75">
      <c r="X129" s="42"/>
      <c r="Y129" s="42"/>
    </row>
    <row r="130" spans="24:25" ht="12.75">
      <c r="X130" s="42"/>
      <c r="Y130" s="42"/>
    </row>
    <row r="131" spans="24:25" ht="12.75">
      <c r="X131" s="42"/>
      <c r="Y131" s="42"/>
    </row>
    <row r="132" spans="24:25" ht="12.75">
      <c r="X132" s="42"/>
      <c r="Y132" s="42"/>
    </row>
  </sheetData>
  <sheetProtection/>
  <mergeCells count="8">
    <mergeCell ref="N2:X6"/>
    <mergeCell ref="B9:D10"/>
    <mergeCell ref="F9:H10"/>
    <mergeCell ref="J9:X9"/>
    <mergeCell ref="J10:L10"/>
    <mergeCell ref="N10:P10"/>
    <mergeCell ref="R10:T10"/>
    <mergeCell ref="V10:X10"/>
  </mergeCells>
  <printOptions/>
  <pageMargins left="0.35" right="0" top="0" bottom="0" header="0" footer="0"/>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L44"/>
  <sheetViews>
    <sheetView showGridLines="0" showOutlineSymbols="0" zoomScalePageLayoutView="0" workbookViewId="0" topLeftCell="A1">
      <selection activeCell="A1" sqref="A1"/>
    </sheetView>
  </sheetViews>
  <sheetFormatPr defaultColWidth="8.796875" defaultRowHeight="9.75"/>
  <cols>
    <col min="1" max="1" width="78.19921875" style="152" customWidth="1"/>
    <col min="2" max="2" width="21.3984375" style="152" customWidth="1"/>
    <col min="3" max="3" width="3.796875" style="152" customWidth="1"/>
    <col min="4" max="4" width="22" style="152" customWidth="1"/>
    <col min="5" max="5" width="3.796875" style="152" customWidth="1"/>
    <col min="6" max="6" width="23.796875" style="152" customWidth="1"/>
    <col min="7" max="7" width="2.796875" style="152" customWidth="1"/>
    <col min="8" max="8" width="8.796875" style="152" customWidth="1"/>
    <col min="9" max="9" width="11.796875" style="152" bestFit="1" customWidth="1"/>
    <col min="10" max="16384" width="8.796875" style="152" customWidth="1"/>
  </cols>
  <sheetData>
    <row r="1" spans="1:9" ht="15" customHeight="1">
      <c r="A1" s="150" t="s">
        <v>190</v>
      </c>
      <c r="B1" s="151"/>
      <c r="D1" s="153" t="s">
        <v>12</v>
      </c>
      <c r="E1" s="154"/>
      <c r="F1" s="155"/>
      <c r="G1" s="156"/>
      <c r="H1" s="157"/>
      <c r="I1" s="151"/>
    </row>
    <row r="2" spans="1:9" ht="12.75" customHeight="1">
      <c r="A2" s="158"/>
      <c r="B2" s="151"/>
      <c r="D2" s="279" t="s">
        <v>189</v>
      </c>
      <c r="E2" s="280"/>
      <c r="F2" s="280"/>
      <c r="G2" s="159"/>
      <c r="H2" s="159"/>
      <c r="I2" s="151"/>
    </row>
    <row r="3" spans="1:9" ht="15" customHeight="1">
      <c r="A3" s="235"/>
      <c r="B3" s="151"/>
      <c r="D3" s="267"/>
      <c r="E3" s="267"/>
      <c r="F3" s="267"/>
      <c r="G3" s="159"/>
      <c r="H3" s="159"/>
      <c r="I3" s="151"/>
    </row>
    <row r="4" spans="1:8" ht="11.25" customHeight="1">
      <c r="A4" s="151"/>
      <c r="B4" s="151"/>
      <c r="C4" s="151"/>
      <c r="D4" s="267"/>
      <c r="E4" s="267"/>
      <c r="F4" s="267"/>
      <c r="G4" s="161"/>
      <c r="H4" s="151"/>
    </row>
    <row r="5" spans="1:8" ht="15" customHeight="1">
      <c r="A5" s="151"/>
      <c r="B5" s="151"/>
      <c r="C5" s="151"/>
      <c r="D5" s="160"/>
      <c r="E5" s="158"/>
      <c r="F5" s="151"/>
      <c r="G5" s="161"/>
      <c r="H5" s="151"/>
    </row>
    <row r="6" spans="1:8" ht="15" customHeight="1">
      <c r="A6" s="151"/>
      <c r="B6" s="151"/>
      <c r="C6" s="151"/>
      <c r="D6" s="160"/>
      <c r="E6" s="158"/>
      <c r="F6" s="151"/>
      <c r="G6" s="161"/>
      <c r="H6" s="151"/>
    </row>
    <row r="7" spans="1:8" ht="15" customHeight="1" thickBot="1">
      <c r="A7" s="151"/>
      <c r="B7" s="162" t="s">
        <v>13</v>
      </c>
      <c r="C7" s="162"/>
      <c r="D7" s="163"/>
      <c r="E7" s="164"/>
      <c r="F7" s="162"/>
      <c r="G7" s="161"/>
      <c r="H7" s="151"/>
    </row>
    <row r="8" spans="1:8" ht="15" customHeight="1">
      <c r="A8" s="151"/>
      <c r="B8" s="165">
        <v>2013</v>
      </c>
      <c r="C8" s="166"/>
      <c r="D8" s="165">
        <v>2014</v>
      </c>
      <c r="E8" s="167"/>
      <c r="F8" s="165">
        <v>2015</v>
      </c>
      <c r="G8" s="161"/>
      <c r="H8" s="151"/>
    </row>
    <row r="9" spans="1:8" ht="5.25" customHeight="1">
      <c r="A9" s="151"/>
      <c r="B9" s="166"/>
      <c r="C9" s="166"/>
      <c r="D9" s="166"/>
      <c r="E9" s="167"/>
      <c r="F9" s="166"/>
      <c r="G9" s="161"/>
      <c r="H9" s="151"/>
    </row>
    <row r="10" spans="1:8" ht="26.25" customHeight="1">
      <c r="A10" s="168" t="s">
        <v>14</v>
      </c>
      <c r="B10" s="169"/>
      <c r="C10" s="170"/>
      <c r="D10" s="169"/>
      <c r="E10" s="170"/>
      <c r="F10" s="169"/>
      <c r="G10" s="170"/>
      <c r="H10" s="161"/>
    </row>
    <row r="11" spans="1:8" ht="22.5" customHeight="1">
      <c r="A11" s="171" t="s">
        <v>15</v>
      </c>
      <c r="B11" s="172"/>
      <c r="C11" s="173"/>
      <c r="D11" s="172"/>
      <c r="E11" s="173"/>
      <c r="F11" s="172"/>
      <c r="G11" s="173"/>
      <c r="H11" s="161"/>
    </row>
    <row r="12" spans="1:8" ht="18.75" customHeight="1">
      <c r="A12" s="174" t="s">
        <v>16</v>
      </c>
      <c r="B12" s="175">
        <v>291</v>
      </c>
      <c r="C12" s="176"/>
      <c r="D12" s="175">
        <v>291</v>
      </c>
      <c r="E12" s="176"/>
      <c r="F12" s="175">
        <v>291</v>
      </c>
      <c r="G12" s="159"/>
      <c r="H12" s="161"/>
    </row>
    <row r="13" spans="1:8" ht="15" customHeight="1">
      <c r="A13" s="177" t="s">
        <v>17</v>
      </c>
      <c r="B13" s="175">
        <v>1000</v>
      </c>
      <c r="C13" s="176"/>
      <c r="D13" s="175">
        <v>1000</v>
      </c>
      <c r="E13" s="176"/>
      <c r="F13" s="175">
        <v>1000</v>
      </c>
      <c r="G13" s="159"/>
      <c r="H13" s="161"/>
    </row>
    <row r="14" spans="1:8" ht="24.75" customHeight="1">
      <c r="A14" s="171" t="s">
        <v>18</v>
      </c>
      <c r="B14" s="172"/>
      <c r="C14" s="176"/>
      <c r="D14" s="172"/>
      <c r="E14" s="176"/>
      <c r="F14" s="172"/>
      <c r="G14" s="159"/>
      <c r="H14" s="161"/>
    </row>
    <row r="15" spans="1:8" ht="15" customHeight="1">
      <c r="A15" s="177" t="s">
        <v>19</v>
      </c>
      <c r="B15" s="175">
        <v>4378.8</v>
      </c>
      <c r="C15" s="178"/>
      <c r="D15" s="175">
        <v>4390.8</v>
      </c>
      <c r="E15" s="172"/>
      <c r="F15" s="175">
        <v>4402.8</v>
      </c>
      <c r="G15" s="159"/>
      <c r="H15" s="161"/>
    </row>
    <row r="16" spans="1:8" ht="15" customHeight="1">
      <c r="A16" s="177" t="s">
        <v>20</v>
      </c>
      <c r="B16" s="175">
        <v>6568.8</v>
      </c>
      <c r="C16" s="178"/>
      <c r="D16" s="175">
        <v>6586.8</v>
      </c>
      <c r="E16" s="172"/>
      <c r="F16" s="175">
        <v>6604.8</v>
      </c>
      <c r="G16" s="159"/>
      <c r="H16" s="161"/>
    </row>
    <row r="17" spans="1:12" ht="23.25" customHeight="1">
      <c r="A17" s="168" t="s">
        <v>177</v>
      </c>
      <c r="B17" s="179">
        <v>2</v>
      </c>
      <c r="C17" s="180"/>
      <c r="D17" s="175">
        <f>+(D15/B15-1)*100</f>
        <v>0.27404768429706294</v>
      </c>
      <c r="E17" s="175"/>
      <c r="F17" s="175">
        <f>+(F15/D15-1)*100</f>
        <v>0.2732987154960398</v>
      </c>
      <c r="G17" s="159"/>
      <c r="H17" s="161"/>
      <c r="L17" s="181"/>
    </row>
    <row r="18" spans="1:8" ht="10.5" customHeight="1">
      <c r="A18" s="168"/>
      <c r="B18" s="172"/>
      <c r="C18" s="176"/>
      <c r="D18" s="172"/>
      <c r="E18" s="176"/>
      <c r="G18" s="159"/>
      <c r="H18" s="161"/>
    </row>
    <row r="19" spans="1:8" ht="30" customHeight="1">
      <c r="A19" s="182" t="s">
        <v>21</v>
      </c>
      <c r="B19" s="172"/>
      <c r="C19" s="176"/>
      <c r="D19" s="175"/>
      <c r="E19" s="175"/>
      <c r="F19" s="175"/>
      <c r="G19" s="159"/>
      <c r="H19" s="161"/>
    </row>
    <row r="20" spans="1:8" ht="15" customHeight="1">
      <c r="A20" s="183" t="s">
        <v>22</v>
      </c>
      <c r="B20" s="172"/>
      <c r="C20" s="176"/>
      <c r="D20" s="172"/>
      <c r="E20" s="176"/>
      <c r="F20" s="172"/>
      <c r="G20" s="159"/>
      <c r="H20" s="161"/>
    </row>
    <row r="21" spans="1:8" ht="15" customHeight="1">
      <c r="A21" s="177" t="s">
        <v>23</v>
      </c>
      <c r="B21" s="178">
        <v>2581.2</v>
      </c>
      <c r="C21" s="176"/>
      <c r="D21" s="178">
        <v>2581.2</v>
      </c>
      <c r="E21" s="172"/>
      <c r="F21" s="175">
        <v>2594.4</v>
      </c>
      <c r="G21" s="159"/>
      <c r="H21" s="184"/>
    </row>
    <row r="22" spans="1:8" ht="15" customHeight="1">
      <c r="A22" s="177" t="s">
        <v>24</v>
      </c>
      <c r="B22" s="178">
        <v>5162.4</v>
      </c>
      <c r="C22" s="176"/>
      <c r="D22" s="178">
        <v>5162.4</v>
      </c>
      <c r="E22" s="172"/>
      <c r="F22" s="175">
        <v>5188.8</v>
      </c>
      <c r="G22" s="159"/>
      <c r="H22" s="184"/>
    </row>
    <row r="23" spans="1:8" ht="15" customHeight="1">
      <c r="A23" s="177" t="s">
        <v>25</v>
      </c>
      <c r="B23" s="178">
        <v>7743.6</v>
      </c>
      <c r="C23" s="176"/>
      <c r="D23" s="178">
        <v>7743.6</v>
      </c>
      <c r="E23" s="172"/>
      <c r="F23" s="175">
        <v>7783.2</v>
      </c>
      <c r="G23" s="159"/>
      <c r="H23" s="184"/>
    </row>
    <row r="24" spans="1:8" ht="39.75" customHeight="1">
      <c r="A24" s="168" t="s">
        <v>26</v>
      </c>
      <c r="B24" s="175">
        <v>1000</v>
      </c>
      <c r="C24" s="176"/>
      <c r="D24" s="175">
        <v>1000</v>
      </c>
      <c r="E24" s="172"/>
      <c r="F24" s="175">
        <v>1000</v>
      </c>
      <c r="G24" s="159"/>
      <c r="H24" s="161"/>
    </row>
    <row r="25" spans="1:8" ht="21" customHeight="1">
      <c r="A25" s="161"/>
      <c r="B25" s="159"/>
      <c r="C25" s="185"/>
      <c r="D25" s="159"/>
      <c r="E25" s="185"/>
      <c r="G25" s="159"/>
      <c r="H25" s="161"/>
    </row>
    <row r="26" spans="1:8" ht="27.75" customHeight="1">
      <c r="A26" s="277" t="s">
        <v>27</v>
      </c>
      <c r="B26" s="278"/>
      <c r="C26" s="278"/>
      <c r="D26" s="278"/>
      <c r="E26" s="278"/>
      <c r="F26" s="278"/>
      <c r="G26" s="161"/>
      <c r="H26" s="161"/>
    </row>
    <row r="27" spans="1:8" ht="15" customHeight="1">
      <c r="A27" s="161"/>
      <c r="B27" s="185"/>
      <c r="C27" s="185"/>
      <c r="D27" s="185"/>
      <c r="E27" s="185"/>
      <c r="F27" s="185"/>
      <c r="G27" s="161"/>
      <c r="H27" s="161"/>
    </row>
    <row r="28" spans="1:8" ht="15" customHeight="1">
      <c r="A28" s="161"/>
      <c r="B28" s="185"/>
      <c r="C28" s="185"/>
      <c r="D28" s="185"/>
      <c r="E28" s="185"/>
      <c r="F28" s="185"/>
      <c r="G28" s="161"/>
      <c r="H28" s="161"/>
    </row>
    <row r="29" spans="5:8" ht="27.75" customHeight="1">
      <c r="E29" s="185"/>
      <c r="G29" s="161"/>
      <c r="H29" s="161"/>
    </row>
    <row r="30" spans="5:8" ht="39" customHeight="1">
      <c r="E30" s="185"/>
      <c r="G30" s="161"/>
      <c r="H30" s="161"/>
    </row>
    <row r="31" spans="1:8" ht="15" customHeight="1">
      <c r="A31" s="161"/>
      <c r="B31" s="185"/>
      <c r="C31" s="185"/>
      <c r="D31" s="185"/>
      <c r="E31" s="185"/>
      <c r="F31" s="185"/>
      <c r="G31" s="161"/>
      <c r="H31" s="161"/>
    </row>
    <row r="32" spans="1:8" ht="15" customHeight="1">
      <c r="A32" s="161"/>
      <c r="B32" s="185"/>
      <c r="C32" s="185"/>
      <c r="D32" s="185"/>
      <c r="E32" s="185"/>
      <c r="F32" s="185"/>
      <c r="G32" s="161"/>
      <c r="H32" s="161"/>
    </row>
    <row r="33" spans="1:8" ht="15" customHeight="1">
      <c r="A33" s="161"/>
      <c r="B33" s="185"/>
      <c r="C33" s="185"/>
      <c r="D33" s="185"/>
      <c r="E33" s="185"/>
      <c r="F33" s="185"/>
      <c r="G33" s="161"/>
      <c r="H33" s="161"/>
    </row>
    <row r="34" spans="1:8" ht="15" customHeight="1">
      <c r="A34" s="161"/>
      <c r="B34" s="185"/>
      <c r="C34" s="185"/>
      <c r="D34" s="185"/>
      <c r="E34" s="185"/>
      <c r="F34" s="185"/>
      <c r="G34" s="161"/>
      <c r="H34" s="161"/>
    </row>
    <row r="35" spans="1:8" ht="15" customHeight="1">
      <c r="A35" s="161"/>
      <c r="B35" s="185"/>
      <c r="C35" s="185"/>
      <c r="D35" s="185"/>
      <c r="E35" s="185"/>
      <c r="F35" s="185"/>
      <c r="G35" s="161"/>
      <c r="H35" s="161"/>
    </row>
    <row r="36" spans="1:8" ht="15" customHeight="1">
      <c r="A36" s="161"/>
      <c r="B36" s="185"/>
      <c r="C36" s="185"/>
      <c r="D36" s="185"/>
      <c r="E36" s="185"/>
      <c r="F36" s="185"/>
      <c r="G36" s="161"/>
      <c r="H36" s="161"/>
    </row>
    <row r="37" spans="1:8" ht="15" customHeight="1">
      <c r="A37" s="161"/>
      <c r="B37" s="185"/>
      <c r="C37" s="185"/>
      <c r="D37" s="185"/>
      <c r="E37" s="185"/>
      <c r="F37" s="185"/>
      <c r="G37" s="161"/>
      <c r="H37" s="161"/>
    </row>
    <row r="38" spans="1:8" ht="15" customHeight="1">
      <c r="A38" s="161"/>
      <c r="B38" s="185"/>
      <c r="C38" s="185"/>
      <c r="D38" s="185"/>
      <c r="E38" s="185"/>
      <c r="F38" s="185"/>
      <c r="G38" s="161"/>
      <c r="H38" s="161"/>
    </row>
    <row r="39" spans="1:8" ht="15" customHeight="1">
      <c r="A39" s="161"/>
      <c r="B39" s="185"/>
      <c r="C39" s="185"/>
      <c r="D39" s="185"/>
      <c r="E39" s="185"/>
      <c r="F39" s="185"/>
      <c r="G39" s="161"/>
      <c r="H39" s="161"/>
    </row>
    <row r="40" spans="1:8" ht="15" customHeight="1">
      <c r="A40" s="161"/>
      <c r="B40" s="185"/>
      <c r="C40" s="185"/>
      <c r="D40" s="185"/>
      <c r="E40" s="185"/>
      <c r="F40" s="185"/>
      <c r="G40" s="161"/>
      <c r="H40" s="161"/>
    </row>
    <row r="41" spans="1:8" ht="15" customHeight="1">
      <c r="A41" s="161"/>
      <c r="B41" s="185"/>
      <c r="C41" s="185"/>
      <c r="D41" s="185"/>
      <c r="E41" s="185"/>
      <c r="F41" s="185"/>
      <c r="G41" s="161"/>
      <c r="H41" s="161"/>
    </row>
    <row r="42" spans="1:8" ht="15" customHeight="1">
      <c r="A42" s="161"/>
      <c r="B42" s="185"/>
      <c r="C42" s="185"/>
      <c r="D42" s="185"/>
      <c r="E42" s="185"/>
      <c r="F42" s="185"/>
      <c r="G42" s="161"/>
      <c r="H42" s="161"/>
    </row>
    <row r="43" spans="1:8" ht="15" customHeight="1">
      <c r="A43" s="161"/>
      <c r="B43" s="185"/>
      <c r="C43" s="185"/>
      <c r="D43" s="185"/>
      <c r="E43" s="185"/>
      <c r="F43" s="185"/>
      <c r="G43" s="161"/>
      <c r="H43" s="161"/>
    </row>
    <row r="44" spans="1:8" ht="15" customHeight="1">
      <c r="A44" s="161"/>
      <c r="B44" s="185"/>
      <c r="C44" s="185"/>
      <c r="D44" s="185"/>
      <c r="E44" s="185"/>
      <c r="F44" s="185"/>
      <c r="G44" s="161"/>
      <c r="H44" s="161"/>
    </row>
  </sheetData>
  <sheetProtection/>
  <mergeCells count="2">
    <mergeCell ref="A26:F26"/>
    <mergeCell ref="D2:F4"/>
  </mergeCells>
  <printOptions/>
  <pageMargins left="0.48" right="0.51" top="0.75" bottom="0.75" header="0.511811024" footer="0.511811024"/>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1:B57"/>
  <sheetViews>
    <sheetView zoomScalePageLayoutView="0" workbookViewId="0" topLeftCell="A1">
      <selection activeCell="A1" sqref="A1"/>
    </sheetView>
  </sheetViews>
  <sheetFormatPr defaultColWidth="11.19921875" defaultRowHeight="9.75"/>
  <cols>
    <col min="1" max="1" width="141.796875" style="36" customWidth="1"/>
    <col min="2" max="16384" width="11.19921875" style="36" customWidth="1"/>
  </cols>
  <sheetData>
    <row r="1" spans="1:2" ht="21" customHeight="1">
      <c r="A1" s="48" t="s">
        <v>129</v>
      </c>
      <c r="B1" s="51"/>
    </row>
    <row r="2" ht="6" customHeight="1"/>
    <row r="3" ht="12.75">
      <c r="A3" s="35" t="s">
        <v>141</v>
      </c>
    </row>
    <row r="4" ht="6" customHeight="1"/>
    <row r="5" ht="12.75">
      <c r="A5" s="35" t="s">
        <v>142</v>
      </c>
    </row>
    <row r="6" ht="6" customHeight="1">
      <c r="A6" s="35"/>
    </row>
    <row r="7" ht="76.5">
      <c r="A7" s="37" t="s">
        <v>162</v>
      </c>
    </row>
    <row r="8" ht="6" customHeight="1"/>
    <row r="9" ht="12.75">
      <c r="A9" s="35" t="s">
        <v>143</v>
      </c>
    </row>
    <row r="10" ht="6" customHeight="1"/>
    <row r="11" ht="133.5" customHeight="1">
      <c r="A11" s="37" t="s">
        <v>0</v>
      </c>
    </row>
    <row r="12" ht="14.25" customHeight="1">
      <c r="A12" s="37" t="s">
        <v>1</v>
      </c>
    </row>
    <row r="13" ht="6" customHeight="1"/>
    <row r="14" ht="12.75">
      <c r="A14" s="35" t="s">
        <v>144</v>
      </c>
    </row>
    <row r="15" ht="6" customHeight="1"/>
    <row r="16" ht="63.75">
      <c r="A16" s="37" t="s">
        <v>172</v>
      </c>
    </row>
    <row r="17" ht="6" customHeight="1"/>
    <row r="18" ht="12.75">
      <c r="A18" s="35" t="s">
        <v>145</v>
      </c>
    </row>
    <row r="19" ht="6" customHeight="1"/>
    <row r="20" ht="12.75">
      <c r="A20" s="35" t="s">
        <v>146</v>
      </c>
    </row>
    <row r="21" ht="87.75" customHeight="1">
      <c r="A21" s="37" t="s">
        <v>163</v>
      </c>
    </row>
    <row r="22" ht="12.75">
      <c r="A22" s="36" t="s">
        <v>147</v>
      </c>
    </row>
    <row r="23" ht="6" customHeight="1"/>
    <row r="24" ht="12.75">
      <c r="A24" s="36" t="s">
        <v>148</v>
      </c>
    </row>
    <row r="25" ht="6" customHeight="1"/>
    <row r="26" ht="25.5">
      <c r="A26" s="37" t="s">
        <v>149</v>
      </c>
    </row>
    <row r="27" ht="6" customHeight="1">
      <c r="A27" s="37"/>
    </row>
    <row r="28" ht="69" customHeight="1">
      <c r="A28" s="37" t="s">
        <v>173</v>
      </c>
    </row>
    <row r="29" ht="25.5">
      <c r="A29" s="37" t="s">
        <v>150</v>
      </c>
    </row>
    <row r="30" ht="60" customHeight="1">
      <c r="A30" s="37" t="s">
        <v>164</v>
      </c>
    </row>
    <row r="31" ht="3.75" customHeight="1"/>
    <row r="32" ht="24.75" customHeight="1">
      <c r="A32" s="37" t="s">
        <v>151</v>
      </c>
    </row>
    <row r="33" ht="6" customHeight="1">
      <c r="A33" s="37"/>
    </row>
    <row r="34" ht="40.5" customHeight="1">
      <c r="A34" s="37" t="s">
        <v>165</v>
      </c>
    </row>
    <row r="35" ht="93" customHeight="1">
      <c r="A35" s="37" t="s">
        <v>166</v>
      </c>
    </row>
    <row r="36" ht="27" customHeight="1">
      <c r="A36" s="37" t="s">
        <v>152</v>
      </c>
    </row>
    <row r="37" ht="24.75" customHeight="1">
      <c r="A37" s="37" t="s">
        <v>153</v>
      </c>
    </row>
    <row r="38" ht="37.5" customHeight="1">
      <c r="A38" s="37" t="s">
        <v>154</v>
      </c>
    </row>
    <row r="39" ht="12.75">
      <c r="A39" s="37" t="s">
        <v>155</v>
      </c>
    </row>
    <row r="40" ht="38.25">
      <c r="A40" s="37" t="s">
        <v>156</v>
      </c>
    </row>
    <row r="41" ht="25.5" customHeight="1">
      <c r="A41" s="38" t="s">
        <v>157</v>
      </c>
    </row>
    <row r="42" ht="6" customHeight="1"/>
    <row r="43" ht="12.75">
      <c r="A43" s="35" t="s">
        <v>158</v>
      </c>
    </row>
    <row r="44" ht="12.75">
      <c r="A44" s="36" t="s">
        <v>159</v>
      </c>
    </row>
    <row r="45" ht="3" customHeight="1"/>
    <row r="46" ht="38.25">
      <c r="A46" s="38" t="s">
        <v>167</v>
      </c>
    </row>
    <row r="47" ht="6" customHeight="1">
      <c r="A47" s="38"/>
    </row>
    <row r="48" ht="90.75" customHeight="1">
      <c r="A48" s="38" t="s">
        <v>168</v>
      </c>
    </row>
    <row r="49" ht="104.25" customHeight="1">
      <c r="A49" s="38" t="s">
        <v>169</v>
      </c>
    </row>
    <row r="50" ht="6" customHeight="1"/>
    <row r="51" ht="12.75">
      <c r="A51" s="35" t="s">
        <v>160</v>
      </c>
    </row>
    <row r="52" ht="6" customHeight="1"/>
    <row r="53" ht="83.25" customHeight="1">
      <c r="A53" s="50" t="s">
        <v>186</v>
      </c>
    </row>
    <row r="54" ht="52.5" customHeight="1">
      <c r="A54" s="50" t="s">
        <v>2</v>
      </c>
    </row>
    <row r="55" ht="63" customHeight="1">
      <c r="A55" s="38" t="s">
        <v>170</v>
      </c>
    </row>
    <row r="56" ht="46.5" customHeight="1">
      <c r="A56" s="38" t="s">
        <v>171</v>
      </c>
    </row>
    <row r="57" ht="37.5" customHeight="1">
      <c r="A57" s="38" t="s">
        <v>161</v>
      </c>
    </row>
  </sheetData>
  <sheetProtection/>
  <printOptions/>
  <pageMargins left="0.75" right="0.75" top="1" bottom="1" header="0" footer="0"/>
  <pageSetup horizontalDpi="600" verticalDpi="600" orientation="portrait" paperSize="9" scale="98" r:id="rId1"/>
  <rowBreaks count="2" manualBreakCount="2">
    <brk id="28" max="0" man="1"/>
    <brk id="49"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GISS W7</dc:creator>
  <cp:keywords/>
  <dc:description/>
  <cp:lastModifiedBy>--</cp:lastModifiedBy>
  <cp:lastPrinted>2015-06-09T08:12:22Z</cp:lastPrinted>
  <dcterms:created xsi:type="dcterms:W3CDTF">2014-03-21T11:47:53Z</dcterms:created>
  <dcterms:modified xsi:type="dcterms:W3CDTF">2015-10-15T11:32:31Z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