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53222"/>
  <bookViews>
    <workbookView xWindow="-15" yWindow="-15" windowWidth="9600" windowHeight="11640" tabRatio="601"/>
  </bookViews>
  <sheets>
    <sheet name="Indice" sheetId="43" r:id="rId1"/>
    <sheet name="Afi-01" sheetId="1" r:id="rId2"/>
    <sheet name="Afi-02" sheetId="3" r:id="rId3"/>
    <sheet name="Afi-03a" sheetId="4" r:id="rId4"/>
    <sheet name="Afi-03b" sheetId="5" r:id="rId5"/>
    <sheet name="Afi-04" sheetId="6" r:id="rId6"/>
    <sheet name="Afi-05" sheetId="44" r:id="rId7"/>
    <sheet name="AFI-06a" sheetId="46" r:id="rId8"/>
    <sheet name="Afi-06b" sheetId="45" r:id="rId9"/>
    <sheet name="Afi-06c" sheetId="47" r:id="rId10"/>
    <sheet name="Afi-07" sheetId="27" r:id="rId11"/>
    <sheet name="Afi-08a" sheetId="28" r:id="rId12"/>
    <sheet name="Afi-08b" sheetId="29" r:id="rId13"/>
    <sheet name="Afi-09a" sheetId="30" r:id="rId14"/>
    <sheet name="Afi-09b" sheetId="31" r:id="rId15"/>
    <sheet name="Afi-10" sheetId="35" r:id="rId16"/>
    <sheet name="Afi-11" sheetId="36" r:id="rId17"/>
    <sheet name="Afi-12" sheetId="37" r:id="rId18"/>
    <sheet name="Afi-13" sheetId="38" r:id="rId19"/>
    <sheet name="Afi-14" sheetId="48" r:id="rId20"/>
    <sheet name="Afi-15" sheetId="49" r:id="rId21"/>
    <sheet name="Fuentes y notas " sheetId="52" r:id="rId22"/>
  </sheets>
  <definedNames>
    <definedName name="_xlnm.Print_Area" localSheetId="1">'Afi-01'!$A$1:$Q$69</definedName>
    <definedName name="_xlnm.Print_Area" localSheetId="2">'Afi-02'!$A$1:$S$114</definedName>
    <definedName name="_xlnm.Print_Area" localSheetId="3">'Afi-03a'!$A$1:$M$113</definedName>
    <definedName name="_xlnm.Print_Area" localSheetId="4">'Afi-03b'!$A$1:$O$113</definedName>
    <definedName name="_xlnm.Print_Area" localSheetId="5">'Afi-04'!$A$1:$Y$60</definedName>
    <definedName name="_xlnm.Print_Area" localSheetId="6">'Afi-05'!$A$1:$M$68</definedName>
    <definedName name="_xlnm.Print_Area" localSheetId="7">'AFI-06a'!$A$1:$T$43</definedName>
    <definedName name="_xlnm.Print_Area" localSheetId="8">'Afi-06b'!$A$1:$O$43</definedName>
    <definedName name="_xlnm.Print_Area" localSheetId="9">'Afi-06c'!$A$1:$P$44</definedName>
    <definedName name="_xlnm.Print_Area" localSheetId="10">'Afi-07'!$A$1:$X$99</definedName>
    <definedName name="_xlnm.Print_Area" localSheetId="11">'Afi-08a'!$A$1:$R$95</definedName>
    <definedName name="_xlnm.Print_Area" localSheetId="12">'Afi-08b'!$A$1:$M$98</definedName>
    <definedName name="_xlnm.Print_Area" localSheetId="13">'Afi-09a'!$A$1:$T$61</definedName>
    <definedName name="_xlnm.Print_Area" localSheetId="14">'Afi-09b'!$A$1:$R$59</definedName>
    <definedName name="_xlnm.Print_Area" localSheetId="15">'Afi-10'!$A$1:$L$40</definedName>
    <definedName name="_xlnm.Print_Area" localSheetId="16">'Afi-11'!$A$1:$N$109</definedName>
    <definedName name="_xlnm.Print_Area" localSheetId="17">'Afi-12'!$A$1:$L$38</definedName>
    <definedName name="_xlnm.Print_Area" localSheetId="18">'Afi-13'!$A$1:$L$94</definedName>
    <definedName name="_xlnm.Print_Area" localSheetId="19">'Afi-14'!$A$1:$Y$95</definedName>
    <definedName name="_xlnm.Print_Area" localSheetId="20">'Afi-15'!$A$1:$I$46</definedName>
    <definedName name="_xlnm.Print_Area" localSheetId="21">'Fuentes y notas '!$A$1:$A$51</definedName>
    <definedName name="_xlnm.Print_Area" localSheetId="0">Indice!$A$1:$B$24</definedName>
    <definedName name="HTML_CodePage" hidden="1">1252</definedName>
    <definedName name="HTML_Control" localSheetId="2" hidden="1">{"'AFI-19A'!$A$8:$Q$101"}</definedName>
    <definedName name="HTML_Control" localSheetId="3" hidden="1">{"'AFI-19A'!$A$8:$Q$101"}</definedName>
    <definedName name="HTML_Control" localSheetId="4" hidden="1">{"'AFI-19A'!$A$8:$Q$101"}</definedName>
    <definedName name="HTML_Control" localSheetId="5" hidden="1">{"'AFI5-A'!$A$10:$M$69"}</definedName>
    <definedName name="HTML_Control" localSheetId="6" hidden="1">{"'AFI-07'!$A$8:$M$62"}</definedName>
    <definedName name="HTML_Control" localSheetId="8" hidden="1">{"'AFI-08B'!$A$10:$S$62"}</definedName>
    <definedName name="HTML_Control" localSheetId="9" hidden="1">{"'AFI-08B'!$A$10:$S$62"}</definedName>
    <definedName name="HTML_Control" localSheetId="10" hidden="1">{"'AFI-19A'!$A$8:$Q$101"}</definedName>
    <definedName name="HTML_Control" localSheetId="11" hidden="1">{"'AFI-20'!$A$10:$Y$103"}</definedName>
    <definedName name="HTML_Control" localSheetId="12" hidden="1">{"'AFI-20'!$A$10:$Y$103"}</definedName>
    <definedName name="HTML_Control" localSheetId="13" hidden="1">{"'afi21a'!$A$10:$U$72"}</definedName>
    <definedName name="HTML_Control" localSheetId="14" hidden="1">{"'afi21a'!$A$10:$S$72"}</definedName>
    <definedName name="HTML_Control" localSheetId="15" hidden="1">{"'AFI-05B'!$A$10:$Q$69"}</definedName>
    <definedName name="HTML_Control" localSheetId="16" hidden="1">{"'AFI-19A'!$A$8:$Q$101"}</definedName>
    <definedName name="HTML_Control" localSheetId="17" hidden="1">{"'AFI-05B'!$A$10:$Q$69"}</definedName>
    <definedName name="HTML_Control" localSheetId="18" hidden="1">{"'AFI-19A'!$A$8:$Q$101"}</definedName>
    <definedName name="HTML_Control" localSheetId="19" hidden="1">{"'AFI-20'!$A$10:$Y$103"}</definedName>
    <definedName name="HTML_Control" localSheetId="20" hidden="1">{"'A'!$A$9:$P$70"}</definedName>
    <definedName name="HTML_Control" localSheetId="21" hidden="1">{"'Afi01'!$A$7:$Q$35"}</definedName>
    <definedName name="HTML_Control" localSheetId="0"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"M:\Servicio Afi-E-Pens\AFI\ANUARIOS\ANU02\C.HTM\afi19a.htm"</definedName>
    <definedName name="HTML_PathFile" localSheetId="3" hidden="1">"M:\Servicio Afi-E-Pens\AFI\ANUARIOS\ANU02\C.HTM\afi19a.htm"</definedName>
    <definedName name="HTML_PathFile" localSheetId="4" hidden="1">"M:\Servicio Afi-E-Pens\AFI\ANUARIOS\ANU02\C.HTM\afi19a.htm"</definedName>
    <definedName name="HTML_PathFile" localSheetId="5" hidden="1">"m:\servic~2\afi\anuarios\anu02\c.htm\afi05a.html"</definedName>
    <definedName name="HTML_PathFile" localSheetId="6" hidden="1">"M:\Servicio Afi-E-Pens\AFI\ANUARIOS\ANU02\C.HTM\afi07.htm"</definedName>
    <definedName name="HTML_PathFile" localSheetId="8" hidden="1">"m:\servic~2\afi\anuarios\anu02\c.htm\afi08b.html"</definedName>
    <definedName name="HTML_PathFile" localSheetId="9" hidden="1">"m:\servic~2\afi\anuarios\anu02\c.htm\afi08b.html"</definedName>
    <definedName name="HTML_PathFile" localSheetId="10" hidden="1">"M:\Servicio Afi-E-Pens\AFI\ANUARIOS\ANU02\C.HTM\afi19a.htm"</definedName>
    <definedName name="HTML_PathFile" localSheetId="11" hidden="1">"m:\afi\año2001\anu01\c.htm\afi20.htm"</definedName>
    <definedName name="HTML_PathFile" localSheetId="12" hidden="1">"m:\afi\año2001\anu01\c.htm\afi20.htm"</definedName>
    <definedName name="HTML_PathFile" localSheetId="13" hidden="1">"M:\Servicio Afi-E-Pens\AFI\ANUARIOS\ANU02\C.HTM\afi21a.htm"</definedName>
    <definedName name="HTML_PathFile" localSheetId="14" hidden="1">"M:\Servicio Afi-E-Pens\AFI\ANUARIOS\ANU02\C.HTM\afi21b.htm"</definedName>
    <definedName name="HTML_PathFile" localSheetId="15" hidden="1">"m:\servic~2\afi\anuarios\anu02\c.htm\afi05b.html"</definedName>
    <definedName name="HTML_PathFile" localSheetId="16" hidden="1">"M:\Servicio Afi-E-Pens\AFI\ANUARIOS\ANU02\C.HTM\afi19a.htm"</definedName>
    <definedName name="HTML_PathFile" localSheetId="17" hidden="1">"m:\servic~2\afi\anuarios\anu02\c.htm\afi05b.html"</definedName>
    <definedName name="HTML_PathFile" localSheetId="18" hidden="1">"M:\Servicio Afi-E-Pens\AFI\ANUARIOS\ANU02\C.HTM\afi19a.htm"</definedName>
    <definedName name="HTML_PathFile" localSheetId="19" hidden="1">"m:\afi\año2001\anu01\c.htm\afi20.htm"</definedName>
    <definedName name="HTML_PathFile" localSheetId="20" hidden="1">"l:\comun\ael98\datoshtm\afi02.htm"</definedName>
    <definedName name="HTML_PathFile" hidden="1">"M:\Servicio Afi-E-Pens\AFI\ANUARIOS\ANU02\C.HTM\afi01.htm"</definedName>
    <definedName name="HTML_Title" hidden="1">""</definedName>
    <definedName name="HTML1_1" localSheetId="2" hidden="1">"'[AFI-19A.XLS]AFI-19A'!$A$8:$Q$62"</definedName>
    <definedName name="HTML1_1" localSheetId="3" hidden="1">"'[AFI-19A.XLS]AFI-19A'!$A$8:$Q$62"</definedName>
    <definedName name="HTML1_1" localSheetId="4" hidden="1">"'[AFI-19A.XLS]AFI-19A'!$A$8:$Q$62"</definedName>
    <definedName name="HTML1_1" localSheetId="6" hidden="1">"'[AFI-07.XLS]AFI-07'!$A$8:$H$63"</definedName>
    <definedName name="HTML1_1" localSheetId="8" hidden="1">"'[AFI-08B.XLS]AFI-08B'!$A$10:$X$52"</definedName>
    <definedName name="HTML1_1" localSheetId="9" hidden="1">"'[AFI-08B.XLS]AFI-08B'!$A$10:$X$52"</definedName>
    <definedName name="HTML1_1" localSheetId="10" hidden="1">"'[AFI-19A.XLS]AFI-19A'!$A$8:$Q$62"</definedName>
    <definedName name="HTML1_1" localSheetId="11" hidden="1">"'[AFI-20.XLS]AFI-20'!$A$8:$Y$103"</definedName>
    <definedName name="HTML1_1" localSheetId="12" hidden="1">"'[AFI-20.XLS]AFI-20'!$A$8:$Y$103"</definedName>
    <definedName name="HTML1_1" localSheetId="16" hidden="1">"'[AFI-19A.XLS]AFI-19A'!$A$8:$Q$62"</definedName>
    <definedName name="HTML1_1" localSheetId="18" hidden="1">"'[AFI-19A.XLS]AFI-19A'!$A$8:$Q$62"</definedName>
    <definedName name="HTML1_1" localSheetId="19" hidden="1">"'[AFI-20.XLS]AFI-20'!$A$8:$Y$103"</definedName>
    <definedName name="HTML1_1" hidden="1">"'[AFI-01.XLS]AFI-01'!$A$7:$P$36"</definedName>
    <definedName name="HTML1_10" localSheetId="6" hidden="1">""</definedName>
    <definedName name="HTML1_10" localSheetId="8" hidden="1">""</definedName>
    <definedName name="HTML1_10" localSheetId="9" hidden="1">""</definedName>
    <definedName name="HTML1_10" localSheetId="11" hidden="1">""</definedName>
    <definedName name="HTML1_10" localSheetId="12" hidden="1">""</definedName>
    <definedName name="HTML1_10" localSheetId="19" hidden="1">""</definedName>
    <definedName name="HTML1_10" hidden="1">""</definedName>
    <definedName name="HTML1_11" localSheetId="6" hidden="1">1</definedName>
    <definedName name="HTML1_11" localSheetId="8" hidden="1">1</definedName>
    <definedName name="HTML1_11" localSheetId="9" hidden="1">1</definedName>
    <definedName name="HTML1_11" localSheetId="11" hidden="1">1</definedName>
    <definedName name="HTML1_11" localSheetId="12" hidden="1">1</definedName>
    <definedName name="HTML1_11" localSheetId="19" hidden="1">1</definedName>
    <definedName name="HTML1_11" hidden="1">1</definedName>
    <definedName name="HTML1_12" localSheetId="2" hidden="1">"l:\anu97htm\afi19a.htm"</definedName>
    <definedName name="HTML1_12" localSheetId="3" hidden="1">"l:\anu97htm\afi19a.htm"</definedName>
    <definedName name="HTML1_12" localSheetId="4" hidden="1">"l:\anu97htm\afi19a.htm"</definedName>
    <definedName name="HTML1_12" localSheetId="6" hidden="1">"L:\ANU97htm\afi07.htm"</definedName>
    <definedName name="HTML1_12" localSheetId="8" hidden="1">"L:\ANU97cor\afi08b.htm"</definedName>
    <definedName name="HTML1_12" localSheetId="9" hidden="1">"L:\ANU97cor\afi08b.htm"</definedName>
    <definedName name="HTML1_12" localSheetId="10" hidden="1">"l:\anu97htm\afi19a.htm"</definedName>
    <definedName name="HTML1_12" localSheetId="11" hidden="1">"l:\anu97htm\afi20.htm"</definedName>
    <definedName name="HTML1_12" localSheetId="12" hidden="1">"l:\anu97htm\afi20.htm"</definedName>
    <definedName name="HTML1_12" localSheetId="16" hidden="1">"l:\anu97htm\afi19a.htm"</definedName>
    <definedName name="HTML1_12" localSheetId="18" hidden="1">"l:\anu97htm\afi19a.htm"</definedName>
    <definedName name="HTML1_12" localSheetId="19" hidden="1">"l:\anu97htm\afi20.htm"</definedName>
    <definedName name="HTML1_12" hidden="1">"l:\anu97htm\afi01.htm"</definedName>
    <definedName name="HTML1_2" localSheetId="6" hidden="1">1</definedName>
    <definedName name="HTML1_2" localSheetId="8" hidden="1">1</definedName>
    <definedName name="HTML1_2" localSheetId="9" hidden="1">1</definedName>
    <definedName name="HTML1_2" localSheetId="11" hidden="1">1</definedName>
    <definedName name="HTML1_2" localSheetId="12" hidden="1">1</definedName>
    <definedName name="HTML1_2" localSheetId="19" hidden="1">1</definedName>
    <definedName name="HTML1_2" hidden="1">1</definedName>
    <definedName name="HTML1_3" localSheetId="6" hidden="1">""</definedName>
    <definedName name="HTML1_3" localSheetId="8" hidden="1">""</definedName>
    <definedName name="HTML1_3" localSheetId="9" hidden="1">""</definedName>
    <definedName name="HTML1_3" localSheetId="11" hidden="1">""</definedName>
    <definedName name="HTML1_3" localSheetId="12" hidden="1">""</definedName>
    <definedName name="HTML1_3" localSheetId="19" hidden="1">""</definedName>
    <definedName name="HTML1_3" hidden="1">""</definedName>
    <definedName name="HTML1_4" localSheetId="6" hidden="1">""</definedName>
    <definedName name="HTML1_4" localSheetId="8" hidden="1">""</definedName>
    <definedName name="HTML1_4" localSheetId="9" hidden="1">""</definedName>
    <definedName name="HTML1_4" localSheetId="11" hidden="1">""</definedName>
    <definedName name="HTML1_4" localSheetId="12" hidden="1">""</definedName>
    <definedName name="HTML1_4" localSheetId="19" hidden="1">""</definedName>
    <definedName name="HTML1_4" hidden="1">""</definedName>
    <definedName name="HTML1_5" localSheetId="6" hidden="1">""</definedName>
    <definedName name="HTML1_5" localSheetId="8" hidden="1">""</definedName>
    <definedName name="HTML1_5" localSheetId="9" hidden="1">""</definedName>
    <definedName name="HTML1_5" localSheetId="11" hidden="1">""</definedName>
    <definedName name="HTML1_5" localSheetId="12" hidden="1">""</definedName>
    <definedName name="HTML1_5" localSheetId="19" hidden="1">""</definedName>
    <definedName name="HTML1_5" hidden="1">""</definedName>
    <definedName name="HTML1_6" localSheetId="6" hidden="1">-4146</definedName>
    <definedName name="HTML1_6" localSheetId="8" hidden="1">-4146</definedName>
    <definedName name="HTML1_6" localSheetId="9" hidden="1">-4146</definedName>
    <definedName name="HTML1_6" localSheetId="11" hidden="1">-4146</definedName>
    <definedName name="HTML1_6" localSheetId="12" hidden="1">-4146</definedName>
    <definedName name="HTML1_6" localSheetId="19" hidden="1">-4146</definedName>
    <definedName name="HTML1_6" hidden="1">-4146</definedName>
    <definedName name="HTML1_7" localSheetId="6" hidden="1">-4146</definedName>
    <definedName name="HTML1_7" localSheetId="8" hidden="1">-4146</definedName>
    <definedName name="HTML1_7" localSheetId="9" hidden="1">-4146</definedName>
    <definedName name="HTML1_7" localSheetId="11" hidden="1">-4146</definedName>
    <definedName name="HTML1_7" localSheetId="12" hidden="1">-4146</definedName>
    <definedName name="HTML1_7" localSheetId="19" hidden="1">-4146</definedName>
    <definedName name="HTML1_7" hidden="1">-4146</definedName>
    <definedName name="HTML1_8" localSheetId="6" hidden="1">""</definedName>
    <definedName name="HTML1_8" localSheetId="8" hidden="1">""</definedName>
    <definedName name="HTML1_8" localSheetId="9" hidden="1">""</definedName>
    <definedName name="HTML1_8" localSheetId="11" hidden="1">""</definedName>
    <definedName name="HTML1_8" localSheetId="12" hidden="1">""</definedName>
    <definedName name="HTML1_8" localSheetId="19" hidden="1">""</definedName>
    <definedName name="HTML1_8" hidden="1">"7/07/98"</definedName>
    <definedName name="HTML1_9" localSheetId="6" hidden="1">""</definedName>
    <definedName name="HTML1_9" localSheetId="8" hidden="1">""</definedName>
    <definedName name="HTML1_9" localSheetId="9" hidden="1">""</definedName>
    <definedName name="HTML1_9" localSheetId="11" hidden="1">""</definedName>
    <definedName name="HTML1_9" localSheetId="12" hidden="1">""</definedName>
    <definedName name="HTML1_9" localSheetId="19" hidden="1">""</definedName>
    <definedName name="HTML1_9" hidden="1">"MTAS"</definedName>
    <definedName name="HTML2_1" localSheetId="2" hidden="1">"'[AFI-19A.XLS]AFI-19A'!$A$8:$P$62"</definedName>
    <definedName name="HTML2_1" localSheetId="3" hidden="1">"'[AFI-19A.XLS]AFI-19A'!$A$8:$P$62"</definedName>
    <definedName name="HTML2_1" localSheetId="4" hidden="1">"'[AFI-19A.XLS]AFI-19A'!$A$8:$P$62"</definedName>
    <definedName name="HTML2_1" localSheetId="8" hidden="1">"'[AFI-08B.XLS]AFI-08B'!$A$10:$X$46"</definedName>
    <definedName name="HTML2_1" localSheetId="9" hidden="1">"'[AFI-08B.XLS]AFI-08B'!$A$10:$X$46"</definedName>
    <definedName name="HTML2_1" localSheetId="10" hidden="1">"'[AFI-19A.XLS]AFI-19A'!$A$8:$P$62"</definedName>
    <definedName name="HTML2_1" localSheetId="16" hidden="1">"'[AFI-19A.XLS]AFI-19A'!$A$8:$P$62"</definedName>
    <definedName name="HTML2_1" localSheetId="18" hidden="1">"'[AFI-19A.XLS]AFI-19A'!$A$8:$P$62"</definedName>
    <definedName name="HTML2_1" hidden="1">"'[AFI-01.XLS]AFI-01'!$A$7:$P$43"</definedName>
    <definedName name="HTML2_10" localSheetId="8" hidden="1">""</definedName>
    <definedName name="HTML2_10" localSheetId="9" hidden="1">""</definedName>
    <definedName name="HTML2_10" hidden="1">""</definedName>
    <definedName name="HTML2_11" localSheetId="8" hidden="1">1</definedName>
    <definedName name="HTML2_11" localSheetId="9" hidden="1">1</definedName>
    <definedName name="HTML2_11" hidden="1">1</definedName>
    <definedName name="HTML2_12" localSheetId="2" hidden="1">"l:\anu97htm\afi19a.htm"</definedName>
    <definedName name="HTML2_12" localSheetId="3" hidden="1">"l:\anu97htm\afi19a.htm"</definedName>
    <definedName name="HTML2_12" localSheetId="4" hidden="1">"l:\anu97htm\afi19a.htm"</definedName>
    <definedName name="HTML2_12" localSheetId="8" hidden="1">"L:\ANU97htm\afi08b.htm"</definedName>
    <definedName name="HTML2_12" localSheetId="9" hidden="1">"L:\ANU97htm\afi08b.htm"</definedName>
    <definedName name="HTML2_12" localSheetId="10" hidden="1">"l:\anu97htm\afi19a.htm"</definedName>
    <definedName name="HTML2_12" localSheetId="16" hidden="1">"l:\anu97htm\afi19a.htm"</definedName>
    <definedName name="HTML2_12" localSheetId="18" hidden="1">"l:\anu97htm\afi19a.htm"</definedName>
    <definedName name="HTML2_12" hidden="1">"L:\anu97htm\afi01.htm"</definedName>
    <definedName name="HTML2_2" localSheetId="8" hidden="1">1</definedName>
    <definedName name="HTML2_2" localSheetId="9" hidden="1">1</definedName>
    <definedName name="HTML2_2" hidden="1">1</definedName>
    <definedName name="HTML2_3" localSheetId="8" hidden="1">""</definedName>
    <definedName name="HTML2_3" localSheetId="9" hidden="1">""</definedName>
    <definedName name="HTML2_3" hidden="1">""</definedName>
    <definedName name="HTML2_4" localSheetId="8" hidden="1">""</definedName>
    <definedName name="HTML2_4" localSheetId="9" hidden="1">""</definedName>
    <definedName name="HTML2_4" hidden="1">""</definedName>
    <definedName name="HTML2_5" localSheetId="8" hidden="1">""</definedName>
    <definedName name="HTML2_5" localSheetId="9" hidden="1">""</definedName>
    <definedName name="HTML2_5" hidden="1">""</definedName>
    <definedName name="HTML2_6" localSheetId="8" hidden="1">-4146</definedName>
    <definedName name="HTML2_6" localSheetId="9" hidden="1">-4146</definedName>
    <definedName name="HTML2_6" hidden="1">-4146</definedName>
    <definedName name="HTML2_7" localSheetId="8" hidden="1">-4146</definedName>
    <definedName name="HTML2_7" localSheetId="9" hidden="1">-4146</definedName>
    <definedName name="HTML2_7" hidden="1">-4146</definedName>
    <definedName name="HTML2_8" localSheetId="2" hidden="1">""</definedName>
    <definedName name="HTML2_8" localSheetId="3" hidden="1">""</definedName>
    <definedName name="HTML2_8" localSheetId="4" hidden="1">""</definedName>
    <definedName name="HTML2_8" localSheetId="8" hidden="1">""</definedName>
    <definedName name="HTML2_8" localSheetId="9" hidden="1">""</definedName>
    <definedName name="HTML2_8" localSheetId="10" hidden="1">""</definedName>
    <definedName name="HTML2_8" localSheetId="16" hidden="1">""</definedName>
    <definedName name="HTML2_8" localSheetId="18" hidden="1">""</definedName>
    <definedName name="HTML2_8" hidden="1">"13/07/98"</definedName>
    <definedName name="HTML2_9" localSheetId="2" hidden="1">""</definedName>
    <definedName name="HTML2_9" localSheetId="3" hidden="1">""</definedName>
    <definedName name="HTML2_9" localSheetId="4" hidden="1">""</definedName>
    <definedName name="HTML2_9" localSheetId="8" hidden="1">""</definedName>
    <definedName name="HTML2_9" localSheetId="9" hidden="1">""</definedName>
    <definedName name="HTML2_9" localSheetId="10" hidden="1">""</definedName>
    <definedName name="HTML2_9" localSheetId="16" hidden="1">""</definedName>
    <definedName name="HTML2_9" localSheetId="18" hidden="1">""</definedName>
    <definedName name="HTML2_9" hidden="1">"mtas"</definedName>
    <definedName name="HTML3_1" hidden="1">"'[AFI-01.XLS]AFI-01'!$A$7:$P$44"</definedName>
    <definedName name="HTML3_10" hidden="1">""</definedName>
    <definedName name="HTML3_11" hidden="1">1</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2" hidden="1">2</definedName>
    <definedName name="HTMLCount" localSheetId="3" hidden="1">2</definedName>
    <definedName name="HTMLCount" localSheetId="4" hidden="1">2</definedName>
    <definedName name="HTMLCount" localSheetId="6" hidden="1">1</definedName>
    <definedName name="HTMLCount" localSheetId="8" hidden="1">2</definedName>
    <definedName name="HTMLCount" localSheetId="9" hidden="1">2</definedName>
    <definedName name="HTMLCount" localSheetId="10" hidden="1">2</definedName>
    <definedName name="HTMLCount" localSheetId="11" hidden="1">1</definedName>
    <definedName name="HTMLCount" localSheetId="12" hidden="1">1</definedName>
    <definedName name="HTMLCount" localSheetId="16" hidden="1">2</definedName>
    <definedName name="HTMLCount" localSheetId="18" hidden="1">2</definedName>
    <definedName name="HTMLCount" localSheetId="19" hidden="1">1</definedName>
    <definedName name="HTMLCount" hidden="1">3</definedName>
    <definedName name="NURIA" localSheetId="8">#REF!</definedName>
    <definedName name="NURIA" localSheetId="9">#REF!</definedName>
    <definedName name="NURIA" localSheetId="10">'Afi-07'!$A$15:$GV$8125</definedName>
    <definedName name="NURIA" localSheetId="18">'Afi-13'!$A$12:$HB$8120</definedName>
    <definedName name="NURIA" localSheetId="19">#REF!</definedName>
    <definedName name="NURIA" localSheetId="20">'Afi-15'!$B$12:$X$7798</definedName>
    <definedName name="NURIA" localSheetId="21">#REF!</definedName>
    <definedName name="NURIA">#REF!</definedName>
    <definedName name="OLE_LINK1" localSheetId="21">'Fuentes y notas '!$A$1</definedName>
    <definedName name="_xlnm.Print_Titles" localSheetId="2">'Afi-02'!$1:$10</definedName>
    <definedName name="_xlnm.Print_Titles" localSheetId="3">'Afi-03a'!$1:$10</definedName>
    <definedName name="_xlnm.Print_Titles" localSheetId="4">'Afi-03b'!$1:$9</definedName>
    <definedName name="_xlnm.Print_Titles" localSheetId="10">'Afi-07'!$1:$14</definedName>
    <definedName name="_xlnm.Print_Titles" localSheetId="11">'Afi-08a'!$1:$12</definedName>
    <definedName name="_xlnm.Print_Titles" localSheetId="12">'Afi-08b'!$1:$13</definedName>
    <definedName name="_xlnm.Print_Titles" localSheetId="16">'Afi-11'!$1:$10</definedName>
    <definedName name="_xlnm.Print_Titles" localSheetId="18">'Afi-13'!$1:$11</definedName>
    <definedName name="_xlnm.Print_Titles" localSheetId="19">'Afi-14'!$1:$11</definedName>
  </definedNames>
  <calcPr calcId="152511"/>
</workbook>
</file>

<file path=xl/calcChain.xml><?xml version="1.0" encoding="utf-8"?>
<calcChain xmlns="http://schemas.openxmlformats.org/spreadsheetml/2006/main">
  <c r="L13" i="28" l="1"/>
  <c r="C19" i="49" l="1"/>
  <c r="I19" i="49"/>
  <c r="I16" i="49" s="1"/>
  <c r="I14" i="49" s="1"/>
  <c r="G19" i="49"/>
  <c r="E19" i="49"/>
  <c r="I18" i="49"/>
  <c r="G18" i="49"/>
  <c r="E18" i="49"/>
  <c r="C18" i="49"/>
  <c r="I17" i="49"/>
  <c r="G17" i="49"/>
  <c r="E17" i="49"/>
  <c r="C17" i="49"/>
  <c r="C16" i="49" s="1"/>
  <c r="G16" i="49"/>
  <c r="I15" i="49"/>
  <c r="G15" i="49"/>
  <c r="E15" i="49"/>
  <c r="C15" i="49"/>
  <c r="F14" i="49"/>
  <c r="D14" i="49"/>
  <c r="G14" i="49" l="1"/>
  <c r="E16" i="49"/>
  <c r="C14" i="49"/>
  <c r="E14" i="49"/>
  <c r="C15" i="5"/>
  <c r="S16" i="3"/>
  <c r="Q16" i="3"/>
  <c r="O16" i="3"/>
  <c r="P20" i="1" l="1"/>
  <c r="P21" i="1"/>
  <c r="P24" i="1"/>
  <c r="P25" i="1"/>
  <c r="P26" i="1"/>
  <c r="P27" i="1"/>
  <c r="P28" i="1"/>
  <c r="P29" i="1"/>
  <c r="P31" i="1"/>
  <c r="P32" i="1"/>
  <c r="P33" i="1"/>
  <c r="P34" i="1"/>
  <c r="P35" i="1"/>
  <c r="P36" i="1"/>
  <c r="P38" i="1"/>
  <c r="P39" i="1"/>
  <c r="P42" i="1"/>
  <c r="P43" i="1"/>
  <c r="P44" i="1"/>
  <c r="P45" i="1"/>
  <c r="P46" i="1"/>
  <c r="P47" i="1"/>
  <c r="P49" i="1"/>
  <c r="P50" i="1"/>
  <c r="P51" i="1"/>
  <c r="P52" i="1"/>
  <c r="P53" i="1"/>
  <c r="P54" i="1"/>
  <c r="P56" i="1"/>
  <c r="P57" i="1"/>
  <c r="P60" i="1"/>
  <c r="P61" i="1"/>
  <c r="P62" i="1"/>
  <c r="P63" i="1"/>
  <c r="P64" i="1"/>
  <c r="P65" i="1"/>
  <c r="P15" i="1"/>
  <c r="P16" i="1"/>
  <c r="P17" i="1"/>
  <c r="P18" i="1"/>
  <c r="P14" i="1"/>
  <c r="P13" i="1"/>
  <c r="J14" i="1"/>
  <c r="J15" i="1"/>
  <c r="J16" i="1"/>
  <c r="J17" i="1"/>
  <c r="J18" i="1"/>
  <c r="J20" i="1"/>
  <c r="J21" i="1"/>
  <c r="J24" i="1"/>
  <c r="J25" i="1"/>
  <c r="J26" i="1"/>
  <c r="J27" i="1"/>
  <c r="J28" i="1"/>
  <c r="J29" i="1"/>
  <c r="J31" i="1"/>
  <c r="J32" i="1"/>
  <c r="J33" i="1"/>
  <c r="J34" i="1"/>
  <c r="J35" i="1"/>
  <c r="J36" i="1"/>
  <c r="J38" i="1"/>
  <c r="J39" i="1"/>
  <c r="J42" i="1"/>
  <c r="J43" i="1"/>
  <c r="J44" i="1"/>
  <c r="J45" i="1"/>
  <c r="J46" i="1"/>
  <c r="J47" i="1"/>
  <c r="J49" i="1"/>
  <c r="J50" i="1"/>
  <c r="J51" i="1"/>
  <c r="J52" i="1"/>
  <c r="J53" i="1"/>
  <c r="J54" i="1"/>
  <c r="J56" i="1"/>
  <c r="J57" i="1"/>
  <c r="J60" i="1"/>
  <c r="J61" i="1"/>
  <c r="J62" i="1"/>
  <c r="J63" i="1"/>
  <c r="J64" i="1"/>
  <c r="J65" i="1"/>
  <c r="J13" i="1"/>
  <c r="E15" i="5" l="1"/>
  <c r="G15" i="5"/>
  <c r="U16" i="30"/>
  <c r="V16" i="30"/>
  <c r="C15" i="28"/>
  <c r="G15" i="28"/>
  <c r="M15" i="28"/>
  <c r="C25" i="28"/>
  <c r="G25" i="28"/>
  <c r="M25" i="28"/>
  <c r="C34" i="28"/>
  <c r="G34" i="28"/>
  <c r="M34" i="28"/>
  <c r="C40" i="28"/>
  <c r="G40" i="28"/>
  <c r="M40" i="28"/>
  <c r="C58" i="28"/>
  <c r="G58" i="28"/>
  <c r="M58" i="28"/>
  <c r="C64" i="28"/>
  <c r="G64" i="28"/>
  <c r="M64" i="28"/>
  <c r="C69" i="28"/>
  <c r="G69" i="28"/>
  <c r="M69" i="28"/>
  <c r="C73" i="28"/>
  <c r="G73" i="28"/>
  <c r="M73" i="28"/>
  <c r="C85" i="28"/>
  <c r="G85" i="28"/>
  <c r="M85" i="28"/>
  <c r="I15" i="5"/>
  <c r="K15" i="5"/>
  <c r="M15" i="5"/>
</calcChain>
</file>

<file path=xl/sharedStrings.xml><?xml version="1.0" encoding="utf-8"?>
<sst xmlns="http://schemas.openxmlformats.org/spreadsheetml/2006/main" count="1926" uniqueCount="641">
  <si>
    <t>En el Régimen General (Sistemas Especiales Agrario y Empleados de Hogar), Régimen Especial de la Minería del Carbón y Régimen Especial de Trabajadores de Mar cuenta ajena, los trabajadores afiliados figuran agrupados bajo una cuenta de cotización a la Seguridad Social; dicha cuenta agrupa a un colectivo de trabajadores, pertenecientes a una misma empresa, que desarrollan su actividad laboral en una misma provincia y que tienen características homogéneas frente a la cotización.</t>
  </si>
  <si>
    <t>Los datos de actividad económica que figuran en el apartado se refieren a la Clasificación Nacional de Actividades Económicas 2009, según establece el Real Decreto 475/2007, de 13 de abril, por el que se aprueba la nueva Clasificación Nacional de Actividades Económicas 2009.</t>
  </si>
  <si>
    <t>5. Notas a distintos cuadros</t>
  </si>
  <si>
    <t>AFI-5 y AFI-6. Las cifras que se recogen en estos cuadros corresponden a las situaciones de pluriempleo que generan obligación de cotizar y que se producen en los distintos regímenes de la Seguridad Social, ya sea dentro de alguno de dichos regímenes o entre ellos. La media anual se ha obtenido como media de los datos mensuales referidos a fin de mes.</t>
  </si>
  <si>
    <t>A partir del cuadro AFI-6 también se puede obtener el número de personas afiliadas en situación de alta laboral en cada actividad económica. Para ello, al valor total de cada una de ellas, debe restarse la cifra de trabajadores con pluriempleo dentro de dicha actividad exclusivamente.</t>
  </si>
  <si>
    <t>(3) Las rúbricas con agregados por sexo o edad incluyen, en su caso, los no clasificables de esas variables.</t>
  </si>
  <si>
    <t xml:space="preserve">(2) No incluye a los Sistemas Especiales Agrario y Empleados de Hogar. Véanse notas generales en FUENTES Y NOTAS EXPLICATIVAS </t>
  </si>
  <si>
    <t xml:space="preserve">Ley 27/2011 de 1 de agosto sobre actualización, adecuación y modernización del Sistema de la Seguridad Social procede, con efectos 1 de enero de 2012, a la integración del Régimen Especial de Empleados de Hogar dentro del Régimen General, mediante la creación del Sistema Especial para Empleados de Hogar. Ley 28/2011 de 22 de septiembre procede, con efectos 1 de enero de 2012,a la integración de los trabajadores por cuenta ajena del Régimen Especial Agrario dentro del Régimen General de la Seguridad Social mediante la creación de un Sistema Especial. </t>
  </si>
  <si>
    <t xml:space="preserve">Las principales disposiciones que afectan al período de referencia de los datos son las siguientes: Orden de 28 de diciembre de 1966, sobre normas para la aplicación y desarrollo en materia de campo de aplicación, afiliación, cotización y recaudación en período voluntario en el Régimen General de la Seguridad Social; Real Decreto 1314/1984, de 20 de junio, por el que se regula la estructura y competencias de la Tesorería General, atribuyéndole específicamente  en su articulo 1º., punto  1. apartado  a)  las competencias en materia de inscripción de empresas, altas y bajas de los trabajadores; Orden de 17 de enero de 1994 sobre presentación de las solicitudes de afiliación y altas de los trabajadores en la Seguridad Social; Real Decreto 1/1994, de 20 de junio, por el que se aprueba el Texto Refundido de la Ley General de la Seguridad Social; Real Decreto 2110/1994, de 28 de octubre, por el que se modifican determinados aspectos de la Regulación de los Regímenes Especiales de la Seguridad Social de los trabajadores por Cuenta Propia o Autónomos, Agrarío y de Empleados de Hogar;  Real Decreto 84/1996,  de 26 de </t>
  </si>
  <si>
    <t>enero, por el que se aprueba el Reglamento General sobre inscripción de Empresas y Afiliación, Altas, Bajas y Variación de datos de trabajadores en la Seguridad Social; Real Decreto 459/2002, de 24 de mayo, por el que se modifican los Reglamentos Generales sobre Inscripción de Empresas y Afiliación, Altas, Bajas y Variaciones de Datos de Trabajadores en la Seguridad Social y sobre Cotización y Liquidación de otros derechos de la Seguridad Social, respecto del Régimen Especial Agrario de la misma; Real Decreto 1273/2003 de 10 de Octubre, por el que se regula la cobertura  de las contingencias profesionales de los Trabajadores incluidos en el Régimen Especial  de la Seguridad Social de los Trabajadores por Cuenta Propia o Autónomos, y la ampliación de la prestación  por incapacidad temporal  para los Trabajadores por Cuenta Propia; Ley  18/2007 de 4 de julio, que establece con efectos del 1 de enero de 2008, la integración de los trabajadores por cuenta propia del Régimen Especial Agrario en el Régimen Especial de Trabajadores por Cuenta Propia o Autónomos.  Disposición  adicional  trigésima novena  de la</t>
  </si>
  <si>
    <t xml:space="preserve">A partir de la información contenida en estos cuadros se puede obtener el número de personas afiliadas; para ello, debe restarse de las cifras que figuran en los cuadros referidos a trabajadores (pero que realmente recogen situaciones que implican obligación de cotizar, como se ha explicado en las Notas generales) las que se incluyen en éstos. A partir del cuadro AFI-5 se puede obtener el número de personas afiliadas para el conjunto de regímenes respecto a los que se ofrece información y para cada régimen. Para el conjunto de regímenes, debe restarse del total de trabajadores afiliados, el total que figura en ese cuadro. Para cada régimen concreto, al valor total de cada uno de ellos se le debe restar la cifra de trabajadores con pluriempleo dentro de dicho régimen exclusivamente; este es el motivo por el que los datos se ofrecen desglosados por regímenes diferenciando el pluriempleo dentro del régimen del desarrollado en otro régimen distinto. </t>
  </si>
  <si>
    <t>La cifra que figura en el total del cuadro AFI-5 no se corresponde con la suma de los totales de cada régimen, ya que una situación de pluriempleo en dos regímenes figura en los totales de cada uno de ellos. Asimismo, la cifra que figura en el total del cuadro AFI-6 no se corresponde con la suma de los totales de cada actividad, ya que una situación de pluriempleo en dos actividades figura en los totales de cada una de ellas.</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</si>
  <si>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</si>
  <si>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</si>
  <si>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</si>
  <si>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</si>
  <si>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</si>
  <si>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</si>
  <si>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</si>
  <si>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</si>
  <si>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</si>
  <si>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</si>
  <si>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 xml:space="preserve">Alava                                                                     </t>
  </si>
  <si>
    <t xml:space="preserve">Guipúzcoa                                                            </t>
  </si>
  <si>
    <t xml:space="preserve">Vizcaya                                                     </t>
  </si>
  <si>
    <t>RIOJA (LA)</t>
  </si>
  <si>
    <t xml:space="preserve">Ceuta                                                                     </t>
  </si>
  <si>
    <t xml:space="preserve">Melilla                                                                    </t>
  </si>
  <si>
    <t xml:space="preserve">AFILIACIÓN DE TRABAJADORES AL    </t>
  </si>
  <si>
    <t>Trabajadores afiliados en alta laboral,</t>
  </si>
  <si>
    <t xml:space="preserve">según sector de actividad y dependencia </t>
  </si>
  <si>
    <t>AGRARIO</t>
  </si>
  <si>
    <t>INDUSTRIA</t>
  </si>
  <si>
    <t>Cuenta     Ajena</t>
  </si>
  <si>
    <t>Cuenta     Propia</t>
  </si>
  <si>
    <t>Cuenta    Propia</t>
  </si>
  <si>
    <t>ANDALUCÍA</t>
  </si>
  <si>
    <t>Almeria</t>
  </si>
  <si>
    <t>Cádiz</t>
  </si>
  <si>
    <t>Córdoba</t>
  </si>
  <si>
    <t>Granada</t>
  </si>
  <si>
    <t>Huelva</t>
  </si>
  <si>
    <t>Jaén</t>
  </si>
  <si>
    <t>Málaga</t>
  </si>
  <si>
    <t>Sevilla</t>
  </si>
  <si>
    <t>Huesca</t>
  </si>
  <si>
    <t>Teruel</t>
  </si>
  <si>
    <t>Zaragoza</t>
  </si>
  <si>
    <t>Palmas (Las)</t>
  </si>
  <si>
    <t>S.C.Tenerife</t>
  </si>
  <si>
    <t>Albacete</t>
  </si>
  <si>
    <t>Ciudad Real</t>
  </si>
  <si>
    <t>Cuenca</t>
  </si>
  <si>
    <t>Guadalajara</t>
  </si>
  <si>
    <t>Toledo</t>
  </si>
  <si>
    <t>Avila</t>
  </si>
  <si>
    <t>Burgos</t>
  </si>
  <si>
    <t>León</t>
  </si>
  <si>
    <t>Palencia</t>
  </si>
  <si>
    <t>Salamanca</t>
  </si>
  <si>
    <t>Segovia</t>
  </si>
  <si>
    <t>Soria</t>
  </si>
  <si>
    <t>Valladolid</t>
  </si>
  <si>
    <t>Zamora</t>
  </si>
  <si>
    <t>Girona</t>
  </si>
  <si>
    <t>Lleida</t>
  </si>
  <si>
    <t>Tarragona</t>
  </si>
  <si>
    <t>Alicante</t>
  </si>
  <si>
    <t>Castellón</t>
  </si>
  <si>
    <t>Valencia</t>
  </si>
  <si>
    <t>Badajoz</t>
  </si>
  <si>
    <t>Cáceres</t>
  </si>
  <si>
    <t>Lugo</t>
  </si>
  <si>
    <t>Ourense</t>
  </si>
  <si>
    <t>Pontevedra</t>
  </si>
  <si>
    <t>Alava</t>
  </si>
  <si>
    <t>Guipúzcoa</t>
  </si>
  <si>
    <t>Vizcaya</t>
  </si>
  <si>
    <t>Ceuta</t>
  </si>
  <si>
    <t>Melilla</t>
  </si>
  <si>
    <t>Trabajadores afiliados en alta laboral, según</t>
  </si>
  <si>
    <t>sector de actividad y dependencia laboral por</t>
  </si>
  <si>
    <t>CONSTRUCCIÓN</t>
  </si>
  <si>
    <t>SERVICIOS</t>
  </si>
  <si>
    <t>Cuenta   Ajena</t>
  </si>
  <si>
    <t>Total (2)</t>
  </si>
  <si>
    <t>Cuenta  Ajena (2)</t>
  </si>
  <si>
    <t>ASTURIAS (PRINCIPADO DE)</t>
  </si>
  <si>
    <t>Coruña (A)</t>
  </si>
  <si>
    <t>MURCIA (REGION DE)</t>
  </si>
  <si>
    <t>NAVARRA (C. FORAL DE)</t>
  </si>
  <si>
    <t>(2) Incluye los no clasificables por actividad económica pertenecientes al colectivo de Cuidadores no profesionales de personas dependientes.</t>
  </si>
  <si>
    <t>Trabajadores  afiliados  en alta laboral, según</t>
  </si>
  <si>
    <t>comunidad autónoma, por sexo y edad.</t>
  </si>
  <si>
    <t>VARONES (2)</t>
  </si>
  <si>
    <t>MUJERES (2)</t>
  </si>
  <si>
    <t>(2) Las rubricas con agregados por sexo y edad incluyen, en su caso,  los no clasificables de esas variables.</t>
  </si>
  <si>
    <t>LA RIOJA</t>
  </si>
  <si>
    <t>CEUTA Y MELILLA</t>
  </si>
  <si>
    <t xml:space="preserve">Coruña (A)                                                               </t>
  </si>
  <si>
    <t xml:space="preserve">AFILIACIÓN DE TRABAJADORES   AL    </t>
  </si>
  <si>
    <t>Datos a 31 diciembre</t>
  </si>
  <si>
    <t>Autónomos sin asalariados</t>
  </si>
  <si>
    <t>Autónomos con asalariados</t>
  </si>
  <si>
    <t xml:space="preserve">    Autónomos con 1 asalariado</t>
  </si>
  <si>
    <t xml:space="preserve">    Autónomos con 2 asalariados</t>
  </si>
  <si>
    <t xml:space="preserve">    Autónomos con 3 asalariados</t>
  </si>
  <si>
    <t xml:space="preserve">    Autónomos con 4 asalariados</t>
  </si>
  <si>
    <t xml:space="preserve">    Autónomos con 5  y más asalariados</t>
  </si>
  <si>
    <t>OTROS TRABAJADORES POR CUENTA PROPIA</t>
  </si>
  <si>
    <t>Familiar colaborador</t>
  </si>
  <si>
    <t>Socio de sociedad</t>
  </si>
  <si>
    <t>Miembro órgano admón. sociedad</t>
  </si>
  <si>
    <t>Familiar de socio</t>
  </si>
  <si>
    <t>Religioso</t>
  </si>
  <si>
    <t>Colegio Profesional</t>
  </si>
  <si>
    <t xml:space="preserve">Datos a 31 de diciembre </t>
  </si>
  <si>
    <t>SIN ASALARIADOS</t>
  </si>
  <si>
    <t>CON ASALARIADOS</t>
  </si>
  <si>
    <t xml:space="preserve">SIN ASALARIADOS </t>
  </si>
  <si>
    <t>AMBOS SEXOS</t>
  </si>
  <si>
    <t>Menor de 25 años</t>
  </si>
  <si>
    <t>De 25 a 39 años</t>
  </si>
  <si>
    <t>De 40 a 54 años</t>
  </si>
  <si>
    <t xml:space="preserve">Datos a 31 de diciembre   </t>
  </si>
  <si>
    <t xml:space="preserve">Palmas (Las)                                 </t>
  </si>
  <si>
    <t>AFI-01.</t>
  </si>
  <si>
    <t xml:space="preserve">AFI-9B. </t>
  </si>
  <si>
    <t>AFI-09A.</t>
  </si>
  <si>
    <t xml:space="preserve">AFI-10. </t>
  </si>
  <si>
    <t xml:space="preserve">AFI-12. </t>
  </si>
  <si>
    <t>AFI-09.</t>
  </si>
  <si>
    <t>AFI-9,</t>
  </si>
  <si>
    <t>2014 (2)</t>
  </si>
  <si>
    <t xml:space="preserve">Trabajadores afiliados en alta laboral, por sexo y edad, dependencia laboral y régimen </t>
  </si>
  <si>
    <t>AFI-02.</t>
  </si>
  <si>
    <t>Trabajadores afiliados en alta laboral, según dependencia laboral y sexo, por sector y división de actividad</t>
  </si>
  <si>
    <t>AFI-03A.</t>
  </si>
  <si>
    <t xml:space="preserve">Trabajadores afiliados en alta laboral, según régimen y sexo, por sector  y división de actividad </t>
  </si>
  <si>
    <t xml:space="preserve">AFI-03B. </t>
  </si>
  <si>
    <t>Trabajadores afiliados en alta laboral, según régimen y sexo, por sector y división de actividad (Concl.)</t>
  </si>
  <si>
    <t xml:space="preserve">AFI-04. </t>
  </si>
  <si>
    <t xml:space="preserve">Trabajadores afiliados en alta laboral según régimen, por sexo y edad </t>
  </si>
  <si>
    <t>AFI-05.</t>
  </si>
  <si>
    <t xml:space="preserve">Trabajadores afiliados en alta laboral con pluriactividad, por régimen (1) </t>
  </si>
  <si>
    <t xml:space="preserve">AFI-06A. </t>
  </si>
  <si>
    <t>Trabajadores afiliados en alta laboral con pluriactividad, según actividad económica de cada empleo (1)</t>
  </si>
  <si>
    <t xml:space="preserve">AFI-06B. </t>
  </si>
  <si>
    <t>Trabajadores afiliados en alta laboral con pluriactividad, según actividad económica de cada empleo (Cont.).(1)</t>
  </si>
  <si>
    <t xml:space="preserve">AFI-06C. </t>
  </si>
  <si>
    <t>Trabajadores afiliados en alta laboral con pluriactividad, según actividad económica de cada empleo (Concl.). (1)</t>
  </si>
  <si>
    <t xml:space="preserve">AFI-07. </t>
  </si>
  <si>
    <t xml:space="preserve">AFI-08A. </t>
  </si>
  <si>
    <t xml:space="preserve">AFI-08B. </t>
  </si>
  <si>
    <t xml:space="preserve">AFI-11. </t>
  </si>
  <si>
    <t xml:space="preserve">AFI-13. </t>
  </si>
  <si>
    <t xml:space="preserve">Trabajadores afiliados en alta laboral, según régimen, por comunidad autónoma y provincia </t>
  </si>
  <si>
    <t xml:space="preserve">Trabajadores afiliados en alta laboral, según sector de actividad y dependencia laboral,  por comunidad autónoma y provincia </t>
  </si>
  <si>
    <t>Trabajadores afiliados en alta laboral, según sector de actividad y dependencia laboral,  por comunidad autónoma y provincia  (Concl.)</t>
  </si>
  <si>
    <t xml:space="preserve">Trabajadores afiliados en alta laboral, según comunidad autónoma, por sexo y edad </t>
  </si>
  <si>
    <t>Trabajadores afiliados en alta laboral, según comunidad autónoma, por sexo y edad (Concl.)</t>
  </si>
  <si>
    <t>1. Materia objeto de investigación estadística</t>
  </si>
  <si>
    <t>2. Principales disposiciones legales</t>
  </si>
  <si>
    <t>3. Fuentes de información</t>
  </si>
  <si>
    <t>4. Notas generales</t>
  </si>
  <si>
    <t>Fuentes y notas explicativas</t>
  </si>
  <si>
    <t>La afiliación al Sistema de la Seguridad Social es obligatoria para todas las personas incluidas en el campo de aplicación de la Seguridad Social y única para toda la vida del trabajador y para todo el Sistema, sin perjuicio de las bajas, altas y demás variaciones que con posterioridad a la afiliación puedan producirse. Es decir, el trabajador es afiliado cuando comienza su vida laboral y es dado de alta en alguno de los regímenes del Sistema de la Seguridad Social; esta situación en los cuadros estadísticos se denomina alta inicial; si cesa en su actividad, será dado de baja pero seguirá afiliado en situación de baja laboral, si reanuda su actividad, se producirá un alta, denominada alta sucesiva a efectos estadísticos, pero no tendrá que afiliarse nuevamente, puesto que, como se ha indicado, la afiliación es única para toda la vida del trabajador. En cuanto a la obligación de comunicar estas situaciones a la Seguridad Social, si el trabajo es por cuenta ajena corresponde a la empresa y si es por cuenta propia corresponde al trabajador.</t>
  </si>
  <si>
    <t>VALORES ABSOLUTOS</t>
  </si>
  <si>
    <t>Absolutas</t>
  </si>
  <si>
    <t>Relativas</t>
  </si>
  <si>
    <t>VARIACIONES SOBRE AÑO ANTERIOR</t>
  </si>
  <si>
    <t>En porcentaje</t>
  </si>
  <si>
    <t>Menos de 25 años</t>
  </si>
  <si>
    <t>De 25 a 34 años</t>
  </si>
  <si>
    <t>De 35 a 44 años</t>
  </si>
  <si>
    <t>VARONES</t>
  </si>
  <si>
    <t>MUJERES</t>
  </si>
  <si>
    <t>Cuenta Ajena</t>
  </si>
  <si>
    <t>Cuenta Propia</t>
  </si>
  <si>
    <t>De 45 a 54 años</t>
  </si>
  <si>
    <t>De 55 y más años</t>
  </si>
  <si>
    <t xml:space="preserve">AFILIACIÓN DE TRABAJADORES  AL  </t>
  </si>
  <si>
    <t>AFI-1.</t>
  </si>
  <si>
    <t xml:space="preserve">SISTEMA DE LA SEGURIDAD SOCIAL  </t>
  </si>
  <si>
    <t xml:space="preserve">Trabajadores afiliados en alta laboral, </t>
  </si>
  <si>
    <t>y régimen</t>
  </si>
  <si>
    <t>R.E. del Mar</t>
  </si>
  <si>
    <t xml:space="preserve">R.E. Trabajadores Autónomos </t>
  </si>
  <si>
    <t xml:space="preserve">por  sexo y edad, dependencia laboral </t>
  </si>
  <si>
    <t>Régimen General</t>
  </si>
  <si>
    <t>R.E. Minería del Carbón</t>
  </si>
  <si>
    <t xml:space="preserve">  S.E. Agrario </t>
  </si>
  <si>
    <t xml:space="preserve">  S.E. Empleados Hogar</t>
  </si>
  <si>
    <t>AMBOS SEXOS (2)</t>
  </si>
  <si>
    <t xml:space="preserve">  R.General (3) </t>
  </si>
  <si>
    <t>(2) Incluye los no clasificables por sexo.</t>
  </si>
  <si>
    <t xml:space="preserve">(3) El Régimen General no incluye a los Sistemas Especiales Agrario y Empleados de Hogar. Véanse notas generales en FUENTES Y NOTAS EXPLICATIVAS </t>
  </si>
  <si>
    <t>Se recoge en este apartado la información relativa a los trabajadores afiliados a los distintos regímenes del Sistema de la Seguridad Social en situación de alta laboral y situaciones asimiladas al alta, tales como incapacidad temporal, suspensión por regulación de empleo, desempleo parcial, etc.; los datos, por el contrario, no incluyen a los trabajadores en situación de desempleo, con convenios especiales, pertenecientes a empresas acogidas a planes de reconversión y que reciben ayudas en concepto de jubilación anticipada y situaciones especiales sin efecto en cotizaciones.</t>
  </si>
  <si>
    <t xml:space="preserve">(1) La media anual se ha obtenido como media de los datos mensuales referidos a la afiliación media mensual. Véanse notas generales en FUENTES Y NOTAS EXPLICATIVAS </t>
  </si>
  <si>
    <t xml:space="preserve">AFILIACION DE TRABAJADORES  AL  </t>
  </si>
  <si>
    <t>AFI-2.</t>
  </si>
  <si>
    <t>según dependencia laboral y sexo,</t>
  </si>
  <si>
    <t>por sector y división de actividad .</t>
  </si>
  <si>
    <t>TOTAL AFILIADOS</t>
  </si>
  <si>
    <t>CUENTA AJENA</t>
  </si>
  <si>
    <t/>
  </si>
  <si>
    <t>CUENTA PROPIA</t>
  </si>
  <si>
    <t>Ambos sexos (2)</t>
  </si>
  <si>
    <t>Varones</t>
  </si>
  <si>
    <t>Mujeres</t>
  </si>
  <si>
    <t xml:space="preserve">TOTAL </t>
  </si>
  <si>
    <t>SECTORES</t>
  </si>
  <si>
    <t xml:space="preserve">Agrario                                                                                                                             </t>
  </si>
  <si>
    <t xml:space="preserve">No agrario                                                                                   </t>
  </si>
  <si>
    <t xml:space="preserve">Industria                                                                                       </t>
  </si>
  <si>
    <t xml:space="preserve">Construcción                                                                                                     </t>
  </si>
  <si>
    <t xml:space="preserve">Servicios                                                                                         </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</si>
  <si>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</si>
  <si>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</si>
  <si>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</si>
  <si>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</si>
  <si>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</si>
  <si>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</si>
  <si>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</si>
  <si>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</si>
  <si>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</si>
  <si>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</si>
  <si>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</si>
  <si>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</si>
  <si>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</si>
  <si>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</si>
  <si>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</si>
  <si>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</si>
  <si>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</si>
  <si>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</si>
  <si>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</si>
  <si>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</si>
  <si>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</si>
  <si>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</si>
  <si>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</si>
  <si>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</si>
  <si>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</si>
  <si>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</si>
  <si>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</si>
  <si>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</si>
  <si>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</si>
  <si>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</si>
  <si>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</si>
  <si>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</si>
  <si>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</si>
  <si>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</si>
  <si>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</si>
  <si>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</si>
  <si>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</si>
  <si>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</si>
  <si>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</si>
  <si>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</si>
  <si>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</si>
  <si>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</si>
  <si>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</si>
  <si>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</si>
  <si>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</si>
  <si>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</si>
  <si>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</si>
  <si>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</si>
  <si>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</si>
  <si>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</si>
  <si>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</si>
  <si>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</si>
  <si>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</si>
  <si>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</si>
  <si>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</si>
  <si>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</si>
  <si>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</si>
  <si>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</si>
  <si>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</si>
  <si>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</si>
  <si>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</si>
  <si>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</si>
  <si>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</si>
  <si>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</si>
  <si>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</si>
  <si>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</si>
  <si>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</si>
  <si>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</si>
  <si>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</si>
  <si>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</si>
  <si>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</si>
  <si>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</si>
  <si>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</si>
  <si>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</si>
  <si>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</si>
  <si>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</si>
  <si>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</si>
  <si>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</si>
  <si>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</si>
  <si>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</si>
  <si>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</si>
  <si>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</si>
  <si>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</si>
  <si>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</si>
  <si>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</si>
  <si>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</si>
  <si>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</si>
  <si>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</si>
  <si>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</si>
  <si>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</si>
  <si>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</si>
  <si>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</si>
  <si>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</si>
  <si>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</si>
  <si>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</si>
  <si>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</si>
  <si>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</si>
  <si>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</si>
  <si>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</si>
  <si>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</si>
  <si>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</si>
  <si>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</si>
  <si>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</si>
  <si>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</si>
  <si>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</si>
  <si>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</si>
  <si>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</si>
  <si>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</si>
  <si>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</si>
  <si>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</si>
  <si>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Afiliación de trabajadores al Sistema de la Seguridad Social (AFI)</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</si>
  <si>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</si>
  <si>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</si>
  <si>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</si>
  <si>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</si>
  <si>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</si>
  <si>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</si>
  <si>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</si>
  <si>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</si>
  <si>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</si>
  <si>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</si>
  <si>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</si>
  <si>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</si>
  <si>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</si>
  <si>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</si>
  <si>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</si>
  <si>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</si>
  <si>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</si>
  <si>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</si>
  <si>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</si>
  <si>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</si>
  <si>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</si>
  <si>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</si>
  <si>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</si>
  <si>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</si>
  <si>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</si>
  <si>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</si>
  <si>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</si>
  <si>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</si>
  <si>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</si>
  <si>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</si>
  <si>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</si>
  <si>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</si>
  <si>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</si>
  <si>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</si>
  <si>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</si>
  <si>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</si>
  <si>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</si>
  <si>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</si>
  <si>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</si>
  <si>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</si>
  <si>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</si>
  <si>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</si>
  <si>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</si>
  <si>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</si>
  <si>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</si>
  <si>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</si>
  <si>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</si>
  <si>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</si>
  <si>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</si>
  <si>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</si>
  <si>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</si>
  <si>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</si>
  <si>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</si>
  <si>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</si>
  <si>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</si>
  <si>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</si>
  <si>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</si>
  <si>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</si>
  <si>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</si>
  <si>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</si>
  <si>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</si>
  <si>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</si>
  <si>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</si>
  <si>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</si>
  <si>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Trabajadores afiliados en alta laboral, según régimen, por comunidad autónoma y provincia.</t>
  </si>
  <si>
    <t>laboral, por comunidad autónoma y  provincia.</t>
  </si>
  <si>
    <t>Actividades de los hogares como productores de bienes y servicios para uso propío</t>
  </si>
  <si>
    <t>99</t>
  </si>
  <si>
    <t>Actividades de organizaciones y organismos extraterritoriales</t>
  </si>
  <si>
    <t>AFI-3</t>
  </si>
  <si>
    <t>según régimen y sexo, por sector y</t>
  </si>
  <si>
    <t>división de actividad .</t>
  </si>
  <si>
    <t>Ambos sexos (3)</t>
  </si>
  <si>
    <t xml:space="preserve">(2) El Régimen General incluye los Sistemas Especiales Agrario y Empleados de Hogar. Véanse notas generales en FUENTES Y NOTAS EXPLICATIVAS </t>
  </si>
  <si>
    <t>(3) Incluye los no clasificables por sexo.</t>
  </si>
  <si>
    <t>AFI-3.</t>
  </si>
  <si>
    <t>Concl.</t>
  </si>
  <si>
    <t>R.E. DEL MAR</t>
  </si>
  <si>
    <t>R.E. TRABAJADORES AUTÓNOMOS</t>
  </si>
  <si>
    <t xml:space="preserve">AFILIACIÓN DE TRABAJADORES AL  </t>
  </si>
  <si>
    <t>AFI-4</t>
  </si>
  <si>
    <t xml:space="preserve">Trabajadores  afiliados  en alta </t>
  </si>
  <si>
    <t xml:space="preserve">laboral según régimen, por sexo </t>
  </si>
  <si>
    <t>y edad.</t>
  </si>
  <si>
    <t xml:space="preserve">         </t>
  </si>
  <si>
    <t>TOTAL</t>
  </si>
  <si>
    <t>AMBOS SEXOS (3)</t>
  </si>
  <si>
    <t>De 16 a 19 años</t>
  </si>
  <si>
    <t>De 20 a 24 años</t>
  </si>
  <si>
    <t>De 25 a 29 años</t>
  </si>
  <si>
    <t>De 30 a 34 años</t>
  </si>
  <si>
    <t>De 35 a 39 años</t>
  </si>
  <si>
    <t>De 40 a 44 años</t>
  </si>
  <si>
    <t>De 45 a 49 años</t>
  </si>
  <si>
    <t>De 50 a 54 años</t>
  </si>
  <si>
    <t>De 55 a 59 años</t>
  </si>
  <si>
    <t>De 60 a 64 años</t>
  </si>
  <si>
    <t>De 65 y más años</t>
  </si>
  <si>
    <t>VARONES (3)</t>
  </si>
  <si>
    <t>MUJERES (3)</t>
  </si>
  <si>
    <t xml:space="preserve">(2) El Régimen General no incluye a los Sistemas Especiales Agrario y Empleados de Hogar. Véanse notas generales en FUENTES Y NOTAS EXPLICATIVAS </t>
  </si>
  <si>
    <t>Trabajadores afiliados en alta laboral</t>
  </si>
  <si>
    <t>con pluriactividad, por régimen (1).</t>
  </si>
  <si>
    <t>2012 (2)</t>
  </si>
  <si>
    <t>2013 (2)</t>
  </si>
  <si>
    <t>RÉGIMEN GENERAL CON OTRA ACTIVIDAD</t>
  </si>
  <si>
    <t>En Régimen General</t>
  </si>
  <si>
    <t xml:space="preserve"> En S.E. Agrario</t>
  </si>
  <si>
    <t>En R.E. Minería del Carbón</t>
  </si>
  <si>
    <t>En R.E. del Mar</t>
  </si>
  <si>
    <t>En R.E. Trabajadores Autónomos</t>
  </si>
  <si>
    <t xml:space="preserve">S.E. AGRARIO CON OTRA ACTIVIDAD </t>
  </si>
  <si>
    <t>-</t>
  </si>
  <si>
    <t>S.E. EMPLEADOS DE HOGAR CON OTRA ACTIVIDAD</t>
  </si>
  <si>
    <t>R.E. MINERIA DEL CARBÓN CON OTRA ACTIVIDAD</t>
  </si>
  <si>
    <t>R.E. DEL MAR CON OTRA ACTIVIDAD</t>
  </si>
  <si>
    <t>R.E. TRABAJADORES AUTÓNOMOS CON OTRA ACTIVIDAD</t>
  </si>
  <si>
    <t xml:space="preserve">(1) Véase nota a este cuadro en FUENTES Y NOTAS EXPLICATIVAS  </t>
  </si>
  <si>
    <t>AFI-6.</t>
  </si>
  <si>
    <t>AGRICULTURA GANADERÍA,  SILVICULTURA  Y PESCA</t>
  </si>
  <si>
    <t>INDUSTRIAS EXTRAC-TIVAS</t>
  </si>
  <si>
    <t>INDUSTRIA MANUFAC-TURERA</t>
  </si>
  <si>
    <t>SUMINISTRO  DE ENERGÍA ELÉCTRICA, GAS, VAPOR Y AIRE ACONDICIO-NADO</t>
  </si>
  <si>
    <t>SUMINISTRO  DE AGUA, SANEAMIEN-TO, GESTIÓN RESIDUOS</t>
  </si>
  <si>
    <t>CONSTRU-CCIÓN</t>
  </si>
  <si>
    <t>COMERCIO AL POR MAYOR Y POR MENOR, REPARACION VEHÍCULOS MOTOR</t>
  </si>
  <si>
    <t>TRANSPORTE Y ALMACE-NAMIENTO</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</si>
  <si>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</si>
  <si>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</si>
  <si>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</si>
  <si>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</si>
  <si>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</si>
  <si>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</si>
  <si>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</si>
  <si>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</si>
  <si>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</si>
  <si>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</si>
  <si>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</si>
  <si>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</si>
  <si>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</si>
  <si>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</si>
  <si>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</si>
  <si>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</si>
  <si>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</si>
  <si>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</si>
  <si>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</si>
  <si>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</si>
  <si>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</si>
  <si>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</si>
  <si>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</si>
  <si>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</si>
  <si>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</si>
  <si>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</si>
  <si>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</si>
  <si>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</si>
  <si>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</si>
  <si>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</si>
  <si>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</si>
  <si>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</si>
  <si>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</si>
  <si>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</si>
  <si>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</si>
  <si>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</si>
  <si>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</si>
  <si>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</si>
  <si>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</si>
  <si>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</si>
  <si>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</si>
  <si>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</si>
  <si>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No consta</t>
  </si>
  <si>
    <t xml:space="preserve">(2) La media anual se ha obtenido como media de los datos mensuales referidos a fin de mes. Véanse notas generales en FUENTES Y NOTAS EXPLICATIVAS. </t>
  </si>
  <si>
    <t>Cont.</t>
  </si>
  <si>
    <t>Trabajadores afiliados en alta laboral con pluriactividad, según actividad económica de cada empleo (1).</t>
  </si>
  <si>
    <t>HOSTELERÍA</t>
  </si>
  <si>
    <t>INFORMACIÓN Y COMUNICACIO-NES</t>
  </si>
  <si>
    <t>ACTIVIDADES FINANCIERAS Y  DE SEGUROS</t>
  </si>
  <si>
    <t>ACTIVIDADES INMOBILIARIAS</t>
  </si>
  <si>
    <t>ACTIVIDADES PROFESIONALES, CIENTÍFICAS Y TÉCNICAS</t>
  </si>
  <si>
    <t>ACTIVIDADES ADM. Y SERVICIOS AUXILIARES</t>
  </si>
  <si>
    <t>ADM. PÚBLICA Y DEFENSA, SEGURIDAD SOCIAL OBLIGATORIA</t>
  </si>
  <si>
    <t>EDUCACIÓN</t>
  </si>
  <si>
    <t>ACTIVIDADES SANITARIAS Y  DE SERVICIOS SOCIALES</t>
  </si>
  <si>
    <t>ACTIVIDADES ARTÍSTICAS, RECREATIVAS Y DE ENTRE-TENIMIENTO</t>
  </si>
  <si>
    <t>OTROS SERVICIOS</t>
  </si>
  <si>
    <t>AFI-10.</t>
  </si>
  <si>
    <t>ACTIV. HOGARES EMPLEADORES PERSONAL  DOMÉSTICO, PRODUCTORES BIENES Y SERV.</t>
  </si>
  <si>
    <t>ACTIVIDADES DE ORGANIZACIO-NES Y ORGANISMOS EXTRATERRI-TORIALES</t>
  </si>
  <si>
    <t>NO CONSTA</t>
  </si>
  <si>
    <t>AFI-07.</t>
  </si>
  <si>
    <t>Total</t>
  </si>
  <si>
    <t>AFI-08.</t>
  </si>
  <si>
    <t>SISTEMA DE LA SEGURIDAD SOCIAL</t>
  </si>
  <si>
    <t xml:space="preserve">Total </t>
  </si>
  <si>
    <t>AFILIACIÓN DE TRABAJADORES   AL</t>
  </si>
  <si>
    <t>AFI-11.</t>
  </si>
  <si>
    <t>AFI-12.</t>
  </si>
  <si>
    <t>AFI-13.</t>
  </si>
  <si>
    <t xml:space="preserve">SISTEMA DE LA SEGURIDAD SOCIAL    </t>
  </si>
  <si>
    <t xml:space="preserve"> </t>
  </si>
  <si>
    <t xml:space="preserve">AFILIACIÓN DE TRABAJADORES AL   </t>
  </si>
  <si>
    <t xml:space="preserve">SISTEMA DE LA SEGURIDAD SOCIAL   </t>
  </si>
  <si>
    <t>comunidad autónoma y provincia.</t>
  </si>
  <si>
    <t xml:space="preserve">R.E. DEL MAR </t>
  </si>
  <si>
    <t xml:space="preserve">R.E. TRABAJADORES AUTÓNOMOS </t>
  </si>
  <si>
    <t>ANDALUCIA</t>
  </si>
  <si>
    <t xml:space="preserve">Almería                                         </t>
  </si>
  <si>
    <t>Las cifras sobre trabajadores afiliados a los distintos Regímenes de la Seguridad Social que aquí se ofrecen  se corresponden con el de situaciones que generan obligación de cotizar; es decir, una misma persona se contabiliza tantas veces como situaciones de cotización tenga, ya sea porque tiene varias actividades laborales en un mismo régimen o en varios. Si bien hay que tener en cuenta que en la práctica estas situaciones de pluriempleo y pluriactividad solo representan un tres por ciento del total de afiliados a la Seguridad Social, según figura en el cuadro AFI-5.</t>
  </si>
  <si>
    <t>A partir del 1 de enero de 2012 los Regímenes Especiales Agrario y Empleados de Hogar pasan a integrarse como un Sistema Especial en el Régimen General, si bien se continuara manteniendo la información en los apartados correspondientes para un mejor seguimiento de sus trabajadores. Esta integración ha originado un aumento considerable de movimientos laborales en el año 2012 debido a que las altas y bajas se calculan a partir de “relaciones laborales” y no como personas físicas, que era la forma habitual de obtención en los antiguos citados Regímenes Especiales, por ello los datos que se facilitan a partir de 2012 no son comparables con años anteriores.</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</si>
  <si>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</si>
  <si>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</si>
  <si>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</si>
  <si>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</si>
  <si>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</si>
  <si>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</si>
  <si>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</si>
  <si>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</si>
  <si>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</si>
  <si>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</si>
  <si>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</si>
  <si>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 xml:space="preserve">ASTURIAS  (PRINCIPADO DE)                                </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</si>
  <si>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</si>
  <si>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</si>
  <si>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</si>
  <si>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</si>
  <si>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</si>
  <si>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</si>
  <si>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</si>
  <si>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</si>
  <si>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</si>
  <si>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</si>
  <si>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</si>
  <si>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</si>
  <si>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Avila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</si>
  <si>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</si>
  <si>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</si>
  <si>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</si>
  <si>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</si>
  <si>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</si>
  <si>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</si>
  <si>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</si>
  <si>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</si>
  <si>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</si>
  <si>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</si>
  <si>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</si>
  <si>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</si>
  <si>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</si>
  <si>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</si>
  <si>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</si>
  <si>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</si>
  <si>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</si>
  <si>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</si>
  <si>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</si>
  <si>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2015 (2)</t>
  </si>
  <si>
    <t xml:space="preserve"> En Régimen General (2)</t>
  </si>
  <si>
    <t>Trabajadores afiliados en alta laboral con pluriactividad, según actividad  económica de cada empleo (1).</t>
  </si>
  <si>
    <t xml:space="preserve">                                                             </t>
  </si>
  <si>
    <t xml:space="preserve">                                                                                                                           </t>
  </si>
  <si>
    <t xml:space="preserve">Estatal </t>
  </si>
  <si>
    <t>Autónomico</t>
  </si>
  <si>
    <t>Local</t>
  </si>
  <si>
    <t>ESTATAL</t>
  </si>
  <si>
    <t>AUTONÓMICO</t>
  </si>
  <si>
    <t>LOCAL</t>
  </si>
  <si>
    <t xml:space="preserve">Agrario </t>
  </si>
  <si>
    <t xml:space="preserve">No agrario </t>
  </si>
  <si>
    <t xml:space="preserve">    Industria </t>
  </si>
  <si>
    <t xml:space="preserve">    Construcción </t>
  </si>
  <si>
    <t xml:space="preserve">    Servicios </t>
  </si>
  <si>
    <t>SECCIONES</t>
  </si>
  <si>
    <t>AFI-14</t>
  </si>
  <si>
    <t>AFI-15</t>
  </si>
  <si>
    <t xml:space="preserve">AFI-14. </t>
  </si>
  <si>
    <t xml:space="preserve">AFI-15. </t>
  </si>
  <si>
    <t>AFI-5</t>
  </si>
  <si>
    <t>Media anual (1). En miles</t>
  </si>
  <si>
    <t xml:space="preserve">Año  2015 </t>
  </si>
  <si>
    <t>R.GENERAL (2) Y R.E. MINERIA  DELCARBÓN</t>
  </si>
  <si>
    <t>RÉGIMEN GENERAL Y R.E.  MINERÍA DEL CARBÓN</t>
  </si>
  <si>
    <t>R.General  (2) y R.E. Minería  del  Carbón</t>
  </si>
  <si>
    <t>Sistema  Especial  Agrario</t>
  </si>
  <si>
    <t>Sistema Eespecial  Empleados  Hogar</t>
  </si>
  <si>
    <t xml:space="preserve"> En S.E. Empleados  Hogar</t>
  </si>
  <si>
    <t>(2) El Régimen General no incluye los Sistemas Especiales Agrario y sistema Especial  Empleados  Hogar. Véanse notas generales en FUENTES Y NOTAS EXPLICATIVAS.</t>
  </si>
  <si>
    <t xml:space="preserve">Trabajadores afiliados a la Seguridad Social en el Sector  Público,  según sexo y ámbiro terrirorial,  por comunidad autónoma y provincia </t>
  </si>
  <si>
    <t xml:space="preserve">Trabajadores afiliados  a la Seguridad Social en el Sector  Público,  según ámbito territorial, por sector y sección de actividad. </t>
  </si>
  <si>
    <t xml:space="preserve">Media anual </t>
  </si>
  <si>
    <t>Media anual (2)</t>
  </si>
  <si>
    <t>(2) La media anual se ha obtenido como media de los datos mensuales referidos a la afiliación media mensual.</t>
  </si>
  <si>
    <t>Trabajadores afiliados  a la Seguridad Social en el Sector Público, según ámbito  territorial, por sector y sección de actividad.(1)</t>
  </si>
  <si>
    <t>(1) Veánse Notas Generales en FUENTES Y NOTAS EXPLICATIVAS.</t>
  </si>
  <si>
    <t>Trabajadores afiliados  a la Seguridad Social en el Sector  Público, según sexo y ámbito  territorial, por comunidad autónoma y provincia. (1)</t>
  </si>
  <si>
    <t xml:space="preserve">Media anual (2) </t>
  </si>
  <si>
    <t>La información referente a   trabajadores afiliados a la Seguridad Social en media anual, incluida la información referida a trabajadores afiliados a la Seguridad Social en el Sector Público, ha sido calculada y facilitada por la Tesorería General de la Seguridad Social.</t>
  </si>
  <si>
    <t>La informacón de "Trabajadores afiliados a  la Seguridad Social en el Sector Público" se refiere a trabajadores afiliados a la Seguridad Social que trabajan en el Sector Público, y se ha obtenido a partir del Fichero General de Afiliación a la Seguridad Social y de las bases de datos o inventarios de entes que se consideran integrantes del sector administraciones públicas  y que mantiene el Ministerio de Hacienda y Administraciones Públicas. No obstante, hay que tener en cuenta que entorno al 30% de los empleados públicos no están afiliados a la Seguridad Social por pertenecer a alguna de las mutualidades existentes (MUFACE, MUJEJU e ISFAS).</t>
  </si>
  <si>
    <t>Para definir el Sector Público se ha seguido el criterio de la contabilidad nacional según el SEC-2010, tal y como viene delimitado en los respectivos manuales para el cálculo del déficit público por Eurostat y en las adaptaciones realizadas por la IGAE en sus manuales para las Comunidades Autónomas y Corporaciones Locales</t>
  </si>
  <si>
    <r>
      <t xml:space="preserve">Para mayor información sobre afiliados a la Seguridad Social en el Sector Público se puede acceder a la página web:  </t>
    </r>
    <r>
      <rPr>
        <sz val="10"/>
        <color rgb="FF0070C0"/>
        <rFont val="Arial"/>
        <family val="2"/>
      </rPr>
      <t>http://www.seg-social.es/Afiliados-Setor Publico.</t>
    </r>
  </si>
  <si>
    <r>
      <t xml:space="preserve">Para más información sobre afiliación de trabajadores se puede acceder a la página web  </t>
    </r>
    <r>
      <rPr>
        <u/>
        <sz val="10"/>
        <color rgb="FF0070C0"/>
        <rFont val="Arial"/>
        <family val="2"/>
      </rPr>
      <t>www.empleo.gob.es</t>
    </r>
    <r>
      <rPr>
        <sz val="10"/>
        <rFont val="Arial"/>
        <family val="2"/>
      </rPr>
      <t xml:space="preserve"> , Seguridad Social, Estadísticas e Informes.</t>
    </r>
  </si>
  <si>
    <t>Afiliación de Trabajadores al Sistema de la Seguridad Social (AFI)</t>
  </si>
  <si>
    <t xml:space="preserve">Trabajadores Autónomos, personas físicas, en alta en la Seguridad Social, según sin y con asalariados, por sector y división de actividad </t>
  </si>
  <si>
    <t xml:space="preserve">Trabajadores Autónomos, personas físicas, en alta en la Seguridad Social, según sin y con asalariados, por sexo y edad </t>
  </si>
  <si>
    <t xml:space="preserve">Trabajadores Autónomos, personas físicas, en alta en la Seguridad Social, según sin y con asalariados, por comunidad autónoma y provincia </t>
  </si>
  <si>
    <t>AUTÓNOMOS, PERSONAS FÍSICAS (1)</t>
  </si>
  <si>
    <t xml:space="preserve">Trabajadores  afiliados en alta laboral por Cuenta Propía, según régimen  y  colectivo. </t>
  </si>
  <si>
    <t xml:space="preserve">Trabajadores afiliados en alta laboral por Cuenta Propia, según  régimen y  colectivo </t>
  </si>
  <si>
    <t>Trabajadores Autónomos, personas físicas, en alta en la Seguridad Social, según sin y con asalariados, por sector y división de actividad (1)</t>
  </si>
  <si>
    <t>Trabajadores Autónomos, personas físicas, en alta en la Seguridad Social, según sin y con asalariados,  por sexo y edad.(1)</t>
  </si>
  <si>
    <t>Trabajadores Autónomos, personas físicas, en alta en la Seguridad Social, según sin y con asalariados  por comunidad autónoma y provincia</t>
  </si>
  <si>
    <r>
      <t>La información de</t>
    </r>
    <r>
      <rPr>
        <b/>
        <sz val="10"/>
        <rFont val="Arial"/>
        <family val="2"/>
      </rPr>
      <t xml:space="preserve"> trabajadores afiliados a la Seguridad Social, </t>
    </r>
    <r>
      <rPr>
        <sz val="10"/>
        <rFont val="Arial"/>
        <family val="2"/>
      </rPr>
      <t>a excepción de los cuadros AFI-5, AFI-6 y AFI-10 a AFI-13</t>
    </r>
    <r>
      <rPr>
        <b/>
        <sz val="10"/>
        <rFont val="Arial"/>
        <family val="2"/>
      </rPr>
      <t xml:space="preserve">, esta referida a la “Media Anual”, obtenida como media de los datos de afiliación media mensual, </t>
    </r>
    <r>
      <rPr>
        <sz val="10"/>
        <rFont val="Arial"/>
        <family val="2"/>
      </rPr>
      <t xml:space="preserve">siendo </t>
    </r>
    <r>
      <rPr>
        <b/>
        <sz val="10"/>
        <rFont val="Arial"/>
        <family val="2"/>
      </rPr>
      <t>estos últimos el promedio mensual de los trabajadores que estén de alta en cada día laborable del mes.</t>
    </r>
  </si>
  <si>
    <r>
      <t xml:space="preserve">Para mayor información se puede acceder a la página web: htpp:// </t>
    </r>
    <r>
      <rPr>
        <sz val="10"/>
        <color rgb="FF0070C0"/>
        <rFont val="Arial"/>
        <family val="2"/>
      </rPr>
      <t>www.empleo.gob.es/Trabajadores Autónomos, personas físicas, en alta en la Seguridad Social</t>
    </r>
  </si>
  <si>
    <t>La información que se ofrece en este Anuario sobre Trabajadores Autónomos, personas físicas, en alta en la Seguridad Social, procede de la explotación de los ficheros de afiliados a los distintos regímenes por cuenta propia de la Seguridad Social, y ha sido elaborada en la Dirección General del Trabajo Autónomo, de la Economía Social y de la Responsabilidad Social de las Empresas, por la Subdirección General del Trabajo Autónomo.</t>
  </si>
  <si>
    <r>
      <t xml:space="preserve">La información que se ofrece en este Anuario sobre </t>
    </r>
    <r>
      <rPr>
        <i/>
        <sz val="10"/>
        <rFont val="Arial"/>
        <family val="2"/>
      </rPr>
      <t>"Trabajadores Autónomos, personas físicas, en alta en la Seguridad Social"</t>
    </r>
    <r>
      <rPr>
        <sz val="10"/>
        <rFont val="Arial"/>
        <family val="2"/>
      </rPr>
      <t xml:space="preserve">, se refiere a los anteriormente calificados como “autónomos propiamente dichos”, esto es, aquellos trabajadores afiliados a alguno de los regímenes por cuenta propia de la Seguridad Social y que no están integrados en sociedades mercantiles, cooperativas ni en otras entidades societarias; también se excluyen los que figuran como colaboradores familiares y los que están registrados formando parte de algún colectivo especial de trabajadores afiliados.
</t>
    </r>
  </si>
  <si>
    <t>(1) Son los anteriormente calificados como “autónomos propiamente dichos”, esto es, aquellos trabajadores afiliados a alguno de los regímenes por cuenta propia de la Seguridad Social y que no están integrados en sociedades mercantiles, cooperativas ni en entidades societarias.También se excluyen los que figuran como familiar colaborador y los que están registrados formando parte de algún colectivo especial de trabajadores afiliados.</t>
  </si>
  <si>
    <t>(1)  Son los anteriormente calificados como “autónomos propiamente dichos”, esto es, aquellos trabajadores afiliados a alguno de los regímenes por cuenta propia de la Seguridad Social y que no están integrados en sociedades mercantiles, cooperativas ni en entidades societarias.También se excluyen los que figuran como familiar colaborador y los que están registrados formando parte de algún colectivo especial de trabajadores afiliados.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</si>
</sst>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_);\(#,##0.0\)"/>
    <numFmt numFmtId="167" formatCode="#,##0;;\-"/>
    <numFmt numFmtId="168" formatCode="#,##0;\-#,##0;\-"/>
    <numFmt numFmtId="169" formatCode="#,##0.00;\-#,##0.00;\-"/>
    <numFmt numFmtId="170" formatCode="_-* #,##0.00\ [$€-1]_-;\-* #,##0.00\ [$€-1]_-;_-* &quot;-&quot;??\ [$€-1]_-"/>
  </numFmts>
  <fonts count="59" x14ac:knownFonts="1">
    <font>
      <sz val="10"/>
      <name val="Arial"/>
    </font>
    <font>
      <sz val="11"/>
      <color theme="1"/>
      <name val="Calibri"/>
      <family val="2"/>
      <scheme val="minor"/>
    </font>
    <font>
      <sz val="11"/>
      <color theme="1"/>
      <name val="Calibri"/>
      <family val="2"/>
      <scheme val="minor"/>
    </font>
    <font>
      <b/>
      <sz val="8"/>
      <name val="Arial"/>
      <family val="2"/>
    </font>
    <font>
      <sz val="8"/>
      <name val="Arial"/>
      <family val="2"/>
    </font>
    <font>
      <u/>
      <sz val="10"/>
      <color indexed="12"/>
      <name val="Arial"/>
      <family val="2"/>
    </font>
    <font>
      <sz val="8"/>
      <name val="Arial"/>
      <family val="2"/>
    </font>
    <font>
      <sz val="10"/>
      <name val="Arial"/>
      <family val="2"/>
    </font>
    <font>
      <b/>
      <sz val="10"/>
      <name val="Arial"/>
      <family val="2"/>
    </font>
    <font>
      <sz val="8"/>
      <color indexed="48"/>
      <name val="Arial"/>
      <family val="2"/>
    </font>
    <font>
      <b/>
      <sz val="8"/>
      <color indexed="48"/>
      <name val="Arial"/>
      <family val="2"/>
    </font>
    <font>
      <b/>
      <sz val="8"/>
      <color indexed="8"/>
      <name val="Arial"/>
      <family val="2"/>
    </font>
    <font>
      <sz val="10"/>
      <name val="Arial"/>
      <family val="2"/>
    </font>
    <font>
      <sz val="10"/>
      <color indexed="8"/>
      <name val="Arial"/>
      <family val="2"/>
    </font>
    <font>
      <b/>
      <sz val="9"/>
      <name val="Arial"/>
      <family val="2"/>
    </font>
    <font>
      <b/>
      <sz val="8"/>
      <color indexed="10"/>
      <name val="Arial"/>
      <family val="2"/>
    </font>
    <font>
      <sz val="8"/>
      <color indexed="10"/>
      <name val="Arial"/>
      <family val="2"/>
    </font>
    <font>
      <sz val="8"/>
      <color indexed="8"/>
      <name val="Arial"/>
      <family val="2"/>
    </font>
    <font>
      <b/>
      <sz val="8"/>
      <color indexed="10"/>
      <name val="Calibri"/>
      <family val="2"/>
    </font>
    <font>
      <sz val="9"/>
      <name val="Arial"/>
      <family val="2"/>
    </font>
    <font>
      <sz val="12"/>
      <name val="Arial"/>
      <family val="2"/>
    </font>
    <font>
      <b/>
      <sz val="10"/>
      <color indexed="8"/>
      <name val="Arial"/>
      <family val="2"/>
    </font>
    <font>
      <sz val="10"/>
      <color indexed="8"/>
      <name val="Arial"/>
      <family val="2"/>
    </font>
    <font>
      <sz val="8"/>
      <color indexed="9"/>
      <name val="Arial"/>
      <family val="2"/>
    </font>
    <font>
      <b/>
      <sz val="8"/>
      <color indexed="9"/>
      <name val="Arial"/>
      <family val="2"/>
    </font>
    <font>
      <sz val="10"/>
      <color indexed="8"/>
      <name val="MS Sans Serif"/>
    </font>
    <font>
      <u/>
      <sz val="10"/>
      <color indexed="12"/>
      <name val="Arial"/>
      <family val="2"/>
    </font>
    <font>
      <sz val="9"/>
      <color indexed="12"/>
      <name val="Arial"/>
      <family val="2"/>
    </font>
    <font>
      <b/>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MS Sans Serif"/>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9"/>
      <color indexed="9"/>
      <name val="Arial"/>
      <family val="2"/>
    </font>
    <font>
      <sz val="8"/>
      <color rgb="FFFF0000"/>
      <name val="Arial"/>
      <family val="2"/>
    </font>
    <font>
      <b/>
      <sz val="8"/>
      <color indexed="22"/>
      <name val="Arial"/>
      <family val="2"/>
    </font>
    <font>
      <sz val="8"/>
      <color indexed="22"/>
      <name val="Arial"/>
      <family val="2"/>
    </font>
    <font>
      <sz val="8"/>
      <color theme="1"/>
      <name val="Calibri"/>
      <family val="2"/>
      <scheme val="minor"/>
    </font>
    <font>
      <b/>
      <sz val="8"/>
      <color indexed="17"/>
      <name val="Arial"/>
      <family val="2"/>
    </font>
    <font>
      <i/>
      <sz val="10"/>
      <name val="Arial"/>
      <family val="2"/>
    </font>
    <font>
      <sz val="10"/>
      <color rgb="FF0070C0"/>
      <name val="Arial"/>
      <family val="2"/>
    </font>
    <font>
      <sz val="8"/>
      <color theme="1"/>
      <name val="Arial"/>
      <family val="2"/>
    </font>
    <font>
      <b/>
      <sz val="8"/>
      <color theme="1"/>
      <name val="Arial"/>
      <family val="2"/>
    </font>
    <font>
      <u/>
      <sz val="10"/>
      <color rgb="FF0070C0"/>
      <name val="Arial"/>
      <family val="2"/>
    </font>
    <font>
      <b/>
      <sz val="12"/>
      <color indexed="9"/>
      <name val="Arial"/>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7"/>
        <bgColor indexed="64"/>
      </patternFill>
    </fill>
    <fill>
      <patternFill patternType="solid">
        <fgColor indexed="5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bottom style="medium">
        <color indexed="8"/>
      </bottom>
      <diagonal/>
    </border>
    <border>
      <left/>
      <right/>
      <top style="thin">
        <color indexed="64"/>
      </top>
      <bottom style="thin">
        <color indexed="8"/>
      </bottom>
      <diagonal/>
    </border>
    <border>
      <left/>
      <right/>
      <top style="medium">
        <color indexed="8"/>
      </top>
      <bottom style="thin">
        <color indexed="8"/>
      </bottom>
      <diagonal/>
    </border>
    <border>
      <left/>
      <right/>
      <top style="medium">
        <color indexed="8"/>
      </top>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hair">
        <color indexed="64"/>
      </bottom>
      <diagonal/>
    </border>
    <border>
      <left/>
      <right/>
      <top style="medium">
        <color indexed="64"/>
      </top>
      <bottom/>
      <diagonal/>
    </border>
    <border>
      <left/>
      <right/>
      <top/>
      <bottom style="thin">
        <color indexed="8"/>
      </bottom>
      <diagonal/>
    </border>
    <border>
      <left/>
      <right/>
      <top style="thin">
        <color indexed="8"/>
      </top>
      <bottom/>
      <diagonal/>
    </border>
    <border>
      <left/>
      <right/>
      <top/>
      <bottom style="thick">
        <color indexed="8"/>
      </bottom>
      <diagonal/>
    </border>
    <border>
      <left/>
      <right/>
      <top style="thick">
        <color indexed="8"/>
      </top>
      <bottom/>
      <diagonal/>
    </border>
    <border>
      <left/>
      <right/>
      <top style="thick">
        <color indexed="64"/>
      </top>
      <bottom/>
      <diagonal/>
    </border>
    <border>
      <left/>
      <right/>
      <top style="dotted">
        <color indexed="17"/>
      </top>
      <bottom style="dotted">
        <color indexed="17"/>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8"/>
      </top>
      <bottom style="medium">
        <color indexed="8"/>
      </bottom>
      <diagonal/>
    </border>
    <border>
      <left/>
      <right/>
      <top style="medium">
        <color indexed="64"/>
      </top>
      <bottom style="medium">
        <color indexed="8"/>
      </bottom>
      <diagonal/>
    </border>
    <border>
      <left/>
      <right/>
      <top/>
      <bottom style="thick">
        <color auto="1"/>
      </bottom>
      <diagonal/>
    </border>
  </borders>
  <cellStyleXfs count="71">
    <xf numFmtId="0" fontId="0" fillId="2"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6"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1" fillId="5" borderId="0" applyNumberFormat="0" applyBorder="0" applyAlignment="0" applyProtection="0"/>
    <xf numFmtId="0" fontId="32" fillId="17" borderId="1" applyNumberFormat="0" applyAlignment="0" applyProtection="0"/>
    <xf numFmtId="0" fontId="33" fillId="18" borderId="2" applyNumberFormat="0" applyAlignment="0" applyProtection="0"/>
    <xf numFmtId="0" fontId="34" fillId="0" borderId="3" applyNumberFormat="0" applyFill="0" applyAlignment="0" applyProtection="0"/>
    <xf numFmtId="0" fontId="35" fillId="0" borderId="0" applyNumberFormat="0" applyFill="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22" borderId="0" applyNumberFormat="0" applyBorder="0" applyAlignment="0" applyProtection="0"/>
    <xf numFmtId="0" fontId="36" fillId="8" borderId="1" applyNumberFormat="0" applyAlignment="0" applyProtection="0"/>
    <xf numFmtId="170" fontId="7" fillId="2" borderId="0" applyFont="0" applyFill="0" applyBorder="0" applyAlignment="0" applyProtection="0"/>
    <xf numFmtId="0" fontId="5" fillId="0" borderId="0" applyNumberFormat="0" applyFill="0" applyBorder="0" applyAlignment="0" applyProtection="0">
      <alignment vertical="top"/>
      <protection locked="0"/>
    </xf>
    <xf numFmtId="0" fontId="37" fillId="4" borderId="0" applyNumberFormat="0" applyBorder="0" applyAlignment="0" applyProtection="0"/>
    <xf numFmtId="0" fontId="38" fillId="23" borderId="0" applyNumberFormat="0" applyBorder="0" applyAlignment="0" applyProtection="0"/>
    <xf numFmtId="0" fontId="6" fillId="2" borderId="0"/>
    <xf numFmtId="0" fontId="6" fillId="2" borderId="0"/>
    <xf numFmtId="0" fontId="6" fillId="2" borderId="0"/>
    <xf numFmtId="0" fontId="20" fillId="2" borderId="0"/>
    <xf numFmtId="0" fontId="20" fillId="2" borderId="0"/>
    <xf numFmtId="0" fontId="20" fillId="2" borderId="0"/>
    <xf numFmtId="0" fontId="20" fillId="2" borderId="0"/>
    <xf numFmtId="0" fontId="6" fillId="2" borderId="0"/>
    <xf numFmtId="0" fontId="20" fillId="2" borderId="0"/>
    <xf numFmtId="0" fontId="20" fillId="2" borderId="0"/>
    <xf numFmtId="0" fontId="20" fillId="2" borderId="0"/>
    <xf numFmtId="0" fontId="20" fillId="2" borderId="0"/>
    <xf numFmtId="0" fontId="20" fillId="2" borderId="0"/>
    <xf numFmtId="0" fontId="6" fillId="2" borderId="0"/>
    <xf numFmtId="0" fontId="20" fillId="2" borderId="0"/>
    <xf numFmtId="0" fontId="6" fillId="2" borderId="0"/>
    <xf numFmtId="0" fontId="13" fillId="0" borderId="0"/>
    <xf numFmtId="0" fontId="7" fillId="2" borderId="0"/>
    <xf numFmtId="0" fontId="25" fillId="0" borderId="0"/>
    <xf numFmtId="0" fontId="39" fillId="24" borderId="4" applyNumberFormat="0" applyFont="0" applyAlignment="0" applyProtection="0"/>
    <xf numFmtId="0" fontId="40" fillId="17" borderId="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6" applyNumberFormat="0" applyFill="0" applyAlignment="0" applyProtection="0"/>
    <xf numFmtId="0" fontId="45" fillId="0" borderId="7" applyNumberFormat="0" applyFill="0" applyAlignment="0" applyProtection="0"/>
    <xf numFmtId="0" fontId="35" fillId="0" borderId="8" applyNumberFormat="0" applyFill="0" applyAlignment="0" applyProtection="0"/>
    <xf numFmtId="0" fontId="46" fillId="0" borderId="9" applyNumberFormat="0" applyFill="0" applyAlignment="0" applyProtection="0"/>
    <xf numFmtId="0" fontId="20" fillId="2" borderId="0"/>
    <xf numFmtId="0" fontId="2" fillId="0" borderId="0"/>
    <xf numFmtId="0" fontId="22" fillId="0" borderId="0"/>
    <xf numFmtId="0" fontId="1" fillId="0" borderId="0"/>
    <xf numFmtId="0" fontId="4" fillId="0" borderId="0"/>
    <xf numFmtId="0" fontId="6" fillId="0" borderId="0"/>
    <xf numFmtId="0" fontId="12" fillId="2" borderId="0"/>
    <xf numFmtId="0" fontId="26" fillId="0" borderId="0" applyNumberFormat="0" applyFill="0" applyBorder="0" applyAlignment="0" applyProtection="0">
      <alignment vertical="top"/>
      <protection locked="0"/>
    </xf>
  </cellStyleXfs>
  <cellXfs count="1341">
    <xf numFmtId="0" fontId="0" fillId="2" borderId="0" xfId="0" applyNumberFormat="1"/>
    <xf numFmtId="165" fontId="3" fillId="0" borderId="0" xfId="0" applyNumberFormat="1" applyFont="1" applyFill="1" applyBorder="1"/>
    <xf numFmtId="0" fontId="3" fillId="0" borderId="10" xfId="0" applyNumberFormat="1" applyFont="1" applyFill="1" applyBorder="1" applyAlignment="1">
      <alignment horizontal="center" vertical="center"/>
    </xf>
    <xf numFmtId="0" fontId="3" fillId="0" borderId="0" xfId="0" applyFont="1" applyFill="1" applyBorder="1" applyAlignment="1" applyProtection="1">
      <alignment horizontal="center" vertical="center"/>
    </xf>
    <xf numFmtId="3" fontId="3" fillId="0" borderId="0" xfId="0" applyNumberFormat="1" applyFont="1" applyFill="1" applyBorder="1"/>
    <xf numFmtId="3" fontId="4" fillId="0" borderId="0" xfId="0" applyNumberFormat="1" applyFont="1" applyFill="1" applyBorder="1"/>
    <xf numFmtId="164" fontId="4" fillId="2" borderId="0" xfId="0" applyNumberFormat="1" applyFont="1"/>
    <xf numFmtId="164" fontId="3" fillId="2" borderId="0" xfId="0" applyNumberFormat="1" applyFont="1"/>
    <xf numFmtId="0" fontId="4" fillId="0" borderId="0" xfId="0" applyNumberFormat="1" applyFont="1" applyFill="1" applyAlignment="1"/>
    <xf numFmtId="0" fontId="3" fillId="0" borderId="11" xfId="0" applyNumberFormat="1" applyFont="1" applyFill="1" applyBorder="1" applyAlignment="1">
      <alignment vertical="center"/>
    </xf>
    <xf numFmtId="164" fontId="3" fillId="0" borderId="0" xfId="0" applyNumberFormat="1" applyFont="1" applyFill="1" applyAlignment="1"/>
    <xf numFmtId="165" fontId="3" fillId="0" borderId="0" xfId="0" applyNumberFormat="1" applyFont="1" applyFill="1" applyAlignment="1"/>
    <xf numFmtId="165" fontId="3" fillId="0" borderId="0" xfId="0" applyNumberFormat="1" applyFont="1" applyFill="1" applyBorder="1" applyAlignment="1"/>
    <xf numFmtId="3" fontId="4" fillId="0"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64" fontId="3" fillId="0" borderId="0" xfId="0" applyNumberFormat="1" applyFont="1" applyFill="1" applyBorder="1" applyAlignment="1" applyProtection="1">
      <alignment horizontal="center" vertical="center"/>
    </xf>
    <xf numFmtId="0" fontId="3" fillId="2" borderId="11" xfId="0" applyNumberFormat="1" applyFont="1" applyBorder="1"/>
    <xf numFmtId="164" fontId="3" fillId="0" borderId="0" xfId="0" applyNumberFormat="1" applyFont="1" applyFill="1" applyAlignment="1">
      <alignment vertical="center" wrapText="1"/>
    </xf>
    <xf numFmtId="164" fontId="4" fillId="0" borderId="0" xfId="0" applyNumberFormat="1" applyFont="1" applyFill="1" applyAlignment="1">
      <alignment horizontal="left"/>
    </xf>
    <xf numFmtId="164" fontId="3" fillId="0" borderId="0" xfId="0" applyNumberFormat="1" applyFont="1" applyFill="1" applyAlignment="1">
      <alignment horizontal="left" vertical="center" wrapText="1"/>
    </xf>
    <xf numFmtId="164" fontId="3" fillId="0" borderId="0" xfId="0" applyNumberFormat="1" applyFont="1" applyFill="1" applyAlignment="1">
      <alignment horizontal="left" vertical="center"/>
    </xf>
    <xf numFmtId="164" fontId="4" fillId="0" borderId="0" xfId="0" applyNumberFormat="1" applyFont="1" applyFill="1" applyAlignment="1">
      <alignment horizontal="left" vertical="center"/>
    </xf>
    <xf numFmtId="164" fontId="4" fillId="0" borderId="0" xfId="0" applyNumberFormat="1" applyFont="1" applyFill="1"/>
    <xf numFmtId="0" fontId="4" fillId="0" borderId="0" xfId="0" applyNumberFormat="1" applyFont="1" applyFill="1" applyBorder="1" applyAlignment="1"/>
    <xf numFmtId="164" fontId="3" fillId="0" borderId="0" xfId="0" applyNumberFormat="1" applyFont="1" applyFill="1" applyAlignment="1">
      <alignment vertical="center"/>
    </xf>
    <xf numFmtId="164" fontId="4" fillId="0" borderId="0" xfId="0" applyNumberFormat="1" applyFont="1" applyFill="1" applyBorder="1"/>
    <xf numFmtId="0" fontId="3" fillId="2" borderId="0" xfId="0" applyNumberFormat="1" applyFont="1" applyBorder="1"/>
    <xf numFmtId="0" fontId="3" fillId="0" borderId="0" xfId="0" applyNumberFormat="1" applyFont="1" applyFill="1" applyBorder="1" applyAlignment="1">
      <alignment vertical="center"/>
    </xf>
    <xf numFmtId="164" fontId="4" fillId="0" borderId="0" xfId="0" applyNumberFormat="1" applyFont="1" applyFill="1" applyBorder="1" applyAlignment="1">
      <alignment horizontal="left"/>
    </xf>
    <xf numFmtId="164" fontId="3" fillId="2" borderId="0" xfId="0" applyNumberFormat="1" applyFont="1" applyBorder="1"/>
    <xf numFmtId="164" fontId="3" fillId="0" borderId="0" xfId="0" applyNumberFormat="1" applyFont="1" applyFill="1" applyBorder="1" applyAlignment="1">
      <alignment horizontal="right" vertical="center"/>
    </xf>
    <xf numFmtId="164" fontId="3" fillId="0" borderId="0" xfId="0" applyNumberFormat="1" applyFont="1" applyFill="1" applyAlignment="1">
      <alignment horizontal="left"/>
    </xf>
    <xf numFmtId="1" fontId="4" fillId="0" borderId="0" xfId="0" applyNumberFormat="1" applyFont="1" applyFill="1" applyBorder="1"/>
    <xf numFmtId="164" fontId="3" fillId="0" borderId="0" xfId="0" applyNumberFormat="1" applyFont="1" applyFill="1" applyBorder="1" applyAlignment="1">
      <alignment vertical="center"/>
    </xf>
    <xf numFmtId="164" fontId="9" fillId="2" borderId="0" xfId="0" applyNumberFormat="1" applyFont="1"/>
    <xf numFmtId="164" fontId="10" fillId="0" borderId="0" xfId="0" applyNumberFormat="1" applyFont="1" applyFill="1" applyBorder="1" applyAlignment="1" applyProtection="1">
      <alignment horizontal="center" vertical="center"/>
    </xf>
    <xf numFmtId="3" fontId="10" fillId="0" borderId="0" xfId="0" applyNumberFormat="1" applyFont="1" applyFill="1" applyBorder="1"/>
    <xf numFmtId="1" fontId="3" fillId="0" borderId="0" xfId="35" applyNumberFormat="1" applyFont="1" applyFill="1" applyAlignment="1">
      <alignment horizontal="left" vertical="center"/>
    </xf>
    <xf numFmtId="0" fontId="4" fillId="0" borderId="0" xfId="35" applyNumberFormat="1" applyFont="1" applyFill="1"/>
    <xf numFmtId="164" fontId="3" fillId="0" borderId="0" xfId="35" applyNumberFormat="1" applyFont="1" applyFill="1" applyAlignment="1">
      <alignment horizontal="right" vertical="center"/>
    </xf>
    <xf numFmtId="164" fontId="15" fillId="0" borderId="0" xfId="35" applyNumberFormat="1" applyFont="1" applyFill="1" applyAlignment="1">
      <alignment horizontal="right" vertical="center"/>
    </xf>
    <xf numFmtId="164" fontId="4" fillId="0" borderId="0" xfId="35" applyNumberFormat="1" applyFont="1" applyFill="1" applyAlignment="1">
      <alignment horizontal="right" vertical="center"/>
    </xf>
    <xf numFmtId="164" fontId="16" fillId="0" borderId="0" xfId="35" applyNumberFormat="1" applyFont="1" applyFill="1" applyAlignment="1">
      <alignment horizontal="right" vertical="center"/>
    </xf>
    <xf numFmtId="164" fontId="4" fillId="2" borderId="0" xfId="35" applyNumberFormat="1" applyFont="1" applyAlignment="1">
      <alignment horizontal="right" vertical="center"/>
    </xf>
    <xf numFmtId="0" fontId="17" fillId="0" borderId="0" xfId="51" applyFont="1" applyFill="1" applyBorder="1" applyAlignment="1">
      <alignment horizontal="right" vertical="top" wrapText="1"/>
    </xf>
    <xf numFmtId="164" fontId="4" fillId="0" borderId="0" xfId="51" applyNumberFormat="1" applyFont="1" applyAlignment="1">
      <alignment horizontal="right" vertical="center"/>
    </xf>
    <xf numFmtId="164" fontId="4" fillId="0" borderId="0" xfId="51" applyNumberFormat="1" applyFont="1" applyBorder="1" applyAlignment="1">
      <alignment horizontal="right" vertical="center"/>
    </xf>
    <xf numFmtId="164" fontId="4" fillId="0" borderId="17" xfId="51" applyNumberFormat="1" applyFont="1" applyBorder="1" applyAlignment="1">
      <alignment horizontal="right" vertical="center"/>
    </xf>
    <xf numFmtId="164" fontId="4" fillId="0" borderId="18" xfId="51" applyNumberFormat="1" applyFont="1" applyBorder="1" applyAlignment="1">
      <alignment horizontal="right" vertical="center"/>
    </xf>
    <xf numFmtId="164" fontId="4" fillId="0" borderId="19" xfId="51" applyNumberFormat="1" applyFont="1" applyBorder="1" applyAlignment="1">
      <alignment horizontal="right" vertical="center"/>
    </xf>
    <xf numFmtId="164" fontId="4" fillId="0" borderId="20" xfId="51" applyNumberFormat="1" applyFont="1" applyBorder="1" applyAlignment="1">
      <alignment horizontal="right" vertical="center"/>
    </xf>
    <xf numFmtId="0" fontId="17" fillId="0" borderId="0" xfId="51" quotePrefix="1" applyFont="1" applyFill="1" applyBorder="1" applyAlignment="1">
      <alignment horizontal="right" vertical="top" wrapText="1"/>
    </xf>
    <xf numFmtId="169" fontId="3" fillId="2" borderId="21" xfId="35" applyNumberFormat="1" applyFont="1" applyBorder="1" applyAlignment="1">
      <alignment horizontal="right"/>
    </xf>
    <xf numFmtId="164" fontId="4" fillId="0" borderId="21" xfId="51" applyNumberFormat="1" applyFont="1" applyBorder="1" applyAlignment="1">
      <alignment horizontal="right" vertical="center"/>
    </xf>
    <xf numFmtId="0" fontId="3" fillId="0" borderId="0" xfId="36" applyNumberFormat="1" applyFont="1" applyFill="1"/>
    <xf numFmtId="1" fontId="3" fillId="0" borderId="0" xfId="36" applyNumberFormat="1" applyFont="1" applyFill="1" applyAlignment="1">
      <alignment horizontal="left" vertical="center"/>
    </xf>
    <xf numFmtId="0" fontId="4" fillId="0" borderId="0" xfId="36" applyNumberFormat="1" applyFont="1" applyFill="1"/>
    <xf numFmtId="164" fontId="3" fillId="0" borderId="0" xfId="36" applyNumberFormat="1" applyFont="1" applyFill="1" applyAlignment="1">
      <alignment horizontal="right" vertical="center"/>
    </xf>
    <xf numFmtId="164" fontId="3" fillId="0" borderId="0" xfId="36" applyNumberFormat="1" applyFont="1" applyFill="1" applyAlignment="1" applyProtection="1">
      <alignment horizontal="right" vertical="center"/>
    </xf>
    <xf numFmtId="164" fontId="4" fillId="0" borderId="0" xfId="36" applyNumberFormat="1" applyFont="1" applyFill="1" applyAlignment="1">
      <alignment horizontal="right" vertical="center"/>
    </xf>
    <xf numFmtId="164" fontId="16" fillId="0" borderId="0" xfId="36" applyNumberFormat="1" applyFont="1" applyFill="1" applyAlignment="1">
      <alignment horizontal="right" vertical="center"/>
    </xf>
    <xf numFmtId="164" fontId="18" fillId="0" borderId="0" xfId="51" applyNumberFormat="1" applyFont="1" applyAlignment="1">
      <alignment horizontal="right" vertical="center"/>
    </xf>
    <xf numFmtId="0" fontId="3" fillId="0" borderId="0" xfId="36" applyNumberFormat="1" applyFont="1" applyFill="1" applyAlignment="1">
      <alignment horizontal="right" vertical="center"/>
    </xf>
    <xf numFmtId="3" fontId="4" fillId="0" borderId="0" xfId="36" applyNumberFormat="1" applyFont="1" applyFill="1" applyAlignment="1">
      <alignment horizontal="right" vertical="center"/>
    </xf>
    <xf numFmtId="164" fontId="17" fillId="0" borderId="0" xfId="51" applyNumberFormat="1" applyFont="1" applyAlignment="1">
      <alignment horizontal="right" vertical="center"/>
    </xf>
    <xf numFmtId="164" fontId="4" fillId="0" borderId="22" xfId="51" applyNumberFormat="1" applyFont="1" applyBorder="1" applyAlignment="1">
      <alignment horizontal="right" vertical="center"/>
    </xf>
    <xf numFmtId="164" fontId="17" fillId="0" borderId="21" xfId="51" applyNumberFormat="1" applyFont="1" applyBorder="1" applyAlignment="1">
      <alignment horizontal="right" vertical="center"/>
    </xf>
    <xf numFmtId="164" fontId="4" fillId="2" borderId="23" xfId="36" applyNumberFormat="1" applyFont="1" applyBorder="1" applyAlignment="1">
      <alignment horizontal="right" vertical="center"/>
    </xf>
    <xf numFmtId="0" fontId="3" fillId="0" borderId="15" xfId="37" applyFont="1" applyFill="1" applyBorder="1" applyAlignment="1">
      <alignment horizontal="center" vertical="top" wrapText="1" shrinkToFit="1"/>
    </xf>
    <xf numFmtId="0" fontId="3" fillId="0" borderId="16" xfId="37" applyFont="1" applyFill="1" applyBorder="1" applyAlignment="1">
      <alignment horizontal="center" vertical="center" wrapText="1" shrinkToFit="1"/>
    </xf>
    <xf numFmtId="0" fontId="3" fillId="0" borderId="15" xfId="37" applyFont="1" applyFill="1" applyBorder="1" applyAlignment="1">
      <alignment horizontal="center" vertical="top" wrapText="1"/>
    </xf>
    <xf numFmtId="0" fontId="3" fillId="0" borderId="16" xfId="37" applyFont="1" applyFill="1" applyBorder="1" applyAlignment="1">
      <alignment horizontal="center" vertical="center" wrapText="1"/>
    </xf>
    <xf numFmtId="164" fontId="3" fillId="0" borderId="0" xfId="37" applyNumberFormat="1" applyFont="1" applyFill="1" applyAlignment="1">
      <alignment vertical="center"/>
    </xf>
    <xf numFmtId="0" fontId="3" fillId="0" borderId="0" xfId="37" applyNumberFormat="1" applyFont="1" applyFill="1" applyAlignment="1">
      <alignment vertical="center"/>
    </xf>
    <xf numFmtId="0" fontId="3" fillId="0" borderId="0" xfId="37" applyNumberFormat="1" applyFont="1" applyFill="1" applyAlignment="1"/>
    <xf numFmtId="164" fontId="3" fillId="0" borderId="0" xfId="37" applyNumberFormat="1" applyFont="1" applyFill="1" applyAlignment="1" applyProtection="1">
      <alignment horizontal="right" vertical="center"/>
    </xf>
    <xf numFmtId="164" fontId="4" fillId="0" borderId="0" xfId="37" applyNumberFormat="1" applyFont="1" applyFill="1" applyAlignment="1">
      <alignment horizontal="right" vertical="center"/>
    </xf>
    <xf numFmtId="0" fontId="17" fillId="0" borderId="0" xfId="51" applyFont="1" applyFill="1" applyBorder="1" applyAlignment="1">
      <alignment horizontal="justify" vertical="top" wrapText="1"/>
    </xf>
    <xf numFmtId="164" fontId="17" fillId="2" borderId="0" xfId="37" applyNumberFormat="1" applyFont="1"/>
    <xf numFmtId="0" fontId="17" fillId="0" borderId="18" xfId="51" applyFont="1" applyFill="1" applyBorder="1" applyAlignment="1">
      <alignment horizontal="justify" vertical="top" wrapText="1"/>
    </xf>
    <xf numFmtId="164" fontId="17" fillId="2" borderId="18" xfId="37" applyNumberFormat="1" applyFont="1" applyBorder="1"/>
    <xf numFmtId="164" fontId="4" fillId="0" borderId="0" xfId="37" quotePrefix="1" applyNumberFormat="1" applyFont="1" applyFill="1" applyAlignment="1" applyProtection="1">
      <alignment horizontal="right" vertical="center"/>
    </xf>
    <xf numFmtId="0" fontId="17" fillId="0" borderId="19" xfId="51" applyFont="1" applyFill="1" applyBorder="1" applyAlignment="1">
      <alignment horizontal="justify" vertical="top" wrapText="1"/>
    </xf>
    <xf numFmtId="164" fontId="17" fillId="2" borderId="19" xfId="37" applyNumberFormat="1" applyFont="1" applyBorder="1"/>
    <xf numFmtId="164" fontId="17" fillId="2" borderId="0" xfId="37" applyNumberFormat="1" applyFont="1" applyBorder="1"/>
    <xf numFmtId="0" fontId="17" fillId="0" borderId="21" xfId="51" applyFont="1" applyFill="1" applyBorder="1" applyAlignment="1">
      <alignment horizontal="justify" vertical="top" wrapText="1"/>
    </xf>
    <xf numFmtId="164" fontId="17" fillId="2" borderId="21" xfId="37" applyNumberFormat="1" applyFont="1" applyBorder="1"/>
    <xf numFmtId="164" fontId="4" fillId="0" borderId="18" xfId="37" quotePrefix="1" applyNumberFormat="1" applyFont="1" applyFill="1" applyBorder="1" applyAlignment="1" applyProtection="1">
      <alignment vertical="top"/>
    </xf>
    <xf numFmtId="0" fontId="17" fillId="0" borderId="12" xfId="51" applyFont="1" applyFill="1" applyBorder="1" applyAlignment="1">
      <alignment horizontal="justify" vertical="top" wrapText="1"/>
    </xf>
    <xf numFmtId="164" fontId="4" fillId="0" borderId="12" xfId="37" quotePrefix="1" applyNumberFormat="1" applyFont="1" applyFill="1" applyBorder="1" applyAlignment="1" applyProtection="1">
      <alignment horizontal="right" vertical="center"/>
    </xf>
    <xf numFmtId="164" fontId="4" fillId="0" borderId="0" xfId="37" quotePrefix="1" applyNumberFormat="1" applyFont="1" applyFill="1" applyBorder="1" applyAlignment="1" applyProtection="1">
      <alignment horizontal="right" vertical="center"/>
    </xf>
    <xf numFmtId="0" fontId="4" fillId="2" borderId="0" xfId="37" quotePrefix="1" applyNumberFormat="1" applyFont="1" applyFill="1" applyBorder="1" applyAlignment="1">
      <alignment horizontal="left" vertical="top"/>
    </xf>
    <xf numFmtId="0" fontId="4" fillId="0" borderId="0" xfId="38" applyNumberFormat="1" applyFont="1" applyFill="1" applyBorder="1" applyAlignment="1"/>
    <xf numFmtId="0" fontId="11" fillId="0" borderId="0" xfId="38" applyNumberFormat="1" applyFont="1" applyFill="1" applyBorder="1" applyAlignment="1"/>
    <xf numFmtId="0" fontId="11" fillId="0" borderId="26" xfId="38" applyNumberFormat="1" applyFont="1" applyFill="1" applyBorder="1" applyAlignment="1">
      <alignment horizontal="center" vertical="center"/>
    </xf>
    <xf numFmtId="3" fontId="17" fillId="0" borderId="0" xfId="38" applyNumberFormat="1" applyFont="1" applyFill="1" applyBorder="1" applyAlignment="1">
      <alignment horizontal="center" vertical="center"/>
    </xf>
    <xf numFmtId="164" fontId="3" fillId="0" borderId="0" xfId="38" applyNumberFormat="1" applyFont="1" applyFill="1"/>
    <xf numFmtId="0" fontId="3" fillId="0" borderId="0" xfId="38" applyNumberFormat="1" applyFont="1" applyFill="1" applyAlignment="1">
      <alignment horizontal="center" vertical="center"/>
    </xf>
    <xf numFmtId="0" fontId="3" fillId="0" borderId="0" xfId="38" applyNumberFormat="1" applyFont="1" applyFill="1" applyAlignment="1"/>
    <xf numFmtId="0" fontId="11" fillId="0" borderId="0" xfId="38" applyNumberFormat="1" applyFont="1" applyFill="1" applyAlignment="1"/>
    <xf numFmtId="164" fontId="11" fillId="0" borderId="27" xfId="38" applyNumberFormat="1" applyFont="1" applyFill="1" applyBorder="1"/>
    <xf numFmtId="164" fontId="11" fillId="0" borderId="0" xfId="38" applyNumberFormat="1" applyFont="1" applyFill="1" applyBorder="1"/>
    <xf numFmtId="0" fontId="4" fillId="0" borderId="0" xfId="38" applyNumberFormat="1" applyFont="1" applyFill="1" applyAlignment="1">
      <alignment horizontal="center" vertical="center"/>
    </xf>
    <xf numFmtId="0" fontId="4" fillId="0" borderId="0" xfId="38" applyNumberFormat="1" applyFont="1" applyFill="1" applyAlignment="1"/>
    <xf numFmtId="164" fontId="3" fillId="2" borderId="0" xfId="52" applyNumberFormat="1" applyFont="1"/>
    <xf numFmtId="164" fontId="4" fillId="2" borderId="0" xfId="52" applyNumberFormat="1" applyFont="1"/>
    <xf numFmtId="164" fontId="11" fillId="2" borderId="0" xfId="38" applyNumberFormat="1" applyFont="1" applyAlignment="1">
      <alignment horizontal="right"/>
    </xf>
    <xf numFmtId="164" fontId="4" fillId="2" borderId="0" xfId="38" applyNumberFormat="1" applyFont="1"/>
    <xf numFmtId="164" fontId="17" fillId="0" borderId="0" xfId="38" applyNumberFormat="1" applyFont="1" applyFill="1" applyAlignment="1"/>
    <xf numFmtId="164" fontId="3" fillId="2" borderId="0" xfId="38" applyNumberFormat="1" applyFont="1"/>
    <xf numFmtId="164" fontId="4" fillId="0" borderId="0" xfId="38" applyNumberFormat="1" applyFont="1" applyFill="1"/>
    <xf numFmtId="0" fontId="4" fillId="0" borderId="0" xfId="38" applyNumberFormat="1" applyFont="1" applyFill="1"/>
    <xf numFmtId="0" fontId="3" fillId="0" borderId="0" xfId="41" applyNumberFormat="1" applyFont="1" applyFill="1" applyBorder="1" applyAlignment="1">
      <alignment horizontal="center" vertical="top"/>
    </xf>
    <xf numFmtId="0" fontId="3" fillId="0" borderId="0" xfId="41" applyNumberFormat="1" applyFont="1" applyFill="1" applyBorder="1" applyAlignment="1">
      <alignment horizontal="center" vertical="top" wrapText="1"/>
    </xf>
    <xf numFmtId="3" fontId="3" fillId="0" borderId="0" xfId="41" applyNumberFormat="1" applyFont="1" applyFill="1"/>
    <xf numFmtId="3" fontId="3" fillId="0" borderId="0" xfId="41" applyNumberFormat="1" applyFont="1" applyFill="1" applyBorder="1" applyAlignment="1"/>
    <xf numFmtId="3" fontId="4" fillId="0" borderId="0" xfId="41" applyNumberFormat="1" applyFont="1" applyFill="1" applyBorder="1" applyAlignment="1"/>
    <xf numFmtId="3" fontId="4" fillId="0" borderId="0" xfId="41" applyNumberFormat="1" applyFont="1" applyFill="1" applyBorder="1"/>
    <xf numFmtId="3" fontId="4" fillId="0" borderId="0" xfId="41" applyNumberFormat="1" applyFont="1" applyFill="1"/>
    <xf numFmtId="0" fontId="4" fillId="0" borderId="0" xfId="41" applyFont="1" applyFill="1" applyAlignment="1">
      <alignment horizontal="left" vertical="center" wrapText="1"/>
    </xf>
    <xf numFmtId="3" fontId="4" fillId="0" borderId="0" xfId="41" applyNumberFormat="1" applyFont="1" applyFill="1" applyBorder="1" applyAlignment="1" applyProtection="1"/>
    <xf numFmtId="0" fontId="4" fillId="0" borderId="0" xfId="41" applyFont="1" applyFill="1"/>
    <xf numFmtId="0" fontId="4" fillId="0" borderId="0" xfId="41" applyFont="1" applyFill="1" applyAlignment="1">
      <alignment vertical="center"/>
    </xf>
    <xf numFmtId="3" fontId="3" fillId="0" borderId="0" xfId="41" applyNumberFormat="1" applyFont="1" applyFill="1" applyAlignment="1"/>
    <xf numFmtId="3" fontId="4" fillId="0" borderId="0" xfId="41" applyNumberFormat="1" applyFont="1" applyFill="1" applyBorder="1" applyAlignment="1">
      <alignment vertical="top"/>
    </xf>
    <xf numFmtId="3" fontId="4" fillId="0" borderId="0" xfId="41" applyNumberFormat="1" applyFont="1" applyFill="1" applyAlignment="1">
      <alignment vertical="top"/>
    </xf>
    <xf numFmtId="3" fontId="4" fillId="0" borderId="0" xfId="41" applyNumberFormat="1" applyFont="1" applyFill="1" applyBorder="1" applyAlignment="1" applyProtection="1">
      <alignment vertical="top"/>
    </xf>
    <xf numFmtId="3" fontId="4" fillId="0" borderId="0" xfId="41" applyNumberFormat="1" applyFont="1" applyFill="1" applyAlignment="1">
      <alignment vertical="center"/>
    </xf>
    <xf numFmtId="3" fontId="4" fillId="0" borderId="0" xfId="41" applyNumberFormat="1" applyFont="1" applyFill="1" applyAlignment="1"/>
    <xf numFmtId="3" fontId="4" fillId="0" borderId="0" xfId="41" applyNumberFormat="1" applyFont="1" applyFill="1" applyAlignment="1" applyProtection="1">
      <alignment horizontal="right"/>
    </xf>
    <xf numFmtId="167" fontId="3" fillId="2" borderId="0" xfId="0" applyNumberFormat="1" applyFont="1"/>
    <xf numFmtId="167" fontId="4" fillId="2" borderId="0" xfId="0" applyNumberFormat="1" applyFont="1"/>
    <xf numFmtId="0" fontId="4" fillId="0" borderId="0" xfId="0" applyNumberFormat="1" applyFont="1" applyFill="1"/>
    <xf numFmtId="0" fontId="3" fillId="0" borderId="0" xfId="42" applyNumberFormat="1" applyFont="1" applyFill="1"/>
    <xf numFmtId="0" fontId="11" fillId="0" borderId="0" xfId="42" applyNumberFormat="1" applyFont="1" applyFill="1" applyAlignment="1">
      <alignment vertical="center"/>
    </xf>
    <xf numFmtId="164" fontId="11" fillId="0" borderId="0" xfId="42" applyNumberFormat="1" applyFont="1" applyFill="1" applyAlignment="1">
      <alignment vertical="center"/>
    </xf>
    <xf numFmtId="0" fontId="4" fillId="0" borderId="0" xfId="42" applyNumberFormat="1" applyFont="1" applyFill="1"/>
    <xf numFmtId="0" fontId="11" fillId="0" borderId="0" xfId="42" applyNumberFormat="1" applyFont="1" applyFill="1"/>
    <xf numFmtId="167" fontId="11" fillId="0" borderId="0" xfId="42" applyNumberFormat="1" applyFont="1" applyFill="1" applyAlignment="1">
      <alignment vertical="center"/>
    </xf>
    <xf numFmtId="167" fontId="17" fillId="0" borderId="0" xfId="42" applyNumberFormat="1" applyFont="1" applyFill="1" applyAlignment="1">
      <alignment vertical="center"/>
    </xf>
    <xf numFmtId="0" fontId="17" fillId="0" borderId="0" xfId="42" applyNumberFormat="1" applyFont="1" applyFill="1" applyAlignment="1">
      <alignment vertical="center"/>
    </xf>
    <xf numFmtId="164" fontId="3" fillId="0" borderId="0" xfId="42" applyNumberFormat="1" applyFont="1" applyFill="1" applyBorder="1" applyAlignment="1">
      <alignment horizontal="center" vertical="top" wrapText="1"/>
    </xf>
    <xf numFmtId="0" fontId="4" fillId="0" borderId="0" xfId="42" applyNumberFormat="1" applyFont="1" applyFill="1" applyAlignment="1"/>
    <xf numFmtId="164" fontId="4" fillId="0" borderId="0" xfId="42" applyNumberFormat="1" applyFont="1" applyFill="1" applyAlignment="1">
      <alignment horizontal="left" vertical="center" wrapText="1"/>
    </xf>
    <xf numFmtId="164" fontId="3" fillId="0" borderId="29" xfId="42" applyNumberFormat="1" applyFont="1" applyFill="1" applyBorder="1" applyAlignment="1"/>
    <xf numFmtId="0" fontId="4" fillId="2" borderId="0" xfId="42" applyNumberFormat="1" applyFont="1" applyBorder="1" applyAlignment="1">
      <alignment wrapText="1"/>
    </xf>
    <xf numFmtId="164" fontId="4" fillId="0" borderId="30" xfId="42" applyNumberFormat="1" applyFont="1" applyFill="1" applyBorder="1" applyAlignment="1"/>
    <xf numFmtId="0" fontId="4" fillId="2" borderId="0" xfId="42" applyNumberFormat="1" applyFont="1" applyAlignment="1">
      <alignment horizontal="center" vertical="top" wrapText="1"/>
    </xf>
    <xf numFmtId="164" fontId="3" fillId="0" borderId="0" xfId="42" applyNumberFormat="1" applyFont="1" applyFill="1" applyBorder="1" applyAlignment="1"/>
    <xf numFmtId="164" fontId="3" fillId="0" borderId="0" xfId="42" applyNumberFormat="1" applyFont="1" applyFill="1" applyAlignment="1"/>
    <xf numFmtId="1" fontId="3" fillId="0" borderId="26" xfId="42" applyNumberFormat="1" applyFont="1" applyFill="1" applyBorder="1" applyAlignment="1">
      <alignment horizontal="center" vertical="center"/>
    </xf>
    <xf numFmtId="164" fontId="3" fillId="0" borderId="0" xfId="42" applyNumberFormat="1" applyFont="1" applyFill="1" applyBorder="1" applyAlignment="1">
      <alignment horizontal="center" vertical="center"/>
    </xf>
    <xf numFmtId="1" fontId="3" fillId="0" borderId="0" xfId="42" applyNumberFormat="1" applyFont="1" applyFill="1" applyBorder="1" applyAlignment="1">
      <alignment horizontal="center" vertical="center"/>
    </xf>
    <xf numFmtId="164" fontId="4" fillId="0" borderId="0" xfId="42" applyNumberFormat="1" applyFont="1" applyFill="1" applyBorder="1" applyAlignment="1"/>
    <xf numFmtId="164" fontId="4" fillId="0" borderId="0" xfId="42" applyNumberFormat="1" applyFont="1" applyFill="1" applyAlignment="1"/>
    <xf numFmtId="167" fontId="3" fillId="2" borderId="0" xfId="42" applyNumberFormat="1" applyFont="1"/>
    <xf numFmtId="164" fontId="4" fillId="0" borderId="0" xfId="42" applyNumberFormat="1" applyFont="1" applyFill="1"/>
    <xf numFmtId="0" fontId="3" fillId="0" borderId="0" xfId="42" applyNumberFormat="1" applyFont="1" applyFill="1" applyAlignment="1">
      <alignment vertical="center"/>
    </xf>
    <xf numFmtId="167" fontId="4" fillId="2" borderId="0" xfId="42" applyNumberFormat="1" applyFont="1"/>
    <xf numFmtId="0" fontId="4" fillId="0" borderId="0" xfId="42" applyNumberFormat="1" applyFont="1" applyFill="1" applyAlignment="1">
      <alignment vertical="center"/>
    </xf>
    <xf numFmtId="164" fontId="4" fillId="2" borderId="0" xfId="42" applyNumberFormat="1" applyFont="1"/>
    <xf numFmtId="0" fontId="3" fillId="0" borderId="0" xfId="47" applyNumberFormat="1" applyFont="1" applyFill="1" applyAlignment="1"/>
    <xf numFmtId="1" fontId="11" fillId="0" borderId="26" xfId="47" applyNumberFormat="1" applyFont="1" applyFill="1" applyBorder="1" applyAlignment="1">
      <alignment horizontal="center" vertical="center"/>
    </xf>
    <xf numFmtId="1" fontId="11" fillId="0" borderId="0" xfId="47" applyNumberFormat="1" applyFont="1" applyFill="1" applyBorder="1" applyAlignment="1">
      <alignment horizontal="center" vertical="center"/>
    </xf>
    <xf numFmtId="164" fontId="3" fillId="0" borderId="0" xfId="47" applyNumberFormat="1" applyFont="1" applyFill="1"/>
    <xf numFmtId="0" fontId="3" fillId="0" borderId="0" xfId="47" applyNumberFormat="1" applyFont="1" applyFill="1"/>
    <xf numFmtId="0" fontId="11" fillId="0" borderId="0" xfId="47" applyNumberFormat="1" applyFont="1" applyFill="1"/>
    <xf numFmtId="3" fontId="11" fillId="0" borderId="0" xfId="47" applyNumberFormat="1" applyFont="1" applyFill="1" applyBorder="1" applyAlignment="1"/>
    <xf numFmtId="3" fontId="3" fillId="0" borderId="0" xfId="47" applyNumberFormat="1" applyFont="1" applyFill="1" applyBorder="1" applyAlignment="1"/>
    <xf numFmtId="0" fontId="4" fillId="0" borderId="0" xfId="47" applyNumberFormat="1" applyFont="1" applyFill="1"/>
    <xf numFmtId="3" fontId="4" fillId="0" borderId="0" xfId="47" applyNumberFormat="1" applyFont="1" applyFill="1"/>
    <xf numFmtId="164" fontId="4" fillId="0" borderId="0" xfId="47" applyNumberFormat="1" applyFont="1" applyFill="1"/>
    <xf numFmtId="3" fontId="3" fillId="0" borderId="0" xfId="47" applyNumberFormat="1" applyFont="1" applyFill="1" applyBorder="1"/>
    <xf numFmtId="0" fontId="17" fillId="0" borderId="0" xfId="47" applyNumberFormat="1" applyFont="1" applyFill="1"/>
    <xf numFmtId="3" fontId="4" fillId="0" borderId="0" xfId="47" applyNumberFormat="1" applyFont="1" applyFill="1" applyBorder="1"/>
    <xf numFmtId="3" fontId="4" fillId="0" borderId="0" xfId="47" applyNumberFormat="1" applyFont="1" applyFill="1" applyBorder="1" applyAlignment="1">
      <alignment horizontal="right"/>
    </xf>
    <xf numFmtId="0" fontId="23" fillId="26" borderId="0" xfId="35" applyFont="1" applyFill="1" applyBorder="1"/>
    <xf numFmtId="0" fontId="23" fillId="26" borderId="0" xfId="35" applyNumberFormat="1" applyFont="1" applyFill="1"/>
    <xf numFmtId="0" fontId="23" fillId="26" borderId="0" xfId="36" applyFont="1" applyFill="1" applyBorder="1"/>
    <xf numFmtId="0" fontId="27" fillId="2" borderId="0" xfId="0" applyNumberFormat="1" applyFont="1" applyBorder="1"/>
    <xf numFmtId="0" fontId="23" fillId="26" borderId="0" xfId="37" applyNumberFormat="1" applyFont="1" applyFill="1"/>
    <xf numFmtId="0" fontId="24" fillId="26" borderId="0" xfId="42" applyNumberFormat="1" applyFont="1" applyFill="1"/>
    <xf numFmtId="0" fontId="4" fillId="26" borderId="0" xfId="42" applyNumberFormat="1" applyFont="1" applyFill="1"/>
    <xf numFmtId="164" fontId="4" fillId="2" borderId="0" xfId="0" applyNumberFormat="1" applyFont="1" applyBorder="1"/>
    <xf numFmtId="168" fontId="4" fillId="2" borderId="17" xfId="37" applyNumberFormat="1" applyFont="1" applyBorder="1" applyAlignment="1">
      <alignment vertical="top"/>
    </xf>
    <xf numFmtId="3" fontId="4" fillId="0" borderId="0" xfId="38" applyNumberFormat="1" applyFont="1" applyFill="1"/>
    <xf numFmtId="0" fontId="3" fillId="0" borderId="0" xfId="38" applyNumberFormat="1" applyFont="1" applyFill="1"/>
    <xf numFmtId="3" fontId="3" fillId="2" borderId="0" xfId="0" applyNumberFormat="1" applyFont="1"/>
    <xf numFmtId="3" fontId="4" fillId="2" borderId="0" xfId="0" applyNumberFormat="1" applyFont="1"/>
    <xf numFmtId="0" fontId="19" fillId="0" borderId="0" xfId="43" applyNumberFormat="1" applyFont="1" applyFill="1"/>
    <xf numFmtId="0" fontId="19" fillId="0" borderId="0" xfId="43" applyNumberFormat="1" applyFont="1" applyFill="1" applyAlignment="1">
      <alignment vertical="center"/>
    </xf>
    <xf numFmtId="164" fontId="19" fillId="0" borderId="0" xfId="43" applyNumberFormat="1" applyFont="1" applyFill="1"/>
    <xf numFmtId="0" fontId="19" fillId="0" borderId="0" xfId="43" applyFont="1" applyFill="1"/>
    <xf numFmtId="164" fontId="4" fillId="0" borderId="0" xfId="37" quotePrefix="1" applyNumberFormat="1" applyFont="1" applyFill="1" applyBorder="1" applyAlignment="1" applyProtection="1">
      <alignment vertical="top"/>
    </xf>
    <xf numFmtId="164" fontId="4" fillId="0" borderId="19" xfId="37" quotePrefix="1" applyNumberFormat="1" applyFont="1" applyFill="1" applyBorder="1" applyAlignment="1" applyProtection="1">
      <alignment vertical="top"/>
    </xf>
    <xf numFmtId="164" fontId="4" fillId="0" borderId="17" xfId="37" quotePrefix="1" applyNumberFormat="1" applyFont="1" applyFill="1" applyBorder="1" applyAlignment="1" applyProtection="1">
      <alignment vertical="top"/>
    </xf>
    <xf numFmtId="1" fontId="3" fillId="0" borderId="15" xfId="63" applyNumberFormat="1" applyFont="1" applyFill="1" applyBorder="1" applyAlignment="1">
      <alignment horizontal="center" vertical="center" wrapText="1"/>
    </xf>
    <xf numFmtId="0" fontId="3" fillId="0" borderId="0" xfId="63" applyNumberFormat="1" applyFont="1" applyFill="1" applyBorder="1" applyAlignment="1">
      <alignment horizontal="center" vertical="center" wrapText="1"/>
    </xf>
    <xf numFmtId="0" fontId="3" fillId="0" borderId="27" xfId="63" applyNumberFormat="1" applyFont="1" applyFill="1" applyBorder="1"/>
    <xf numFmtId="0" fontId="4" fillId="0" borderId="0" xfId="63" applyNumberFormat="1" applyFont="1" applyFill="1" applyBorder="1" applyAlignment="1"/>
    <xf numFmtId="3" fontId="4" fillId="0" borderId="0" xfId="63" applyNumberFormat="1" applyFont="1" applyFill="1"/>
    <xf numFmtId="0" fontId="3" fillId="0" borderId="0" xfId="63" applyNumberFormat="1" applyFont="1" applyFill="1" applyBorder="1" applyAlignment="1">
      <alignment horizontal="center" vertical="center"/>
    </xf>
    <xf numFmtId="3" fontId="3" fillId="0" borderId="0" xfId="63" applyNumberFormat="1" applyFont="1" applyFill="1"/>
    <xf numFmtId="0" fontId="3" fillId="0" borderId="0" xfId="63" applyNumberFormat="1" applyFont="1" applyFill="1"/>
    <xf numFmtId="164" fontId="3" fillId="0" borderId="0" xfId="63" applyNumberFormat="1" applyFont="1" applyFill="1" applyAlignment="1">
      <alignment horizontal="left"/>
    </xf>
    <xf numFmtId="0" fontId="4" fillId="0" borderId="0" xfId="63" applyNumberFormat="1" applyFont="1" applyFill="1"/>
    <xf numFmtId="3" fontId="4" fillId="0" borderId="0" xfId="63" applyNumberFormat="1" applyFont="1" applyFill="1" applyAlignment="1">
      <alignment horizontal="right"/>
    </xf>
    <xf numFmtId="3" fontId="16" fillId="0" borderId="0" xfId="63" applyNumberFormat="1" applyFont="1" applyFill="1" applyAlignment="1">
      <alignment horizontal="left"/>
    </xf>
    <xf numFmtId="0" fontId="4" fillId="2" borderId="0" xfId="63" applyFont="1"/>
    <xf numFmtId="0" fontId="4" fillId="0" borderId="0" xfId="63" applyNumberFormat="1" applyFont="1" applyFill="1" applyAlignment="1">
      <alignment horizontal="left" vertical="center"/>
    </xf>
    <xf numFmtId="3" fontId="17" fillId="0" borderId="0" xfId="63" applyNumberFormat="1" applyFont="1" applyFill="1"/>
    <xf numFmtId="3" fontId="3" fillId="0" borderId="0" xfId="47" applyNumberFormat="1" applyFont="1" applyFill="1"/>
    <xf numFmtId="165" fontId="11" fillId="2" borderId="0" xfId="0" applyNumberFormat="1" applyFont="1"/>
    <xf numFmtId="165" fontId="17" fillId="2" borderId="0" xfId="0" applyNumberFormat="1" applyFont="1"/>
    <xf numFmtId="164" fontId="48" fillId="2" borderId="0" xfId="35" applyNumberFormat="1" applyFont="1" applyAlignment="1">
      <alignment horizontal="right" vertical="center"/>
    </xf>
    <xf numFmtId="169" fontId="3" fillId="2" borderId="0" xfId="35" applyNumberFormat="1" applyFont="1" applyBorder="1" applyAlignment="1">
      <alignment horizontal="right"/>
    </xf>
    <xf numFmtId="3" fontId="3" fillId="0" borderId="29" xfId="41" applyNumberFormat="1" applyFont="1" applyFill="1" applyBorder="1" applyAlignment="1">
      <alignment horizontal="center" vertical="top" wrapText="1"/>
    </xf>
    <xf numFmtId="0" fontId="24" fillId="26" borderId="0" xfId="43" applyNumberFormat="1" applyFont="1" applyFill="1"/>
    <xf numFmtId="0" fontId="3" fillId="0" borderId="0" xfId="43" applyNumberFormat="1" applyFont="1" applyFill="1"/>
    <xf numFmtId="0" fontId="11" fillId="0" borderId="0" xfId="43" applyNumberFormat="1" applyFont="1" applyFill="1"/>
    <xf numFmtId="0" fontId="4" fillId="0" borderId="0" xfId="43" applyNumberFormat="1" applyFont="1" applyFill="1"/>
    <xf numFmtId="0" fontId="3" fillId="26" borderId="0" xfId="43" applyNumberFormat="1" applyFont="1" applyFill="1"/>
    <xf numFmtId="0" fontId="4" fillId="26" borderId="0" xfId="43" applyNumberFormat="1" applyFont="1" applyFill="1"/>
    <xf numFmtId="0" fontId="11" fillId="0" borderId="0" xfId="43" applyNumberFormat="1" applyFont="1" applyFill="1" applyAlignment="1">
      <alignment horizontal="left"/>
    </xf>
    <xf numFmtId="0" fontId="11" fillId="0" borderId="0" xfId="43" applyNumberFormat="1" applyFont="1" applyFill="1" applyAlignment="1"/>
    <xf numFmtId="3" fontId="11" fillId="0" borderId="0" xfId="43" applyNumberFormat="1" applyFont="1" applyFill="1"/>
    <xf numFmtId="3" fontId="4" fillId="0" borderId="0" xfId="43" applyNumberFormat="1" applyFont="1" applyFill="1"/>
    <xf numFmtId="164" fontId="3" fillId="0" borderId="16" xfId="43" applyNumberFormat="1" applyFont="1" applyFill="1" applyBorder="1" applyAlignment="1">
      <alignment horizontal="center" vertical="top"/>
    </xf>
    <xf numFmtId="164" fontId="4" fillId="0" borderId="0" xfId="43" applyNumberFormat="1" applyFont="1" applyFill="1" applyAlignment="1">
      <alignment horizontal="center" vertical="top"/>
    </xf>
    <xf numFmtId="1" fontId="3" fillId="0" borderId="32" xfId="43" applyNumberFormat="1" applyFont="1" applyFill="1" applyBorder="1" applyAlignment="1">
      <alignment horizontal="center" vertical="top"/>
    </xf>
    <xf numFmtId="164" fontId="3" fillId="0" borderId="25" xfId="43" applyNumberFormat="1" applyFont="1" applyFill="1" applyBorder="1" applyAlignment="1">
      <alignment horizontal="center" vertical="top"/>
    </xf>
    <xf numFmtId="1" fontId="3" fillId="0" borderId="32" xfId="43" applyNumberFormat="1" applyFont="1" applyFill="1" applyBorder="1" applyAlignment="1">
      <alignment horizontal="center" vertical="top" wrapText="1"/>
    </xf>
    <xf numFmtId="164" fontId="4" fillId="0" borderId="25" xfId="43" applyNumberFormat="1" applyFont="1" applyFill="1" applyBorder="1" applyAlignment="1">
      <alignment horizontal="center" vertical="top"/>
    </xf>
    <xf numFmtId="164" fontId="3" fillId="0" borderId="32" xfId="43" applyNumberFormat="1" applyFont="1" applyFill="1" applyBorder="1" applyAlignment="1">
      <alignment horizontal="center" vertical="top" wrapText="1"/>
    </xf>
    <xf numFmtId="164" fontId="3" fillId="0" borderId="0" xfId="43" applyNumberFormat="1" applyFont="1" applyFill="1" applyAlignment="1">
      <alignment horizontal="left"/>
    </xf>
    <xf numFmtId="164" fontId="4" fillId="0" borderId="0" xfId="43" applyNumberFormat="1" applyFont="1" applyFill="1" applyAlignment="1"/>
    <xf numFmtId="164" fontId="4" fillId="0" borderId="0" xfId="43" applyNumberFormat="1" applyFont="1" applyFill="1" applyAlignment="1">
      <alignment horizontal="center" vertical="center"/>
    </xf>
    <xf numFmtId="164" fontId="3" fillId="0" borderId="0" xfId="43" applyNumberFormat="1" applyFont="1" applyFill="1" applyAlignment="1">
      <alignment horizontal="center" vertical="center"/>
    </xf>
    <xf numFmtId="164" fontId="4" fillId="0" borderId="0" xfId="43" applyNumberFormat="1" applyFont="1" applyFill="1" applyBorder="1" applyAlignment="1"/>
    <xf numFmtId="3" fontId="3" fillId="0" borderId="0" xfId="43" applyNumberFormat="1" applyFont="1" applyFill="1"/>
    <xf numFmtId="164" fontId="4" fillId="0" borderId="0" xfId="43" applyNumberFormat="1" applyFont="1" applyFill="1"/>
    <xf numFmtId="164" fontId="3" fillId="0" borderId="0" xfId="43" applyNumberFormat="1" applyFont="1" applyFill="1" applyBorder="1"/>
    <xf numFmtId="0" fontId="3" fillId="0" borderId="0" xfId="43" applyNumberFormat="1" applyFont="1" applyFill="1" applyAlignment="1">
      <alignment horizontal="left"/>
    </xf>
    <xf numFmtId="3" fontId="3" fillId="0" borderId="0" xfId="43" applyNumberFormat="1" applyFont="1" applyFill="1" applyBorder="1"/>
    <xf numFmtId="3" fontId="4" fillId="0" borderId="0" xfId="43" applyNumberFormat="1" applyFont="1" applyFill="1" applyAlignment="1">
      <alignment horizontal="center" vertical="center"/>
    </xf>
    <xf numFmtId="3" fontId="3" fillId="0" borderId="0" xfId="43" applyNumberFormat="1" applyFont="1" applyFill="1" applyBorder="1" applyAlignment="1">
      <alignment horizontal="center"/>
    </xf>
    <xf numFmtId="3" fontId="23" fillId="0" borderId="0" xfId="43" applyNumberFormat="1" applyFont="1" applyFill="1" applyBorder="1"/>
    <xf numFmtId="3" fontId="24" fillId="0" borderId="0" xfId="43" applyNumberFormat="1" applyFont="1" applyFill="1" applyBorder="1" applyAlignment="1">
      <alignment horizontal="center"/>
    </xf>
    <xf numFmtId="3" fontId="4" fillId="0" borderId="0" xfId="43" applyNumberFormat="1" applyFont="1" applyFill="1" applyBorder="1"/>
    <xf numFmtId="4" fontId="3" fillId="0" borderId="0" xfId="43" applyNumberFormat="1" applyFont="1" applyFill="1" applyBorder="1" applyAlignment="1">
      <alignment horizontal="center"/>
    </xf>
    <xf numFmtId="3" fontId="3" fillId="0" borderId="0" xfId="43" applyNumberFormat="1" applyFont="1" applyFill="1" applyBorder="1" applyAlignment="1">
      <alignment horizontal="right"/>
    </xf>
    <xf numFmtId="0" fontId="4" fillId="0" borderId="0" xfId="43" applyNumberFormat="1" applyFont="1" applyFill="1" applyAlignment="1">
      <alignment horizontal="left"/>
    </xf>
    <xf numFmtId="3" fontId="4" fillId="0" borderId="0" xfId="43" applyNumberFormat="1" applyFont="1" applyFill="1" applyBorder="1" applyAlignment="1">
      <alignment horizontal="left"/>
    </xf>
    <xf numFmtId="3" fontId="23" fillId="0" borderId="0" xfId="43" applyNumberFormat="1" applyFont="1" applyFill="1" applyBorder="1" applyAlignment="1">
      <alignment horizontal="center"/>
    </xf>
    <xf numFmtId="3" fontId="4" fillId="2" borderId="0" xfId="43" applyNumberFormat="1" applyFont="1"/>
    <xf numFmtId="3" fontId="4" fillId="0" borderId="0" xfId="43" applyNumberFormat="1" applyFont="1" applyFill="1" applyBorder="1" applyAlignment="1">
      <alignment horizontal="right"/>
    </xf>
    <xf numFmtId="0" fontId="3" fillId="0" borderId="0" xfId="43" applyNumberFormat="1" applyFont="1" applyFill="1" applyAlignment="1">
      <alignment vertical="center"/>
    </xf>
    <xf numFmtId="3" fontId="3" fillId="0" borderId="0" xfId="43" applyNumberFormat="1" applyFont="1" applyFill="1" applyBorder="1" applyAlignment="1">
      <alignment horizontal="left"/>
    </xf>
    <xf numFmtId="3" fontId="3" fillId="2" borderId="0" xfId="43" applyNumberFormat="1" applyFont="1"/>
    <xf numFmtId="3" fontId="3" fillId="0" borderId="0" xfId="43" applyNumberFormat="1" applyFont="1" applyFill="1" applyAlignment="1">
      <alignment horizontal="center" vertical="center"/>
    </xf>
    <xf numFmtId="0" fontId="17" fillId="0" borderId="0" xfId="43" applyNumberFormat="1" applyFont="1" applyFill="1" applyAlignment="1">
      <alignment horizontal="left"/>
    </xf>
    <xf numFmtId="3" fontId="17" fillId="0" borderId="0" xfId="43" applyNumberFormat="1" applyFont="1" applyFill="1" applyBorder="1" applyAlignment="1">
      <alignment horizontal="left"/>
    </xf>
    <xf numFmtId="4" fontId="4" fillId="0" borderId="0" xfId="43" applyNumberFormat="1" applyFont="1" applyFill="1" applyBorder="1"/>
    <xf numFmtId="3" fontId="11" fillId="0" borderId="0" xfId="43" applyNumberFormat="1" applyFont="1" applyFill="1" applyBorder="1" applyAlignment="1">
      <alignment horizontal="left"/>
    </xf>
    <xf numFmtId="166" fontId="17" fillId="0" borderId="0" xfId="43" applyNumberFormat="1" applyFont="1" applyFill="1"/>
    <xf numFmtId="164" fontId="4" fillId="0" borderId="0" xfId="43" applyNumberFormat="1" applyFont="1" applyFill="1" applyProtection="1"/>
    <xf numFmtId="164" fontId="17" fillId="0" borderId="0" xfId="43" applyNumberFormat="1" applyFont="1" applyFill="1"/>
    <xf numFmtId="0" fontId="4" fillId="0" borderId="0" xfId="43" applyFont="1" applyFill="1"/>
    <xf numFmtId="0" fontId="24" fillId="26" borderId="0" xfId="44" applyNumberFormat="1" applyFont="1" applyFill="1"/>
    <xf numFmtId="0" fontId="3" fillId="0" borderId="0" xfId="44" applyNumberFormat="1" applyFont="1" applyFill="1"/>
    <xf numFmtId="0" fontId="11" fillId="0" borderId="0" xfId="44" applyNumberFormat="1" applyFont="1" applyFill="1"/>
    <xf numFmtId="0" fontId="4" fillId="0" borderId="0" xfId="44" applyNumberFormat="1" applyFont="1" applyFill="1"/>
    <xf numFmtId="0" fontId="24" fillId="26" borderId="0" xfId="44" applyNumberFormat="1" applyFont="1" applyFill="1" applyAlignment="1">
      <alignment horizontal="right"/>
    </xf>
    <xf numFmtId="0" fontId="11" fillId="0" borderId="0" xfId="44" applyNumberFormat="1" applyFont="1" applyFill="1" applyAlignment="1">
      <alignment horizontal="left"/>
    </xf>
    <xf numFmtId="0" fontId="11" fillId="0" borderId="0" xfId="44" applyNumberFormat="1" applyFont="1" applyFill="1" applyAlignment="1"/>
    <xf numFmtId="3" fontId="4" fillId="0" borderId="0" xfId="44" applyNumberFormat="1" applyFont="1" applyFill="1"/>
    <xf numFmtId="0" fontId="4" fillId="0" borderId="0" xfId="44" applyNumberFormat="1" applyFont="1" applyFill="1" applyAlignment="1">
      <alignment horizontal="left" vertical="center"/>
    </xf>
    <xf numFmtId="3" fontId="4" fillId="0" borderId="0" xfId="44" applyNumberFormat="1" applyFont="1" applyFill="1" applyAlignment="1">
      <alignment horizontal="right" vertical="center"/>
    </xf>
    <xf numFmtId="164" fontId="3" fillId="0" borderId="16" xfId="44" applyNumberFormat="1" applyFont="1" applyFill="1" applyBorder="1" applyAlignment="1">
      <alignment horizontal="center" vertical="top"/>
    </xf>
    <xf numFmtId="164" fontId="3" fillId="0" borderId="0" xfId="44" applyNumberFormat="1" applyFont="1" applyFill="1" applyBorder="1" applyAlignment="1">
      <alignment horizontal="center" vertical="center"/>
    </xf>
    <xf numFmtId="164" fontId="4" fillId="0" borderId="0" xfId="44" applyNumberFormat="1" applyFont="1" applyFill="1" applyBorder="1" applyAlignment="1">
      <alignment horizontal="center" vertical="center"/>
    </xf>
    <xf numFmtId="164" fontId="4" fillId="0" borderId="0" xfId="44" applyNumberFormat="1" applyFont="1" applyFill="1" applyAlignment="1">
      <alignment horizontal="center" vertical="top"/>
    </xf>
    <xf numFmtId="164" fontId="4" fillId="0" borderId="0" xfId="44" applyNumberFormat="1" applyFont="1" applyFill="1" applyAlignment="1">
      <alignment horizontal="center" vertical="center"/>
    </xf>
    <xf numFmtId="1" fontId="3" fillId="0" borderId="32" xfId="44" applyNumberFormat="1" applyFont="1" applyFill="1" applyBorder="1" applyAlignment="1">
      <alignment horizontal="center" vertical="top"/>
    </xf>
    <xf numFmtId="164" fontId="3" fillId="0" borderId="25" xfId="44" applyNumberFormat="1" applyFont="1" applyFill="1" applyBorder="1" applyAlignment="1">
      <alignment horizontal="left"/>
    </xf>
    <xf numFmtId="1" fontId="3" fillId="0" borderId="32" xfId="44" applyNumberFormat="1" applyFont="1" applyFill="1" applyBorder="1" applyAlignment="1">
      <alignment horizontal="center" vertical="top" wrapText="1"/>
    </xf>
    <xf numFmtId="164" fontId="4" fillId="0" borderId="25" xfId="44" applyNumberFormat="1" applyFont="1" applyFill="1" applyBorder="1" applyAlignment="1">
      <alignment horizontal="center" vertical="center"/>
    </xf>
    <xf numFmtId="164" fontId="3" fillId="0" borderId="32" xfId="44" applyNumberFormat="1" applyFont="1" applyFill="1" applyBorder="1" applyAlignment="1">
      <alignment horizontal="center" vertical="top" wrapText="1"/>
    </xf>
    <xf numFmtId="164" fontId="3" fillId="0" borderId="32" xfId="44" applyNumberFormat="1" applyFont="1" applyFill="1" applyBorder="1" applyAlignment="1">
      <alignment vertical="top" wrapText="1"/>
    </xf>
    <xf numFmtId="164" fontId="3" fillId="0" borderId="0" xfId="44" applyNumberFormat="1" applyFont="1" applyFill="1" applyAlignment="1">
      <alignment horizontal="right" vertical="center"/>
    </xf>
    <xf numFmtId="164" fontId="4" fillId="0" borderId="0" xfId="44" applyNumberFormat="1" applyFont="1" applyFill="1" applyAlignment="1"/>
    <xf numFmtId="164" fontId="4" fillId="0" borderId="0" xfId="44" applyNumberFormat="1" applyFont="1" applyFill="1" applyBorder="1" applyAlignment="1"/>
    <xf numFmtId="0" fontId="3" fillId="0" borderId="0" xfId="44" applyNumberFormat="1" applyFont="1" applyFill="1" applyAlignment="1">
      <alignment horizontal="left"/>
    </xf>
    <xf numFmtId="3" fontId="3" fillId="0" borderId="0" xfId="44" applyNumberFormat="1" applyFont="1" applyFill="1" applyBorder="1"/>
    <xf numFmtId="3" fontId="24" fillId="0" borderId="0" xfId="44" applyNumberFormat="1" applyFont="1" applyFill="1" applyBorder="1" applyAlignment="1">
      <alignment horizontal="center"/>
    </xf>
    <xf numFmtId="3" fontId="4" fillId="0" borderId="0" xfId="44" applyNumberFormat="1" applyFont="1" applyFill="1" applyBorder="1"/>
    <xf numFmtId="4" fontId="3" fillId="0" borderId="0" xfId="44" applyNumberFormat="1" applyFont="1" applyFill="1" applyBorder="1" applyAlignment="1">
      <alignment horizontal="center"/>
    </xf>
    <xf numFmtId="3" fontId="3" fillId="0" borderId="0" xfId="44" applyNumberFormat="1" applyFont="1" applyFill="1" applyBorder="1" applyAlignment="1">
      <alignment horizontal="right"/>
    </xf>
    <xf numFmtId="164" fontId="3" fillId="0" borderId="0" xfId="44" applyNumberFormat="1" applyFont="1" applyFill="1"/>
    <xf numFmtId="0" fontId="4" fillId="0" borderId="0" xfId="44" applyNumberFormat="1" applyFont="1" applyFill="1" applyAlignment="1">
      <alignment horizontal="left"/>
    </xf>
    <xf numFmtId="3" fontId="4" fillId="0" borderId="0" xfId="44" applyNumberFormat="1" applyFont="1" applyFill="1" applyBorder="1" applyAlignment="1">
      <alignment horizontal="center"/>
    </xf>
    <xf numFmtId="0" fontId="17" fillId="0" borderId="0" xfId="44" applyNumberFormat="1" applyFont="1" applyFill="1" applyAlignment="1">
      <alignment horizontal="left"/>
    </xf>
    <xf numFmtId="164" fontId="3" fillId="0" borderId="0" xfId="44" applyNumberFormat="1" applyFont="1" applyFill="1" applyAlignment="1">
      <alignment horizontal="center" vertical="center"/>
    </xf>
    <xf numFmtId="3" fontId="4" fillId="0" borderId="0" xfId="44" applyNumberFormat="1" applyFont="1" applyFill="1" applyBorder="1" applyAlignment="1">
      <alignment horizontal="right"/>
    </xf>
    <xf numFmtId="4" fontId="4" fillId="0" borderId="0" xfId="44" applyNumberFormat="1" applyFont="1" applyFill="1" applyBorder="1"/>
    <xf numFmtId="164" fontId="4" fillId="0" borderId="0" xfId="44" applyNumberFormat="1" applyFont="1" applyFill="1"/>
    <xf numFmtId="166" fontId="17" fillId="0" borderId="0" xfId="44" applyNumberFormat="1" applyFont="1" applyFill="1"/>
    <xf numFmtId="164" fontId="4" fillId="0" borderId="0" xfId="44" applyNumberFormat="1" applyFont="1" applyFill="1" applyProtection="1"/>
    <xf numFmtId="164" fontId="17" fillId="0" borderId="0" xfId="44" applyNumberFormat="1" applyFont="1" applyFill="1"/>
    <xf numFmtId="0" fontId="4" fillId="2" borderId="0" xfId="44" applyNumberFormat="1" applyFont="1" applyAlignment="1">
      <alignment vertical="top"/>
    </xf>
    <xf numFmtId="0" fontId="4" fillId="0" borderId="0" xfId="44" applyFont="1" applyFill="1" applyAlignment="1">
      <alignment horizontal="left"/>
    </xf>
    <xf numFmtId="0" fontId="4" fillId="0" borderId="0" xfId="44" applyFont="1" applyFill="1"/>
    <xf numFmtId="0" fontId="24" fillId="26" borderId="0" xfId="45" applyNumberFormat="1" applyFont="1" applyFill="1"/>
    <xf numFmtId="0" fontId="23" fillId="26" borderId="0" xfId="45" applyNumberFormat="1" applyFont="1" applyFill="1"/>
    <xf numFmtId="0" fontId="23" fillId="26" borderId="0" xfId="45" applyNumberFormat="1" applyFont="1" applyFill="1" applyAlignment="1"/>
    <xf numFmtId="0" fontId="11" fillId="0" borderId="0" xfId="45" applyNumberFormat="1" applyFont="1" applyFill="1" applyAlignment="1"/>
    <xf numFmtId="0" fontId="17" fillId="0" borderId="0" xfId="45" applyNumberFormat="1" applyFont="1" applyFill="1"/>
    <xf numFmtId="0" fontId="17" fillId="0" borderId="0" xfId="45" applyNumberFormat="1" applyFont="1" applyFill="1" applyAlignment="1"/>
    <xf numFmtId="0" fontId="4" fillId="0" borderId="0" xfId="45" applyNumberFormat="1" applyFont="1" applyFill="1"/>
    <xf numFmtId="0" fontId="4" fillId="0" borderId="0" xfId="45" applyNumberFormat="1" applyFont="1" applyFill="1" applyAlignment="1"/>
    <xf numFmtId="0" fontId="4" fillId="26" borderId="0" xfId="45" applyNumberFormat="1" applyFont="1" applyFill="1" applyAlignment="1"/>
    <xf numFmtId="0" fontId="4" fillId="26" borderId="0" xfId="45" applyNumberFormat="1" applyFont="1" applyFill="1"/>
    <xf numFmtId="0" fontId="11" fillId="0" borderId="0" xfId="45" applyNumberFormat="1" applyFont="1" applyFill="1"/>
    <xf numFmtId="0" fontId="24" fillId="26" borderId="0" xfId="45" applyNumberFormat="1" applyFont="1" applyFill="1" applyAlignment="1"/>
    <xf numFmtId="164" fontId="11" fillId="0" borderId="0" xfId="45" applyNumberFormat="1" applyFont="1" applyFill="1"/>
    <xf numFmtId="0" fontId="4" fillId="0" borderId="0" xfId="45" applyNumberFormat="1" applyFont="1" applyFill="1" applyBorder="1" applyAlignment="1"/>
    <xf numFmtId="0" fontId="4" fillId="0" borderId="11" xfId="45" applyNumberFormat="1" applyFont="1" applyFill="1" applyBorder="1" applyAlignment="1">
      <alignment horizontal="left"/>
    </xf>
    <xf numFmtId="1" fontId="4" fillId="0" borderId="0" xfId="45" applyNumberFormat="1" applyFont="1" applyFill="1" applyAlignment="1"/>
    <xf numFmtId="0" fontId="3" fillId="0" borderId="25" xfId="45" applyNumberFormat="1" applyFont="1" applyFill="1" applyBorder="1" applyAlignment="1">
      <alignment horizontal="center" vertical="top" wrapText="1"/>
    </xf>
    <xf numFmtId="0" fontId="3" fillId="0" borderId="25" xfId="45" applyNumberFormat="1" applyFont="1" applyFill="1" applyBorder="1" applyAlignment="1">
      <alignment horizontal="center" vertical="center"/>
    </xf>
    <xf numFmtId="0" fontId="3" fillId="0" borderId="25" xfId="45" applyNumberFormat="1" applyFont="1" applyFill="1" applyBorder="1" applyAlignment="1"/>
    <xf numFmtId="0" fontId="11" fillId="0" borderId="25" xfId="45" applyNumberFormat="1" applyFont="1" applyFill="1" applyBorder="1" applyAlignment="1"/>
    <xf numFmtId="0" fontId="4" fillId="0" borderId="25" xfId="45" applyNumberFormat="1" applyFont="1" applyFill="1" applyBorder="1" applyAlignment="1"/>
    <xf numFmtId="0" fontId="3" fillId="0" borderId="0" xfId="45" applyNumberFormat="1" applyFont="1" applyFill="1" applyAlignment="1">
      <alignment horizontal="center" vertical="top" wrapText="1"/>
    </xf>
    <xf numFmtId="0" fontId="4" fillId="0" borderId="0" xfId="45" applyNumberFormat="1" applyFont="1" applyFill="1" applyAlignment="1">
      <alignment horizontal="center" vertical="center"/>
    </xf>
    <xf numFmtId="0" fontId="3" fillId="0" borderId="12" xfId="45" applyNumberFormat="1" applyFont="1" applyFill="1" applyBorder="1" applyAlignment="1">
      <alignment horizontal="center" vertical="top" wrapText="1"/>
    </xf>
    <xf numFmtId="0" fontId="11" fillId="0" borderId="33" xfId="45" applyNumberFormat="1" applyFont="1" applyFill="1" applyBorder="1" applyAlignment="1">
      <alignment horizontal="center" vertical="center"/>
    </xf>
    <xf numFmtId="0" fontId="4" fillId="0" borderId="33" xfId="45" applyNumberFormat="1" applyFont="1" applyFill="1" applyBorder="1" applyAlignment="1"/>
    <xf numFmtId="164" fontId="4" fillId="0" borderId="33" xfId="45" applyNumberFormat="1" applyFont="1" applyFill="1" applyBorder="1" applyAlignment="1"/>
    <xf numFmtId="3" fontId="11" fillId="2" borderId="0" xfId="45" applyNumberFormat="1" applyFont="1" applyBorder="1"/>
    <xf numFmtId="3" fontId="4" fillId="0" borderId="0" xfId="45" applyNumberFormat="1" applyFont="1" applyFill="1" applyAlignment="1"/>
    <xf numFmtId="3" fontId="4" fillId="2" borderId="0" xfId="45" applyNumberFormat="1" applyFont="1"/>
    <xf numFmtId="3" fontId="4" fillId="0" borderId="0" xfId="45" applyNumberFormat="1" applyFont="1" applyFill="1" applyAlignment="1">
      <alignment horizontal="center" vertical="center"/>
    </xf>
    <xf numFmtId="3" fontId="3" fillId="2" borderId="0" xfId="45" applyNumberFormat="1" applyFont="1" applyBorder="1"/>
    <xf numFmtId="3" fontId="17" fillId="2" borderId="0" xfId="45" applyNumberFormat="1" applyFont="1" applyBorder="1"/>
    <xf numFmtId="164" fontId="4" fillId="0" borderId="0" xfId="45" applyNumberFormat="1" applyFont="1" applyFill="1"/>
    <xf numFmtId="3" fontId="3" fillId="0" borderId="0" xfId="45" applyNumberFormat="1" applyFont="1" applyFill="1" applyAlignment="1"/>
    <xf numFmtId="3" fontId="17" fillId="2" borderId="0" xfId="45" applyNumberFormat="1" applyFont="1"/>
    <xf numFmtId="3" fontId="4" fillId="0" borderId="0" xfId="45" applyNumberFormat="1" applyFont="1" applyFill="1"/>
    <xf numFmtId="164" fontId="4" fillId="0" borderId="0" xfId="45" applyNumberFormat="1" applyFont="1" applyFill="1" applyAlignment="1"/>
    <xf numFmtId="164" fontId="4" fillId="0" borderId="0" xfId="45" applyNumberFormat="1" applyFont="1" applyFill="1" applyBorder="1" applyAlignment="1"/>
    <xf numFmtId="164" fontId="3" fillId="0" borderId="0" xfId="45" applyNumberFormat="1" applyFont="1" applyFill="1" applyBorder="1" applyAlignment="1"/>
    <xf numFmtId="164" fontId="3" fillId="0" borderId="0" xfId="45" applyNumberFormat="1" applyFont="1" applyFill="1"/>
    <xf numFmtId="3" fontId="17" fillId="0" borderId="0" xfId="45" applyNumberFormat="1" applyFont="1" applyFill="1" applyAlignment="1"/>
    <xf numFmtId="0" fontId="24" fillId="26" borderId="0" xfId="46" applyNumberFormat="1" applyFont="1" applyFill="1"/>
    <xf numFmtId="0" fontId="23" fillId="26" borderId="0" xfId="46" applyNumberFormat="1" applyFont="1" applyFill="1"/>
    <xf numFmtId="0" fontId="11" fillId="0" borderId="0" xfId="46" applyNumberFormat="1" applyFont="1" applyFill="1" applyAlignment="1"/>
    <xf numFmtId="0" fontId="17" fillId="0" borderId="0" xfId="46" applyNumberFormat="1" applyFont="1" applyFill="1"/>
    <xf numFmtId="0" fontId="4" fillId="0" borderId="0" xfId="46" applyNumberFormat="1" applyFont="1" applyFill="1"/>
    <xf numFmtId="0" fontId="11" fillId="0" borderId="0" xfId="46" applyNumberFormat="1" applyFont="1" applyFill="1"/>
    <xf numFmtId="0" fontId="3" fillId="0" borderId="0" xfId="46" applyNumberFormat="1" applyFont="1" applyFill="1"/>
    <xf numFmtId="164" fontId="11" fillId="0" borderId="0" xfId="46" applyNumberFormat="1" applyFont="1" applyFill="1"/>
    <xf numFmtId="164" fontId="4" fillId="0" borderId="0" xfId="46" applyNumberFormat="1" applyFont="1" applyFill="1" applyBorder="1" applyAlignment="1"/>
    <xf numFmtId="3" fontId="4" fillId="0" borderId="11" xfId="46" applyNumberFormat="1" applyFont="1" applyFill="1" applyBorder="1" applyAlignment="1">
      <alignment horizontal="left"/>
    </xf>
    <xf numFmtId="164" fontId="4" fillId="0" borderId="0" xfId="46" applyNumberFormat="1" applyFont="1" applyFill="1"/>
    <xf numFmtId="3" fontId="3" fillId="0" borderId="25" xfId="46" applyNumberFormat="1" applyFont="1" applyFill="1" applyBorder="1" applyAlignment="1">
      <alignment horizontal="center" vertical="center"/>
    </xf>
    <xf numFmtId="3" fontId="3" fillId="0" borderId="25" xfId="46" applyNumberFormat="1" applyFont="1" applyFill="1" applyBorder="1" applyAlignment="1">
      <alignment horizontal="center" vertical="top"/>
    </xf>
    <xf numFmtId="3" fontId="3" fillId="0" borderId="25" xfId="46" applyNumberFormat="1" applyFont="1" applyFill="1" applyBorder="1" applyAlignment="1"/>
    <xf numFmtId="3" fontId="11" fillId="0" borderId="25" xfId="46" applyNumberFormat="1" applyFont="1" applyFill="1" applyBorder="1" applyAlignment="1"/>
    <xf numFmtId="3" fontId="4" fillId="0" borderId="0" xfId="46" applyNumberFormat="1" applyFont="1" applyFill="1" applyAlignment="1">
      <alignment horizontal="center" vertical="center"/>
    </xf>
    <xf numFmtId="3" fontId="3" fillId="0" borderId="0" xfId="46" applyNumberFormat="1" applyFont="1" applyFill="1" applyAlignment="1">
      <alignment horizontal="center" vertical="top" wrapText="1"/>
    </xf>
    <xf numFmtId="3" fontId="4" fillId="0" borderId="0" xfId="46" applyNumberFormat="1" applyFont="1" applyFill="1" applyAlignment="1"/>
    <xf numFmtId="3" fontId="3" fillId="0" borderId="12" xfId="46" applyNumberFormat="1" applyFont="1" applyFill="1" applyBorder="1" applyAlignment="1">
      <alignment horizontal="center" vertical="top" wrapText="1"/>
    </xf>
    <xf numFmtId="3" fontId="11" fillId="0" borderId="33" xfId="46" applyNumberFormat="1" applyFont="1" applyFill="1" applyBorder="1" applyAlignment="1">
      <alignment horizontal="center" vertical="center"/>
    </xf>
    <xf numFmtId="3" fontId="4" fillId="0" borderId="33" xfId="46" applyNumberFormat="1" applyFont="1" applyFill="1" applyBorder="1" applyAlignment="1"/>
    <xf numFmtId="164" fontId="4" fillId="0" borderId="0" xfId="46" applyNumberFormat="1" applyFont="1" applyFill="1" applyBorder="1"/>
    <xf numFmtId="3" fontId="11" fillId="2" borderId="0" xfId="46" applyNumberFormat="1" applyFont="1" applyBorder="1"/>
    <xf numFmtId="3" fontId="3" fillId="2" borderId="0" xfId="46" applyNumberFormat="1" applyFont="1" applyBorder="1"/>
    <xf numFmtId="164" fontId="3" fillId="0" borderId="0" xfId="46" applyNumberFormat="1" applyFont="1" applyFill="1"/>
    <xf numFmtId="3" fontId="4" fillId="2" borderId="0" xfId="46" applyNumberFormat="1" applyFont="1"/>
    <xf numFmtId="3" fontId="17" fillId="2" borderId="0" xfId="46" applyNumberFormat="1" applyFont="1" applyBorder="1"/>
    <xf numFmtId="3" fontId="4" fillId="0" borderId="0" xfId="46" applyNumberFormat="1" applyFont="1" applyFill="1"/>
    <xf numFmtId="0" fontId="17" fillId="0" borderId="0" xfId="46" applyNumberFormat="1" applyFont="1" applyFill="1" applyAlignment="1"/>
    <xf numFmtId="0" fontId="4" fillId="0" borderId="0" xfId="46" applyNumberFormat="1" applyFont="1" applyFill="1" applyAlignment="1"/>
    <xf numFmtId="3" fontId="17" fillId="2" borderId="0" xfId="46" applyNumberFormat="1" applyFont="1"/>
    <xf numFmtId="3" fontId="4" fillId="0" borderId="0" xfId="46" applyNumberFormat="1" applyFont="1" applyFill="1" applyBorder="1" applyAlignment="1"/>
    <xf numFmtId="3" fontId="3" fillId="0" borderId="0" xfId="46" applyNumberFormat="1" applyFont="1" applyFill="1"/>
    <xf numFmtId="3" fontId="3" fillId="0" borderId="0" xfId="46" applyNumberFormat="1" applyFont="1" applyFill="1" applyBorder="1" applyAlignment="1"/>
    <xf numFmtId="3" fontId="17" fillId="0" borderId="0" xfId="46" applyNumberFormat="1" applyFont="1" applyFill="1"/>
    <xf numFmtId="0" fontId="24" fillId="26" borderId="0" xfId="49" applyNumberFormat="1" applyFont="1" applyFill="1"/>
    <xf numFmtId="0" fontId="3" fillId="0" borderId="0" xfId="49" applyNumberFormat="1" applyFont="1" applyFill="1"/>
    <xf numFmtId="0" fontId="3" fillId="25" borderId="0" xfId="49" applyNumberFormat="1" applyFont="1" applyFill="1"/>
    <xf numFmtId="0" fontId="17" fillId="0" borderId="0" xfId="49" applyNumberFormat="1" applyFont="1" applyFill="1"/>
    <xf numFmtId="0" fontId="4" fillId="0" borderId="0" xfId="49" applyNumberFormat="1" applyFont="1" applyFill="1"/>
    <xf numFmtId="0" fontId="17" fillId="26" borderId="0" xfId="49" applyNumberFormat="1" applyFont="1" applyFill="1"/>
    <xf numFmtId="0" fontId="4" fillId="26" borderId="0" xfId="49" applyNumberFormat="1" applyFont="1" applyFill="1"/>
    <xf numFmtId="0" fontId="49" fillId="26" borderId="0" xfId="49" applyNumberFormat="1" applyFont="1" applyFill="1"/>
    <xf numFmtId="0" fontId="49" fillId="0" borderId="0" xfId="49" applyNumberFormat="1" applyFont="1" applyFill="1"/>
    <xf numFmtId="0" fontId="50" fillId="25" borderId="0" xfId="49" applyNumberFormat="1" applyFont="1" applyFill="1"/>
    <xf numFmtId="0" fontId="4" fillId="25" borderId="0" xfId="49" applyNumberFormat="1" applyFont="1" applyFill="1"/>
    <xf numFmtId="0" fontId="4" fillId="2" borderId="0" xfId="49" applyNumberFormat="1" applyFont="1" applyAlignment="1">
      <alignment wrapText="1"/>
    </xf>
    <xf numFmtId="0" fontId="11" fillId="0" borderId="0" xfId="49" applyNumberFormat="1" applyFont="1" applyFill="1"/>
    <xf numFmtId="0" fontId="11" fillId="0" borderId="0" xfId="49" applyNumberFormat="1" applyFont="1" applyFill="1" applyAlignment="1">
      <alignment horizontal="left" vertical="center"/>
    </xf>
    <xf numFmtId="0" fontId="4" fillId="0" borderId="0" xfId="49" applyNumberFormat="1" applyFont="1" applyFill="1" applyAlignment="1">
      <alignment horizontal="left" vertical="center"/>
    </xf>
    <xf numFmtId="0" fontId="11" fillId="0" borderId="13" xfId="49" applyNumberFormat="1" applyFont="1" applyFill="1" applyBorder="1" applyAlignment="1"/>
    <xf numFmtId="0" fontId="11" fillId="0" borderId="13" xfId="49" applyNumberFormat="1" applyFont="1" applyFill="1" applyBorder="1" applyAlignment="1">
      <alignment vertical="center"/>
    </xf>
    <xf numFmtId="0" fontId="4" fillId="0" borderId="0" xfId="49" applyNumberFormat="1" applyFont="1" applyFill="1" applyBorder="1" applyAlignment="1">
      <alignment horizontal="left" vertical="center"/>
    </xf>
    <xf numFmtId="3" fontId="11" fillId="0" borderId="16" xfId="49" applyNumberFormat="1" applyFont="1" applyFill="1" applyBorder="1" applyAlignment="1"/>
    <xf numFmtId="3" fontId="4" fillId="0" borderId="0" xfId="49" applyNumberFormat="1" applyFont="1" applyFill="1"/>
    <xf numFmtId="164" fontId="4" fillId="0" borderId="0" xfId="49" applyNumberFormat="1" applyFont="1" applyFill="1"/>
    <xf numFmtId="3" fontId="11" fillId="0" borderId="0" xfId="49" applyNumberFormat="1" applyFont="1" applyFill="1" applyAlignment="1"/>
    <xf numFmtId="3" fontId="11" fillId="0" borderId="26" xfId="49" applyNumberFormat="1" applyFont="1" applyFill="1" applyBorder="1" applyAlignment="1">
      <alignment horizontal="center" vertical="center"/>
    </xf>
    <xf numFmtId="0" fontId="17" fillId="0" borderId="0" xfId="49" applyNumberFormat="1" applyFont="1" applyFill="1" applyBorder="1" applyAlignment="1">
      <alignment horizontal="center" vertical="center"/>
    </xf>
    <xf numFmtId="0" fontId="11" fillId="0" borderId="0" xfId="49" applyNumberFormat="1" applyFont="1" applyFill="1" applyBorder="1" applyAlignment="1">
      <alignment horizontal="center" vertical="center"/>
    </xf>
    <xf numFmtId="0" fontId="4" fillId="0" borderId="0" xfId="49" applyNumberFormat="1" applyFont="1" applyFill="1" applyAlignment="1"/>
    <xf numFmtId="0" fontId="4" fillId="0" borderId="0" xfId="49" applyNumberFormat="1" applyFont="1" applyFill="1" applyBorder="1" applyAlignment="1"/>
    <xf numFmtId="3" fontId="3" fillId="0" borderId="0" xfId="53" applyNumberFormat="1" applyFont="1" applyFill="1" applyBorder="1" applyAlignment="1">
      <alignment horizontal="right" wrapText="1"/>
    </xf>
    <xf numFmtId="3" fontId="3" fillId="2" borderId="0" xfId="49" applyNumberFormat="1" applyFont="1" applyBorder="1"/>
    <xf numFmtId="3" fontId="3" fillId="0" borderId="0" xfId="49" applyNumberFormat="1" applyFont="1" applyFill="1" applyBorder="1"/>
    <xf numFmtId="164" fontId="3" fillId="0" borderId="0" xfId="49" applyNumberFormat="1" applyFont="1" applyFill="1" applyBorder="1"/>
    <xf numFmtId="3" fontId="4" fillId="0" borderId="0" xfId="53" applyNumberFormat="1" applyFont="1" applyFill="1" applyBorder="1" applyAlignment="1">
      <alignment horizontal="right" wrapText="1"/>
    </xf>
    <xf numFmtId="3" fontId="4" fillId="2" borderId="0" xfId="49" applyNumberFormat="1" applyFont="1" applyBorder="1"/>
    <xf numFmtId="3" fontId="4" fillId="0" borderId="0" xfId="49" applyNumberFormat="1" applyFont="1" applyFill="1" applyBorder="1"/>
    <xf numFmtId="164" fontId="4" fillId="0" borderId="0" xfId="49" applyNumberFormat="1" applyFont="1" applyFill="1" applyBorder="1"/>
    <xf numFmtId="0" fontId="4" fillId="2" borderId="0" xfId="0" applyFont="1"/>
    <xf numFmtId="0" fontId="4" fillId="0" borderId="0" xfId="49" applyNumberFormat="1" applyFont="1" applyFill="1" applyBorder="1"/>
    <xf numFmtId="0" fontId="11" fillId="0" borderId="0" xfId="49" applyNumberFormat="1" applyFont="1" applyFill="1" applyAlignment="1">
      <alignment vertical="center"/>
    </xf>
    <xf numFmtId="3" fontId="17" fillId="0" borderId="0" xfId="65" applyNumberFormat="1" applyFont="1" applyFill="1" applyBorder="1" applyAlignment="1">
      <alignment horizontal="right" wrapText="1"/>
    </xf>
    <xf numFmtId="3" fontId="4" fillId="0" borderId="0" xfId="49" applyNumberFormat="1" applyFont="1" applyFill="1" applyBorder="1" applyAlignment="1"/>
    <xf numFmtId="3" fontId="4" fillId="0" borderId="0" xfId="49" applyNumberFormat="1" applyFont="1" applyFill="1" applyAlignment="1"/>
    <xf numFmtId="3" fontId="3" fillId="0" borderId="0" xfId="49" applyNumberFormat="1" applyFont="1" applyFill="1"/>
    <xf numFmtId="3" fontId="3" fillId="0" borderId="0" xfId="49" quotePrefix="1" applyNumberFormat="1" applyFont="1" applyFill="1" applyAlignment="1">
      <alignment horizontal="right"/>
    </xf>
    <xf numFmtId="3" fontId="11" fillId="0" borderId="0" xfId="49" applyNumberFormat="1" applyFont="1" applyFill="1" applyBorder="1" applyAlignment="1"/>
    <xf numFmtId="3" fontId="4" fillId="0" borderId="0" xfId="49" quotePrefix="1" applyNumberFormat="1" applyFont="1" applyFill="1" applyAlignment="1">
      <alignment horizontal="right"/>
    </xf>
    <xf numFmtId="1" fontId="24" fillId="26" borderId="0" xfId="48" applyNumberFormat="1" applyFont="1" applyFill="1" applyBorder="1" applyAlignment="1">
      <alignment horizontal="left" vertical="center"/>
    </xf>
    <xf numFmtId="0" fontId="23" fillId="26" borderId="0" xfId="48" applyFont="1" applyFill="1" applyBorder="1"/>
    <xf numFmtId="0" fontId="4" fillId="0" borderId="0" xfId="48" applyFont="1" applyFill="1" applyBorder="1"/>
    <xf numFmtId="0" fontId="3" fillId="0" borderId="0" xfId="48" applyNumberFormat="1" applyFont="1" applyFill="1"/>
    <xf numFmtId="1" fontId="3" fillId="0" borderId="0" xfId="48" applyNumberFormat="1" applyFont="1" applyFill="1" applyAlignment="1">
      <alignment horizontal="left" vertical="center"/>
    </xf>
    <xf numFmtId="0" fontId="4" fillId="0" borderId="0" xfId="48" applyNumberFormat="1" applyFont="1" applyFill="1"/>
    <xf numFmtId="0" fontId="4" fillId="26" borderId="0" xfId="48" applyFont="1" applyFill="1" applyAlignment="1"/>
    <xf numFmtId="1" fontId="3" fillId="0" borderId="0" xfId="48" applyNumberFormat="1" applyFont="1" applyFill="1" applyBorder="1" applyAlignment="1">
      <alignment horizontal="left" vertical="center"/>
    </xf>
    <xf numFmtId="0" fontId="3" fillId="0" borderId="0" xfId="48" applyFont="1" applyFill="1" applyAlignment="1">
      <alignment horizontal="left"/>
    </xf>
    <xf numFmtId="0" fontId="3" fillId="0" borderId="0" xfId="48" quotePrefix="1" applyNumberFormat="1" applyFont="1" applyFill="1" applyAlignment="1">
      <alignment horizontal="left"/>
    </xf>
    <xf numFmtId="0" fontId="4" fillId="0" borderId="0" xfId="48" applyNumberFormat="1" applyFont="1" applyFill="1" applyAlignment="1"/>
    <xf numFmtId="3" fontId="4" fillId="0" borderId="0" xfId="48" applyNumberFormat="1" applyFont="1" applyFill="1"/>
    <xf numFmtId="0" fontId="4" fillId="0" borderId="0" xfId="48" applyNumberFormat="1" applyFont="1" applyFill="1" applyAlignment="1">
      <alignment vertical="center"/>
    </xf>
    <xf numFmtId="0" fontId="4" fillId="0" borderId="0" xfId="48" applyNumberFormat="1" applyFont="1" applyFill="1" applyBorder="1"/>
    <xf numFmtId="3" fontId="3" fillId="0" borderId="0" xfId="48" applyNumberFormat="1" applyFont="1" applyFill="1" applyBorder="1" applyAlignment="1">
      <alignment horizontal="left" vertical="center"/>
    </xf>
    <xf numFmtId="0" fontId="3" fillId="0" borderId="0" xfId="48" applyFont="1" applyFill="1" applyBorder="1" applyAlignment="1">
      <alignment horizontal="left" vertical="center"/>
    </xf>
    <xf numFmtId="3" fontId="4" fillId="0" borderId="0" xfId="48" applyNumberFormat="1" applyFont="1" applyFill="1" applyBorder="1" applyAlignment="1">
      <alignment horizontal="left" vertical="center"/>
    </xf>
    <xf numFmtId="0" fontId="4" fillId="0" borderId="0" xfId="48" applyFont="1" applyFill="1" applyBorder="1" applyAlignment="1">
      <alignment horizontal="left" vertical="center"/>
    </xf>
    <xf numFmtId="0" fontId="3" fillId="0" borderId="0" xfId="48" applyFont="1" applyFill="1" applyBorder="1" applyAlignment="1">
      <alignment horizontal="left"/>
    </xf>
    <xf numFmtId="0" fontId="4" fillId="0" borderId="0" xfId="48" applyNumberFormat="1" applyFont="1" applyFill="1" applyBorder="1" applyAlignment="1">
      <alignment vertical="center"/>
    </xf>
    <xf numFmtId="0" fontId="3" fillId="0" borderId="13" xfId="48" applyFont="1" applyFill="1" applyBorder="1" applyAlignment="1">
      <alignment horizontal="left"/>
    </xf>
    <xf numFmtId="3" fontId="3" fillId="0" borderId="13" xfId="48" applyNumberFormat="1" applyFont="1" applyFill="1" applyBorder="1" applyAlignment="1">
      <alignment horizontal="left"/>
    </xf>
    <xf numFmtId="0" fontId="3" fillId="0" borderId="16" xfId="48" applyFont="1" applyFill="1" applyBorder="1" applyAlignment="1">
      <alignment horizontal="center" vertical="top"/>
    </xf>
    <xf numFmtId="0" fontId="3" fillId="0" borderId="16" xfId="48" applyFont="1" applyFill="1" applyBorder="1" applyAlignment="1">
      <alignment horizontal="center" vertical="top" wrapText="1"/>
    </xf>
    <xf numFmtId="0" fontId="4" fillId="0" borderId="0" xfId="48" quotePrefix="1" applyFont="1" applyFill="1" applyBorder="1" applyAlignment="1">
      <alignment horizontal="center" vertical="center"/>
    </xf>
    <xf numFmtId="0" fontId="3" fillId="0" borderId="0" xfId="48" applyFont="1" applyFill="1" applyBorder="1" applyAlignment="1">
      <alignment horizontal="center" vertical="center"/>
    </xf>
    <xf numFmtId="0" fontId="3" fillId="0" borderId="0" xfId="48" applyFont="1" applyFill="1" applyBorder="1" applyAlignment="1">
      <alignment horizontal="center" vertical="center" wrapText="1"/>
    </xf>
    <xf numFmtId="0" fontId="3" fillId="0" borderId="14" xfId="48" applyNumberFormat="1" applyFont="1" applyFill="1" applyBorder="1" applyAlignment="1">
      <alignment horizontal="center" vertical="center"/>
    </xf>
    <xf numFmtId="0" fontId="3" fillId="0" borderId="10" xfId="48" applyFont="1" applyFill="1" applyBorder="1" applyAlignment="1">
      <alignment horizontal="center" vertical="top" wrapText="1"/>
    </xf>
    <xf numFmtId="0" fontId="4" fillId="0" borderId="0" xfId="48" applyNumberFormat="1" applyFont="1" applyFill="1" applyBorder="1" applyAlignment="1">
      <alignment horizontal="center" vertical="top"/>
    </xf>
    <xf numFmtId="0" fontId="3" fillId="0" borderId="0" xfId="48" applyFont="1" applyFill="1" applyBorder="1" applyAlignment="1">
      <alignment horizontal="center" vertical="top"/>
    </xf>
    <xf numFmtId="0" fontId="3" fillId="0" borderId="0" xfId="48" applyFont="1" applyFill="1" applyBorder="1" applyAlignment="1">
      <alignment horizontal="center" vertical="top" wrapText="1"/>
    </xf>
    <xf numFmtId="0" fontId="3" fillId="0" borderId="0" xfId="48" applyNumberFormat="1" applyFont="1" applyFill="1" applyBorder="1" applyAlignment="1">
      <alignment horizontal="center" vertical="center"/>
    </xf>
    <xf numFmtId="0" fontId="4" fillId="0" borderId="0" xfId="48" applyNumberFormat="1" applyFont="1" applyFill="1" applyAlignment="1">
      <alignment horizontal="center" vertical="top"/>
    </xf>
    <xf numFmtId="0" fontId="3" fillId="0" borderId="0" xfId="48" applyNumberFormat="1" applyFont="1" applyFill="1" applyAlignment="1">
      <alignment horizontal="left" vertical="center"/>
    </xf>
    <xf numFmtId="3" fontId="3" fillId="0" borderId="0" xfId="48" applyNumberFormat="1" applyFont="1" applyFill="1" applyAlignment="1" applyProtection="1">
      <alignment horizontal="right" vertical="center"/>
    </xf>
    <xf numFmtId="164" fontId="3" fillId="0" borderId="0" xfId="48" applyNumberFormat="1" applyFont="1" applyFill="1" applyAlignment="1" applyProtection="1">
      <alignment vertical="center"/>
    </xf>
    <xf numFmtId="3" fontId="3" fillId="0" borderId="0" xfId="48" applyNumberFormat="1" applyFont="1" applyFill="1" applyAlignment="1" applyProtection="1">
      <alignment vertical="center"/>
    </xf>
    <xf numFmtId="0" fontId="4" fillId="0" borderId="0" xfId="48" applyNumberFormat="1" applyFont="1" applyFill="1" applyAlignment="1">
      <alignment horizontal="left" vertical="center"/>
    </xf>
    <xf numFmtId="164" fontId="4" fillId="0" borderId="0" xfId="48" applyNumberFormat="1" applyFont="1" applyFill="1" applyAlignment="1">
      <alignment vertical="center"/>
    </xf>
    <xf numFmtId="164" fontId="4" fillId="0" borderId="0" xfId="48" quotePrefix="1" applyNumberFormat="1" applyFont="1" applyFill="1" applyBorder="1" applyAlignment="1">
      <alignment vertical="center"/>
    </xf>
    <xf numFmtId="164" fontId="3" fillId="0" borderId="0" xfId="48" applyNumberFormat="1" applyFont="1" applyFill="1" applyBorder="1" applyAlignment="1" applyProtection="1">
      <alignment vertical="center"/>
    </xf>
    <xf numFmtId="164" fontId="3" fillId="0" borderId="0" xfId="48" applyNumberFormat="1" applyFont="1" applyFill="1" applyBorder="1" applyAlignment="1" applyProtection="1">
      <alignment horizontal="right" vertical="center"/>
    </xf>
    <xf numFmtId="3" fontId="4" fillId="0" borderId="0" xfId="48" applyNumberFormat="1" applyFont="1" applyFill="1" applyAlignment="1" applyProtection="1">
      <alignment horizontal="right" vertical="center"/>
    </xf>
    <xf numFmtId="0" fontId="4" fillId="0" borderId="0" xfId="48" applyNumberFormat="1" applyFont="1" applyFill="1" applyAlignment="1">
      <alignment horizontal="left" vertical="center" indent="1"/>
    </xf>
    <xf numFmtId="3" fontId="4" fillId="0" borderId="0" xfId="51" applyNumberFormat="1" applyFont="1" applyFill="1" applyBorder="1" applyAlignment="1">
      <alignment horizontal="right" vertical="top" wrapText="1"/>
    </xf>
    <xf numFmtId="0" fontId="4" fillId="0" borderId="0" xfId="48" applyNumberFormat="1" applyFont="1" applyFill="1" applyBorder="1" applyAlignment="1"/>
    <xf numFmtId="3" fontId="4" fillId="0" borderId="0" xfId="48" applyNumberFormat="1" applyFont="1" applyFill="1" applyBorder="1"/>
    <xf numFmtId="3" fontId="4" fillId="2" borderId="0" xfId="48" applyNumberFormat="1" applyFont="1" applyBorder="1" applyAlignment="1">
      <alignment vertical="center"/>
    </xf>
    <xf numFmtId="0" fontId="17" fillId="0" borderId="17" xfId="51" applyFont="1" applyFill="1" applyBorder="1" applyAlignment="1">
      <alignment horizontal="justify" vertical="top" wrapText="1"/>
    </xf>
    <xf numFmtId="3" fontId="4" fillId="0" borderId="17" xfId="51" applyNumberFormat="1" applyFont="1" applyFill="1" applyBorder="1" applyAlignment="1">
      <alignment horizontal="right" vertical="top" wrapText="1"/>
    </xf>
    <xf numFmtId="3" fontId="4" fillId="0" borderId="17" xfId="48" applyNumberFormat="1" applyFont="1" applyFill="1" applyBorder="1"/>
    <xf numFmtId="164" fontId="3" fillId="0" borderId="17" xfId="48" applyNumberFormat="1" applyFont="1" applyFill="1" applyBorder="1" applyAlignment="1" applyProtection="1">
      <alignment vertical="center"/>
    </xf>
    <xf numFmtId="3" fontId="4" fillId="2" borderId="17" xfId="48" applyNumberFormat="1" applyFont="1" applyBorder="1" applyAlignment="1">
      <alignment vertical="center"/>
    </xf>
    <xf numFmtId="3" fontId="4" fillId="0" borderId="18" xfId="51" applyNumberFormat="1" applyFont="1" applyFill="1" applyBorder="1" applyAlignment="1">
      <alignment horizontal="right" vertical="top" wrapText="1"/>
    </xf>
    <xf numFmtId="3" fontId="4" fillId="0" borderId="18" xfId="48" applyNumberFormat="1" applyFont="1" applyFill="1" applyBorder="1"/>
    <xf numFmtId="164" fontId="3" fillId="0" borderId="18" xfId="48" applyNumberFormat="1" applyFont="1" applyFill="1" applyBorder="1" applyAlignment="1" applyProtection="1">
      <alignment vertical="center"/>
    </xf>
    <xf numFmtId="3" fontId="4" fillId="2" borderId="18" xfId="48" applyNumberFormat="1" applyFont="1" applyBorder="1" applyAlignment="1">
      <alignment vertical="center"/>
    </xf>
    <xf numFmtId="3" fontId="4" fillId="0" borderId="19" xfId="51" applyNumberFormat="1" applyFont="1" applyFill="1" applyBorder="1" applyAlignment="1">
      <alignment horizontal="right" vertical="top" wrapText="1"/>
    </xf>
    <xf numFmtId="3" fontId="4" fillId="0" borderId="19" xfId="48" applyNumberFormat="1" applyFont="1" applyFill="1" applyBorder="1"/>
    <xf numFmtId="164" fontId="3" fillId="0" borderId="19" xfId="48" applyNumberFormat="1" applyFont="1" applyFill="1" applyBorder="1" applyAlignment="1" applyProtection="1">
      <alignment vertical="center"/>
    </xf>
    <xf numFmtId="3" fontId="4" fillId="2" borderId="19" xfId="48" applyNumberFormat="1" applyFont="1" applyBorder="1" applyAlignment="1">
      <alignment vertical="center"/>
    </xf>
    <xf numFmtId="0" fontId="17" fillId="0" borderId="18" xfId="51" applyFont="1" applyFill="1" applyBorder="1" applyAlignment="1">
      <alignment horizontal="right" vertical="top" wrapText="1"/>
    </xf>
    <xf numFmtId="164" fontId="4" fillId="0" borderId="0" xfId="48" applyNumberFormat="1" applyFont="1" applyFill="1" applyBorder="1" applyAlignment="1">
      <alignment vertical="center"/>
    </xf>
    <xf numFmtId="164" fontId="4" fillId="0" borderId="18" xfId="48" applyNumberFormat="1" applyFont="1" applyFill="1" applyBorder="1" applyAlignment="1">
      <alignment vertical="center"/>
    </xf>
    <xf numFmtId="164" fontId="4" fillId="0" borderId="17" xfId="48" applyNumberFormat="1" applyFont="1" applyFill="1" applyBorder="1" applyAlignment="1">
      <alignment vertical="center"/>
    </xf>
    <xf numFmtId="164" fontId="4" fillId="0" borderId="19" xfId="48" applyNumberFormat="1" applyFont="1" applyFill="1" applyBorder="1" applyAlignment="1">
      <alignment vertical="center"/>
    </xf>
    <xf numFmtId="0" fontId="4" fillId="0" borderId="17" xfId="48" applyFont="1" applyFill="1" applyBorder="1" applyAlignment="1">
      <alignment vertical="center" wrapText="1"/>
    </xf>
    <xf numFmtId="0" fontId="4" fillId="0" borderId="0" xfId="48" applyFont="1" applyFill="1" applyBorder="1" applyAlignment="1">
      <alignment vertical="center" wrapText="1"/>
    </xf>
    <xf numFmtId="0" fontId="4" fillId="2" borderId="0" xfId="48" applyNumberFormat="1" applyFont="1" applyBorder="1" applyAlignment="1">
      <alignment vertical="center" wrapText="1"/>
    </xf>
    <xf numFmtId="164" fontId="4" fillId="0" borderId="0" xfId="48" quotePrefix="1" applyNumberFormat="1" applyFont="1" applyFill="1" applyBorder="1" applyAlignment="1" applyProtection="1">
      <alignment vertical="center"/>
    </xf>
    <xf numFmtId="3" fontId="4" fillId="0" borderId="18" xfId="48" applyNumberFormat="1" applyFont="1" applyFill="1" applyBorder="1" applyAlignment="1">
      <alignment vertical="center"/>
    </xf>
    <xf numFmtId="0" fontId="4" fillId="2" borderId="0" xfId="48" applyFont="1" applyBorder="1" applyAlignment="1">
      <alignment vertical="center" wrapText="1"/>
    </xf>
    <xf numFmtId="3" fontId="4" fillId="0" borderId="0" xfId="48" applyNumberFormat="1" applyFont="1" applyFill="1" applyBorder="1" applyAlignment="1">
      <alignment vertical="center"/>
    </xf>
    <xf numFmtId="0" fontId="4" fillId="0" borderId="0" xfId="48" applyFont="1" applyFill="1" applyBorder="1" applyAlignment="1">
      <alignment vertical="center"/>
    </xf>
    <xf numFmtId="3" fontId="4" fillId="0" borderId="0" xfId="48" applyNumberFormat="1" applyFont="1" applyFill="1" applyBorder="1" applyAlignment="1" applyProtection="1">
      <alignment horizontal="right" vertical="center"/>
    </xf>
    <xf numFmtId="0" fontId="4" fillId="0" borderId="33" xfId="48" applyNumberFormat="1" applyFont="1" applyFill="1" applyBorder="1"/>
    <xf numFmtId="164" fontId="4" fillId="0" borderId="0" xfId="48" quotePrefix="1" applyNumberFormat="1" applyFont="1" applyFill="1" applyBorder="1" applyAlignment="1">
      <alignment horizontal="left" vertical="center"/>
    </xf>
    <xf numFmtId="0" fontId="4" fillId="2" borderId="0" xfId="48" applyFont="1" applyAlignment="1"/>
    <xf numFmtId="0" fontId="4" fillId="2" borderId="0" xfId="48" applyFont="1" applyBorder="1" applyAlignment="1">
      <alignment vertical="top"/>
    </xf>
    <xf numFmtId="0" fontId="4" fillId="2" borderId="0" xfId="48" quotePrefix="1" applyNumberFormat="1" applyFont="1" applyFill="1" applyBorder="1" applyAlignment="1">
      <alignment horizontal="left" vertical="top"/>
    </xf>
    <xf numFmtId="0" fontId="4" fillId="2" borderId="0" xfId="48" applyNumberFormat="1" applyFont="1" applyAlignment="1">
      <alignment horizontal="left"/>
    </xf>
    <xf numFmtId="0" fontId="24" fillId="26" borderId="0" xfId="47" applyNumberFormat="1" applyFont="1" applyFill="1"/>
    <xf numFmtId="0" fontId="3" fillId="25" borderId="0" xfId="47" applyNumberFormat="1" applyFont="1" applyFill="1"/>
    <xf numFmtId="0" fontId="3" fillId="26" borderId="0" xfId="47" applyNumberFormat="1" applyFont="1" applyFill="1"/>
    <xf numFmtId="0" fontId="4" fillId="25" borderId="0" xfId="47" applyNumberFormat="1" applyFont="1" applyFill="1"/>
    <xf numFmtId="0" fontId="11" fillId="0" borderId="0" xfId="47" applyNumberFormat="1" applyFont="1" applyFill="1" applyAlignment="1">
      <alignment vertical="top" wrapText="1"/>
    </xf>
    <xf numFmtId="0" fontId="4" fillId="2" borderId="0" xfId="47" applyNumberFormat="1" applyFont="1" applyAlignment="1">
      <alignment vertical="center" wrapText="1"/>
    </xf>
    <xf numFmtId="3" fontId="17" fillId="0" borderId="0" xfId="47" applyNumberFormat="1" applyFont="1" applyFill="1"/>
    <xf numFmtId="0" fontId="4" fillId="2" borderId="0" xfId="47" applyNumberFormat="1" applyFont="1" applyAlignment="1">
      <alignment wrapText="1"/>
    </xf>
    <xf numFmtId="0" fontId="11" fillId="0" borderId="0" xfId="47" applyNumberFormat="1" applyFont="1" applyFill="1" applyAlignment="1">
      <alignment horizontal="left" vertical="center"/>
    </xf>
    <xf numFmtId="0" fontId="4" fillId="0" borderId="0" xfId="47" applyNumberFormat="1" applyFont="1" applyFill="1" applyAlignment="1">
      <alignment horizontal="centerContinuous" vertical="center"/>
    </xf>
    <xf numFmtId="0" fontId="11" fillId="0" borderId="0" xfId="47" applyNumberFormat="1" applyFont="1" applyFill="1" applyAlignment="1"/>
    <xf numFmtId="0" fontId="4" fillId="0" borderId="0" xfId="47" applyNumberFormat="1" applyFont="1" applyFill="1" applyAlignment="1">
      <alignment horizontal="left" vertical="center"/>
    </xf>
    <xf numFmtId="0" fontId="4" fillId="0" borderId="0" xfId="47" applyNumberFormat="1" applyFont="1" applyFill="1" applyAlignment="1"/>
    <xf numFmtId="0" fontId="11" fillId="0" borderId="13" xfId="47" applyNumberFormat="1" applyFont="1" applyFill="1" applyBorder="1" applyAlignment="1">
      <alignment horizontal="left" vertical="center"/>
    </xf>
    <xf numFmtId="0" fontId="4" fillId="0" borderId="13" xfId="47" applyNumberFormat="1" applyFont="1" applyFill="1" applyBorder="1" applyAlignment="1">
      <alignment horizontal="left" vertical="center"/>
    </xf>
    <xf numFmtId="0" fontId="4" fillId="0" borderId="0" xfId="47" applyNumberFormat="1" applyFont="1" applyFill="1" applyBorder="1" applyAlignment="1">
      <alignment horizontal="left" vertical="center"/>
    </xf>
    <xf numFmtId="3" fontId="17" fillId="0" borderId="16" xfId="47" applyNumberFormat="1" applyFont="1" applyFill="1" applyBorder="1" applyAlignment="1">
      <alignment horizontal="center" vertical="center"/>
    </xf>
    <xf numFmtId="3" fontId="4" fillId="0" borderId="27" xfId="47" applyNumberFormat="1" applyFont="1" applyFill="1" applyBorder="1" applyAlignment="1"/>
    <xf numFmtId="3" fontId="4" fillId="0" borderId="0" xfId="47" applyNumberFormat="1" applyFont="1" applyFill="1" applyAlignment="1"/>
    <xf numFmtId="0" fontId="4" fillId="2" borderId="0" xfId="0" applyNumberFormat="1" applyFont="1" applyAlignment="1"/>
    <xf numFmtId="3" fontId="17" fillId="0" borderId="0" xfId="47" applyNumberFormat="1" applyFont="1" applyFill="1" applyBorder="1" applyAlignment="1"/>
    <xf numFmtId="3" fontId="4" fillId="0" borderId="0" xfId="47" applyNumberFormat="1" applyFont="1" applyFill="1" applyBorder="1" applyAlignment="1"/>
    <xf numFmtId="0" fontId="11" fillId="0" borderId="0" xfId="47" applyNumberFormat="1" applyFont="1" applyFill="1" applyAlignment="1">
      <alignment vertical="center" wrapText="1"/>
    </xf>
    <xf numFmtId="0" fontId="4" fillId="0" borderId="0" xfId="47" applyNumberFormat="1" applyFont="1" applyFill="1" applyBorder="1"/>
    <xf numFmtId="0" fontId="4" fillId="2" borderId="0" xfId="0" applyNumberFormat="1" applyFont="1"/>
    <xf numFmtId="3" fontId="11" fillId="0" borderId="16" xfId="47" applyNumberFormat="1" applyFont="1" applyFill="1" applyBorder="1" applyAlignment="1"/>
    <xf numFmtId="0" fontId="24" fillId="26" borderId="0" xfId="41" applyNumberFormat="1" applyFont="1" applyFill="1"/>
    <xf numFmtId="0" fontId="11" fillId="0" borderId="0" xfId="41" applyNumberFormat="1" applyFont="1" applyFill="1" applyAlignment="1"/>
    <xf numFmtId="0" fontId="11" fillId="0" borderId="0" xfId="41" applyNumberFormat="1" applyFont="1" applyFill="1"/>
    <xf numFmtId="0" fontId="4" fillId="0" borderId="0" xfId="41" applyNumberFormat="1" applyFont="1" applyFill="1"/>
    <xf numFmtId="0" fontId="11" fillId="25" borderId="0" xfId="41" applyNumberFormat="1" applyFont="1" applyFill="1"/>
    <xf numFmtId="0" fontId="3" fillId="0" borderId="0" xfId="41" applyNumberFormat="1" applyFont="1" applyFill="1"/>
    <xf numFmtId="0" fontId="11" fillId="0" borderId="0" xfId="41" applyNumberFormat="1" applyFont="1" applyFill="1" applyAlignment="1">
      <alignment vertical="center" wrapText="1"/>
    </xf>
    <xf numFmtId="0" fontId="11" fillId="0" borderId="0" xfId="41" applyNumberFormat="1" applyFont="1" applyFill="1" applyAlignment="1">
      <alignment vertical="center"/>
    </xf>
    <xf numFmtId="0" fontId="4" fillId="0" borderId="0" xfId="41" applyNumberFormat="1" applyFont="1" applyFill="1" applyAlignment="1"/>
    <xf numFmtId="0" fontId="4" fillId="2" borderId="0" xfId="41" applyNumberFormat="1" applyFont="1" applyAlignment="1"/>
    <xf numFmtId="3" fontId="3" fillId="0" borderId="28" xfId="41" applyNumberFormat="1" applyFont="1" applyFill="1" applyBorder="1" applyAlignment="1">
      <alignment horizontal="left" vertical="center"/>
    </xf>
    <xf numFmtId="3" fontId="3" fillId="0" borderId="0" xfId="41" applyNumberFormat="1" applyFont="1" applyFill="1" applyBorder="1" applyAlignment="1">
      <alignment horizontal="left" vertical="center"/>
    </xf>
    <xf numFmtId="0" fontId="4" fillId="0" borderId="0" xfId="41" applyNumberFormat="1" applyFont="1" applyFill="1" applyBorder="1" applyAlignment="1">
      <alignment horizontal="center"/>
    </xf>
    <xf numFmtId="3" fontId="3" fillId="0" borderId="29" xfId="41" applyNumberFormat="1" applyFont="1" applyFill="1" applyBorder="1" applyAlignment="1">
      <alignment horizontal="center" vertical="center"/>
    </xf>
    <xf numFmtId="3" fontId="3" fillId="0" borderId="0" xfId="41" applyNumberFormat="1" applyFont="1" applyFill="1" applyBorder="1" applyAlignment="1">
      <alignment horizontal="center" vertical="center"/>
    </xf>
    <xf numFmtId="3" fontId="3" fillId="0" borderId="0" xfId="41" applyNumberFormat="1" applyFont="1" applyFill="1" applyBorder="1" applyAlignment="1">
      <alignment horizontal="center" vertical="top"/>
    </xf>
    <xf numFmtId="0" fontId="4" fillId="0" borderId="0" xfId="41" applyNumberFormat="1" applyFont="1" applyFill="1" applyBorder="1" applyAlignment="1"/>
    <xf numFmtId="0" fontId="4" fillId="0" borderId="0" xfId="41" applyNumberFormat="1" applyFont="1" applyFill="1" applyBorder="1"/>
    <xf numFmtId="0" fontId="4" fillId="2" borderId="0" xfId="41" applyNumberFormat="1" applyFont="1"/>
    <xf numFmtId="3" fontId="3" fillId="0" borderId="0" xfId="41" applyNumberFormat="1" applyFont="1" applyFill="1" applyAlignment="1">
      <alignment horizontal="center" vertical="center"/>
    </xf>
    <xf numFmtId="0" fontId="4" fillId="2" borderId="26" xfId="41" applyNumberFormat="1" applyFont="1" applyBorder="1"/>
    <xf numFmtId="0" fontId="3" fillId="0" borderId="0" xfId="41" applyFont="1" applyFill="1" applyAlignment="1"/>
    <xf numFmtId="3" fontId="3" fillId="2" borderId="0" xfId="41" applyNumberFormat="1" applyFont="1" applyAlignment="1"/>
    <xf numFmtId="0" fontId="4" fillId="2" borderId="0" xfId="41" applyFont="1" applyAlignment="1">
      <alignment vertical="top"/>
    </xf>
    <xf numFmtId="3" fontId="4" fillId="0" borderId="0" xfId="41" quotePrefix="1" applyNumberFormat="1" applyFont="1" applyFill="1" applyAlignment="1">
      <alignment vertical="top" wrapText="1"/>
    </xf>
    <xf numFmtId="3" fontId="17" fillId="2" borderId="0" xfId="41" applyNumberFormat="1" applyFont="1" applyAlignment="1">
      <alignment vertical="top"/>
    </xf>
    <xf numFmtId="3" fontId="3" fillId="0" borderId="0" xfId="41" applyNumberFormat="1" applyFont="1" applyFill="1" applyAlignment="1">
      <alignment vertical="top"/>
    </xf>
    <xf numFmtId="3" fontId="3" fillId="0" borderId="0" xfId="41" applyNumberFormat="1" applyFont="1" applyFill="1" applyBorder="1" applyAlignment="1">
      <alignment vertical="top"/>
    </xf>
    <xf numFmtId="0" fontId="4" fillId="0" borderId="0" xfId="41" applyNumberFormat="1" applyFont="1" applyFill="1" applyBorder="1" applyAlignment="1">
      <alignment vertical="top"/>
    </xf>
    <xf numFmtId="0" fontId="4" fillId="0" borderId="0" xfId="41" applyNumberFormat="1" applyFont="1" applyFill="1" applyAlignment="1">
      <alignment vertical="top"/>
    </xf>
    <xf numFmtId="168" fontId="4" fillId="2" borderId="0" xfId="41" applyNumberFormat="1" applyFont="1" applyBorder="1" applyAlignment="1">
      <alignment vertical="top"/>
    </xf>
    <xf numFmtId="3" fontId="4" fillId="2" borderId="0" xfId="41" quotePrefix="1" applyNumberFormat="1" applyFont="1" applyAlignment="1">
      <alignment vertical="top" wrapText="1"/>
    </xf>
    <xf numFmtId="3" fontId="4" fillId="0" borderId="0" xfId="41" applyNumberFormat="1" applyFont="1" applyFill="1" applyAlignment="1" applyProtection="1">
      <alignment vertical="top"/>
    </xf>
    <xf numFmtId="3" fontId="17" fillId="0" borderId="0" xfId="41" applyNumberFormat="1" applyFont="1" applyFill="1" applyAlignment="1">
      <alignment vertical="top"/>
    </xf>
    <xf numFmtId="3" fontId="4" fillId="0" borderId="0" xfId="41" applyNumberFormat="1" applyFont="1" applyFill="1" applyAlignment="1">
      <alignment vertical="top" wrapText="1"/>
    </xf>
    <xf numFmtId="0" fontId="4" fillId="2" borderId="0" xfId="41" applyNumberFormat="1" applyFont="1" applyAlignment="1">
      <alignment horizontal="justify"/>
    </xf>
    <xf numFmtId="3" fontId="17" fillId="0" borderId="0" xfId="41" applyNumberFormat="1" applyFont="1" applyFill="1" applyAlignment="1">
      <alignment horizontal="right" vertical="center"/>
    </xf>
    <xf numFmtId="0" fontId="4" fillId="0" borderId="0" xfId="41" applyNumberFormat="1" applyFont="1" applyFill="1" applyAlignment="1">
      <alignment horizontal="right" vertical="center"/>
    </xf>
    <xf numFmtId="3" fontId="4" fillId="0" borderId="0" xfId="41" applyNumberFormat="1" applyFont="1" applyFill="1" applyAlignment="1">
      <alignment horizontal="right" vertical="center"/>
    </xf>
    <xf numFmtId="0" fontId="17" fillId="0" borderId="0" xfId="41" applyNumberFormat="1" applyFont="1" applyFill="1"/>
    <xf numFmtId="3" fontId="4" fillId="0" borderId="0" xfId="41" applyNumberFormat="1" applyFont="1" applyFill="1" applyAlignment="1">
      <alignment horizontal="left" vertical="center"/>
    </xf>
    <xf numFmtId="3" fontId="4" fillId="0" borderId="0" xfId="41" applyNumberFormat="1" applyFont="1" applyFill="1" applyAlignment="1">
      <alignment horizontal="centerContinuous"/>
    </xf>
    <xf numFmtId="3" fontId="17" fillId="0" borderId="0" xfId="41" applyNumberFormat="1" applyFont="1" applyFill="1" applyAlignment="1"/>
    <xf numFmtId="0" fontId="17" fillId="0" borderId="0" xfId="41" applyNumberFormat="1" applyFont="1" applyFill="1" applyAlignment="1">
      <alignment horizontal="left" vertical="center" wrapText="1"/>
    </xf>
    <xf numFmtId="0" fontId="4" fillId="0" borderId="0" xfId="41" applyNumberFormat="1" applyFont="1" applyFill="1" applyAlignment="1">
      <alignment horizontal="left" vertical="center"/>
    </xf>
    <xf numFmtId="3" fontId="17" fillId="0" borderId="0" xfId="41" applyNumberFormat="1" applyFont="1" applyFill="1"/>
    <xf numFmtId="0" fontId="24" fillId="26" borderId="0" xfId="40" applyNumberFormat="1" applyFont="1" applyFill="1" applyAlignment="1">
      <alignment vertical="center"/>
    </xf>
    <xf numFmtId="0" fontId="23" fillId="26" borderId="0" xfId="40" applyNumberFormat="1" applyFont="1" applyFill="1"/>
    <xf numFmtId="0" fontId="3" fillId="0" borderId="0" xfId="40" applyNumberFormat="1" applyFont="1" applyFill="1"/>
    <xf numFmtId="0" fontId="11" fillId="0" borderId="0" xfId="40" applyNumberFormat="1" applyFont="1" applyFill="1"/>
    <xf numFmtId="0" fontId="3" fillId="25" borderId="0" xfId="40" applyNumberFormat="1" applyFont="1" applyFill="1"/>
    <xf numFmtId="0" fontId="4" fillId="0" borderId="0" xfId="40" applyNumberFormat="1" applyFont="1" applyFill="1"/>
    <xf numFmtId="0" fontId="3" fillId="0" borderId="0" xfId="40" applyNumberFormat="1" applyFont="1" applyFill="1" applyAlignment="1">
      <alignment vertical="center"/>
    </xf>
    <xf numFmtId="0" fontId="4" fillId="2" borderId="0" xfId="40" applyNumberFormat="1" applyFont="1"/>
    <xf numFmtId="0" fontId="4" fillId="0" borderId="0" xfId="40" applyNumberFormat="1" applyFont="1" applyFill="1" applyAlignment="1"/>
    <xf numFmtId="0" fontId="4" fillId="0" borderId="0" xfId="40" applyNumberFormat="1" applyFont="1" applyFill="1" applyAlignment="1">
      <alignment vertical="center"/>
    </xf>
    <xf numFmtId="0" fontId="11" fillId="0" borderId="0" xfId="40" applyNumberFormat="1" applyFont="1" applyFill="1" applyAlignment="1"/>
    <xf numFmtId="3" fontId="3" fillId="0" borderId="28" xfId="40" applyNumberFormat="1" applyFont="1" applyFill="1" applyBorder="1" applyAlignment="1">
      <alignment horizontal="left" vertical="center"/>
    </xf>
    <xf numFmtId="3" fontId="3" fillId="0" borderId="0" xfId="40" applyNumberFormat="1" applyFont="1" applyFill="1" applyBorder="1" applyAlignment="1">
      <alignment horizontal="left" vertical="center"/>
    </xf>
    <xf numFmtId="0" fontId="4" fillId="0" borderId="0" xfId="40" applyNumberFormat="1" applyFont="1" applyFill="1" applyBorder="1" applyAlignment="1">
      <alignment horizontal="center"/>
    </xf>
    <xf numFmtId="3" fontId="4" fillId="0" borderId="29" xfId="40" applyNumberFormat="1" applyFont="1" applyFill="1" applyBorder="1" applyAlignment="1"/>
    <xf numFmtId="3" fontId="3" fillId="0" borderId="29" xfId="40" applyNumberFormat="1" applyFont="1" applyFill="1" applyBorder="1" applyAlignment="1">
      <alignment horizontal="center" vertical="center"/>
    </xf>
    <xf numFmtId="3" fontId="3" fillId="0" borderId="29" xfId="40" applyNumberFormat="1" applyFont="1" applyFill="1" applyBorder="1" applyAlignment="1">
      <alignment vertical="center"/>
    </xf>
    <xf numFmtId="3" fontId="3" fillId="0" borderId="0" xfId="40" applyNumberFormat="1" applyFont="1" applyFill="1" applyBorder="1" applyAlignment="1">
      <alignment horizontal="center" vertical="center"/>
    </xf>
    <xf numFmtId="3" fontId="3" fillId="0" borderId="0" xfId="40" applyNumberFormat="1" applyFont="1" applyFill="1" applyBorder="1" applyAlignment="1">
      <alignment horizontal="center" vertical="top"/>
    </xf>
    <xf numFmtId="0" fontId="3" fillId="0" borderId="0" xfId="40" applyNumberFormat="1" applyFont="1" applyFill="1" applyBorder="1" applyAlignment="1">
      <alignment horizontal="center" vertical="top"/>
    </xf>
    <xf numFmtId="0" fontId="4" fillId="0" borderId="0" xfId="40" applyNumberFormat="1" applyFont="1" applyFill="1" applyBorder="1" applyAlignment="1"/>
    <xf numFmtId="0" fontId="4" fillId="0" borderId="0" xfId="40" applyNumberFormat="1" applyFont="1" applyFill="1" applyBorder="1"/>
    <xf numFmtId="3" fontId="4" fillId="0" borderId="0" xfId="40" applyNumberFormat="1" applyFont="1" applyFill="1" applyBorder="1" applyAlignment="1"/>
    <xf numFmtId="3" fontId="3" fillId="0" borderId="0" xfId="40" applyNumberFormat="1" applyFont="1" applyFill="1" applyBorder="1" applyAlignment="1">
      <alignment vertical="center"/>
    </xf>
    <xf numFmtId="3" fontId="3" fillId="0" borderId="0" xfId="40" applyNumberFormat="1" applyFont="1" applyFill="1" applyAlignment="1">
      <alignment horizontal="center" vertical="center"/>
    </xf>
    <xf numFmtId="3" fontId="4" fillId="0" borderId="0" xfId="40" applyNumberFormat="1" applyFont="1" applyFill="1" applyBorder="1" applyAlignment="1">
      <alignment horizontal="center" vertical="top"/>
    </xf>
    <xf numFmtId="0" fontId="3" fillId="2" borderId="0" xfId="40" applyNumberFormat="1" applyFont="1" applyBorder="1" applyAlignment="1">
      <alignment horizontal="center" vertical="top"/>
    </xf>
    <xf numFmtId="3" fontId="4" fillId="0" borderId="0" xfId="40" applyNumberFormat="1" applyFont="1" applyFill="1" applyAlignment="1"/>
    <xf numFmtId="3" fontId="3" fillId="0" borderId="0" xfId="40" applyNumberFormat="1" applyFont="1" applyFill="1" applyAlignment="1">
      <alignment vertical="center"/>
    </xf>
    <xf numFmtId="3" fontId="3" fillId="0" borderId="0" xfId="40" applyNumberFormat="1" applyFont="1" applyFill="1" applyBorder="1" applyAlignment="1"/>
    <xf numFmtId="3" fontId="4" fillId="0" borderId="0" xfId="40" applyNumberFormat="1" applyFont="1" applyFill="1" applyBorder="1"/>
    <xf numFmtId="0" fontId="4" fillId="2" borderId="0" xfId="40" applyNumberFormat="1" applyFont="1" applyAlignment="1">
      <alignment vertical="top"/>
    </xf>
    <xf numFmtId="3" fontId="4" fillId="0" borderId="0" xfId="40" applyNumberFormat="1" applyFont="1" applyFill="1" applyBorder="1" applyAlignment="1" applyProtection="1"/>
    <xf numFmtId="0" fontId="3" fillId="0" borderId="0" xfId="40" applyFont="1" applyFill="1" applyAlignment="1">
      <alignment vertical="center" wrapText="1"/>
    </xf>
    <xf numFmtId="3" fontId="3" fillId="2" borderId="0" xfId="40" applyNumberFormat="1" applyFont="1" applyAlignment="1">
      <alignment vertical="center" wrapText="1"/>
    </xf>
    <xf numFmtId="3" fontId="4" fillId="0" borderId="0" xfId="40" applyNumberFormat="1" applyFont="1" applyFill="1" applyAlignment="1" applyProtection="1">
      <alignment vertical="center" wrapText="1"/>
    </xf>
    <xf numFmtId="3" fontId="3" fillId="0" borderId="0" xfId="40" applyNumberFormat="1" applyFont="1" applyFill="1" applyAlignment="1">
      <alignment vertical="center" wrapText="1"/>
    </xf>
    <xf numFmtId="3" fontId="3" fillId="0" borderId="0" xfId="40" applyNumberFormat="1" applyFont="1" applyFill="1" applyAlignment="1"/>
    <xf numFmtId="0" fontId="4" fillId="0" borderId="0" xfId="40" applyFont="1" applyFill="1" applyAlignment="1">
      <alignment vertical="center" wrapText="1"/>
    </xf>
    <xf numFmtId="3" fontId="4" fillId="0" borderId="0" xfId="40" applyNumberFormat="1" applyFont="1" applyFill="1" applyAlignment="1">
      <alignment vertical="center" wrapText="1"/>
    </xf>
    <xf numFmtId="3" fontId="4" fillId="2" borderId="0" xfId="40" applyNumberFormat="1" applyFont="1" applyAlignment="1">
      <alignment vertical="center" wrapText="1"/>
    </xf>
    <xf numFmtId="0" fontId="4" fillId="2" borderId="0" xfId="40" applyFont="1" applyAlignment="1">
      <alignment vertical="center"/>
    </xf>
    <xf numFmtId="0" fontId="4" fillId="0" borderId="0" xfId="40" quotePrefix="1" applyFont="1" applyFill="1" applyAlignment="1">
      <alignment vertical="center" wrapText="1"/>
    </xf>
    <xf numFmtId="3" fontId="17" fillId="2" borderId="0" xfId="40" applyNumberFormat="1" applyFont="1" applyAlignment="1">
      <alignment vertical="center" wrapText="1"/>
    </xf>
    <xf numFmtId="3" fontId="3" fillId="0" borderId="0" xfId="40" applyNumberFormat="1" applyFont="1" applyFill="1" applyAlignment="1">
      <alignment vertical="top"/>
    </xf>
    <xf numFmtId="3" fontId="4" fillId="0" borderId="0" xfId="40" applyNumberFormat="1" applyFont="1" applyFill="1" applyBorder="1" applyAlignment="1" applyProtection="1">
      <alignment vertical="top"/>
    </xf>
    <xf numFmtId="3" fontId="3" fillId="0" borderId="0" xfId="40" applyNumberFormat="1" applyFont="1" applyFill="1" applyBorder="1" applyAlignment="1">
      <alignment vertical="top"/>
    </xf>
    <xf numFmtId="0" fontId="4" fillId="0" borderId="0" xfId="40" applyNumberFormat="1" applyFont="1" applyFill="1" applyBorder="1" applyAlignment="1">
      <alignment vertical="top"/>
    </xf>
    <xf numFmtId="3" fontId="4" fillId="0" borderId="0" xfId="40" applyNumberFormat="1" applyFont="1" applyFill="1" applyBorder="1" applyAlignment="1">
      <alignment vertical="top"/>
    </xf>
    <xf numFmtId="0" fontId="4" fillId="0" borderId="0" xfId="40" applyNumberFormat="1" applyFont="1" applyFill="1" applyAlignment="1">
      <alignment vertical="top"/>
    </xf>
    <xf numFmtId="0" fontId="4" fillId="2" borderId="0" xfId="40" quotePrefix="1" applyFont="1" applyAlignment="1">
      <alignment vertical="center" wrapText="1"/>
    </xf>
    <xf numFmtId="3" fontId="17" fillId="0" borderId="0" xfId="40" applyNumberFormat="1" applyFont="1" applyFill="1" applyAlignment="1">
      <alignment vertical="center" wrapText="1"/>
    </xf>
    <xf numFmtId="3" fontId="4" fillId="0" borderId="0" xfId="40" applyNumberFormat="1" applyFont="1" applyFill="1" applyAlignment="1">
      <alignment vertical="top"/>
    </xf>
    <xf numFmtId="3" fontId="4" fillId="2" borderId="0" xfId="40" applyNumberFormat="1" applyFont="1" applyAlignment="1">
      <alignment vertical="top"/>
    </xf>
    <xf numFmtId="0" fontId="4" fillId="0" borderId="0" xfId="40" applyNumberFormat="1" applyFont="1" applyFill="1" applyAlignment="1">
      <alignment horizontal="left" vertical="center"/>
    </xf>
    <xf numFmtId="3" fontId="4" fillId="0" borderId="0" xfId="40" applyNumberFormat="1" applyFont="1" applyFill="1" applyAlignment="1" applyProtection="1">
      <alignment vertical="top"/>
    </xf>
    <xf numFmtId="0" fontId="4" fillId="2" borderId="0" xfId="40" applyFont="1"/>
    <xf numFmtId="0" fontId="4" fillId="0" borderId="0" xfId="40" applyFont="1" applyFill="1" applyAlignment="1">
      <alignment horizontal="left" vertical="center" wrapText="1"/>
    </xf>
    <xf numFmtId="0" fontId="4" fillId="0" borderId="0" xfId="40" applyFont="1" applyFill="1"/>
    <xf numFmtId="0" fontId="4" fillId="0" borderId="0" xfId="40" applyFont="1" applyFill="1" applyAlignment="1">
      <alignment vertical="center"/>
    </xf>
    <xf numFmtId="3" fontId="4" fillId="0" borderId="0" xfId="40" applyNumberFormat="1" applyFont="1" applyFill="1" applyBorder="1" applyAlignment="1" applyProtection="1">
      <alignment horizontal="right"/>
    </xf>
    <xf numFmtId="3" fontId="4" fillId="0" borderId="0" xfId="40" applyNumberFormat="1" applyFont="1" applyFill="1"/>
    <xf numFmtId="0" fontId="17" fillId="0" borderId="0" xfId="40" applyNumberFormat="1" applyFont="1" applyFill="1"/>
    <xf numFmtId="3" fontId="4" fillId="0" borderId="0" xfId="40" applyNumberFormat="1" applyFont="1" applyFill="1" applyAlignment="1">
      <alignment horizontal="left" vertical="center"/>
    </xf>
    <xf numFmtId="3" fontId="4" fillId="0" borderId="0" xfId="40" applyNumberFormat="1" applyFont="1" applyFill="1" applyBorder="1" applyAlignment="1">
      <alignment horizontal="left" vertical="center"/>
    </xf>
    <xf numFmtId="3" fontId="4" fillId="0" borderId="0" xfId="40" applyNumberFormat="1" applyFont="1" applyFill="1" applyBorder="1" applyAlignment="1">
      <alignment horizontal="centerContinuous"/>
    </xf>
    <xf numFmtId="3" fontId="17" fillId="0" borderId="0" xfId="40" applyNumberFormat="1" applyFont="1" applyFill="1" applyBorder="1"/>
    <xf numFmtId="0" fontId="17" fillId="0" borderId="0" xfId="40" applyNumberFormat="1" applyFont="1" applyFill="1" applyAlignment="1">
      <alignment horizontal="left" vertical="center" wrapText="1"/>
    </xf>
    <xf numFmtId="3" fontId="17" fillId="0" borderId="0" xfId="40" applyNumberFormat="1" applyFont="1" applyFill="1" applyAlignment="1">
      <alignment vertical="top"/>
    </xf>
    <xf numFmtId="0" fontId="4" fillId="2" borderId="0" xfId="40" applyNumberFormat="1" applyFont="1" applyAlignment="1"/>
    <xf numFmtId="0" fontId="4" fillId="2" borderId="0" xfId="40" applyNumberFormat="1" applyFont="1" applyBorder="1" applyAlignment="1"/>
    <xf numFmtId="0" fontId="24" fillId="26" borderId="0" xfId="39" applyNumberFormat="1" applyFont="1" applyFill="1" applyAlignment="1">
      <alignment vertical="center"/>
    </xf>
    <xf numFmtId="0" fontId="23" fillId="26" borderId="0" xfId="39" applyNumberFormat="1" applyFont="1" applyFill="1"/>
    <xf numFmtId="0" fontId="11" fillId="0" borderId="0" xfId="39" applyNumberFormat="1" applyFont="1" applyFill="1"/>
    <xf numFmtId="0" fontId="4" fillId="0" borderId="0" xfId="39" applyNumberFormat="1" applyFont="1" applyFill="1"/>
    <xf numFmtId="0" fontId="11" fillId="25" borderId="0" xfId="39" applyNumberFormat="1" applyFont="1" applyFill="1"/>
    <xf numFmtId="0" fontId="23" fillId="0" borderId="0" xfId="39" applyNumberFormat="1" applyFont="1" applyFill="1"/>
    <xf numFmtId="0" fontId="4" fillId="26" borderId="0" xfId="39" applyNumberFormat="1" applyFont="1" applyFill="1"/>
    <xf numFmtId="0" fontId="3" fillId="0" borderId="0" xfId="39" applyNumberFormat="1" applyFont="1" applyFill="1" applyAlignment="1" applyProtection="1">
      <alignment vertical="center"/>
      <protection locked="0"/>
    </xf>
    <xf numFmtId="0" fontId="4" fillId="0" borderId="0" xfId="39" applyNumberFormat="1" applyFont="1" applyFill="1" applyProtection="1">
      <protection locked="0"/>
    </xf>
    <xf numFmtId="0" fontId="3" fillId="0" borderId="0" xfId="39" applyNumberFormat="1" applyFont="1" applyFill="1" applyProtection="1">
      <protection locked="0"/>
    </xf>
    <xf numFmtId="0" fontId="11" fillId="0" borderId="0" xfId="39" applyNumberFormat="1" applyFont="1" applyFill="1" applyProtection="1">
      <protection locked="0"/>
    </xf>
    <xf numFmtId="0" fontId="4" fillId="0" borderId="0" xfId="39" applyNumberFormat="1" applyFont="1" applyFill="1" applyAlignment="1">
      <alignment vertical="center"/>
    </xf>
    <xf numFmtId="3" fontId="4" fillId="0" borderId="28" xfId="39" applyNumberFormat="1" applyFont="1" applyFill="1" applyBorder="1" applyAlignment="1">
      <alignment vertical="center"/>
    </xf>
    <xf numFmtId="3" fontId="4" fillId="0" borderId="0" xfId="39" applyNumberFormat="1" applyFont="1" applyFill="1" applyAlignment="1">
      <alignment horizontal="center"/>
    </xf>
    <xf numFmtId="0" fontId="4" fillId="0" borderId="0" xfId="39" applyNumberFormat="1" applyFont="1" applyFill="1" applyAlignment="1">
      <alignment horizontal="centerContinuous"/>
    </xf>
    <xf numFmtId="3" fontId="4" fillId="0" borderId="29" xfId="39" applyNumberFormat="1" applyFont="1" applyFill="1" applyBorder="1" applyAlignment="1">
      <alignment vertical="center"/>
    </xf>
    <xf numFmtId="3" fontId="3" fillId="0" borderId="29" xfId="39" applyNumberFormat="1" applyFont="1" applyFill="1" applyBorder="1" applyAlignment="1">
      <alignment horizontal="center" vertical="top"/>
    </xf>
    <xf numFmtId="0" fontId="3" fillId="0" borderId="0" xfId="39" applyNumberFormat="1" applyFont="1" applyFill="1" applyAlignment="1">
      <alignment horizontal="center" vertical="center"/>
    </xf>
    <xf numFmtId="3" fontId="4" fillId="0" borderId="0" xfId="39" applyNumberFormat="1" applyFont="1" applyFill="1" applyBorder="1" applyAlignment="1">
      <alignment vertical="center"/>
    </xf>
    <xf numFmtId="3" fontId="3" fillId="0" borderId="0" xfId="39" applyNumberFormat="1" applyFont="1" applyFill="1" applyBorder="1" applyAlignment="1">
      <alignment horizontal="center" vertical="top"/>
    </xf>
    <xf numFmtId="3" fontId="4" fillId="0" borderId="0" xfId="39" applyNumberFormat="1" applyFont="1" applyFill="1" applyAlignment="1">
      <alignment vertical="center"/>
    </xf>
    <xf numFmtId="3" fontId="3" fillId="0" borderId="0" xfId="39" applyNumberFormat="1" applyFont="1" applyFill="1" applyAlignment="1">
      <alignment horizontal="center" vertical="top"/>
    </xf>
    <xf numFmtId="3" fontId="3" fillId="0" borderId="0" xfId="39" applyNumberFormat="1" applyFont="1" applyFill="1" applyAlignment="1">
      <alignment vertical="center"/>
    </xf>
    <xf numFmtId="0" fontId="4" fillId="2" borderId="0" xfId="39" applyNumberFormat="1" applyFont="1" applyAlignment="1">
      <alignment vertical="top"/>
    </xf>
    <xf numFmtId="3" fontId="4" fillId="0" borderId="0" xfId="39" applyNumberFormat="1" applyFont="1" applyFill="1" applyAlignment="1" applyProtection="1"/>
    <xf numFmtId="3" fontId="4" fillId="2" borderId="0" xfId="39" applyNumberFormat="1" applyFont="1" applyAlignment="1" applyProtection="1"/>
    <xf numFmtId="3" fontId="4" fillId="0" borderId="0" xfId="39" applyNumberFormat="1" applyFont="1" applyFill="1" applyAlignment="1">
      <alignment vertical="top"/>
    </xf>
    <xf numFmtId="3" fontId="4" fillId="0" borderId="0" xfId="39" applyNumberFormat="1" applyFont="1" applyFill="1" applyAlignment="1" applyProtection="1">
      <alignment vertical="center"/>
    </xf>
    <xf numFmtId="3" fontId="3" fillId="0" borderId="0" xfId="39" applyNumberFormat="1" applyFont="1" applyFill="1" applyAlignment="1">
      <alignment vertical="top"/>
    </xf>
    <xf numFmtId="0" fontId="4" fillId="0" borderId="0" xfId="39" applyNumberFormat="1" applyFont="1" applyFill="1" applyAlignment="1">
      <alignment vertical="top"/>
    </xf>
    <xf numFmtId="0" fontId="17" fillId="0" borderId="0" xfId="39" applyNumberFormat="1" applyFont="1" applyFill="1" applyAlignment="1">
      <alignment vertical="top"/>
    </xf>
    <xf numFmtId="3" fontId="17" fillId="0" borderId="0" xfId="39" applyNumberFormat="1" applyFont="1" applyFill="1" applyAlignment="1">
      <alignment vertical="top"/>
    </xf>
    <xf numFmtId="0" fontId="4" fillId="0" borderId="0" xfId="39" applyFont="1" applyFill="1"/>
    <xf numFmtId="3" fontId="4" fillId="2" borderId="0" xfId="39" applyNumberFormat="1" applyFont="1" applyAlignment="1" applyProtection="1">
      <alignment vertical="center"/>
    </xf>
    <xf numFmtId="0" fontId="4" fillId="0" borderId="0" xfId="39" applyFont="1" applyFill="1" applyAlignment="1">
      <alignment horizontal="left" vertical="center" wrapText="1"/>
    </xf>
    <xf numFmtId="0" fontId="4" fillId="0" borderId="0" xfId="39" applyFont="1" applyFill="1" applyAlignment="1">
      <alignment vertical="center"/>
    </xf>
    <xf numFmtId="0" fontId="17" fillId="0" borderId="0" xfId="39" applyNumberFormat="1" applyFont="1" applyFill="1" applyAlignment="1">
      <alignment vertical="center"/>
    </xf>
    <xf numFmtId="0" fontId="17" fillId="0" borderId="0" xfId="39" applyNumberFormat="1" applyFont="1" applyFill="1"/>
    <xf numFmtId="0" fontId="17" fillId="0" borderId="0" xfId="39" applyNumberFormat="1" applyFont="1" applyFill="1" applyAlignment="1">
      <alignment horizontal="left" vertical="center" wrapText="1"/>
    </xf>
    <xf numFmtId="3" fontId="17" fillId="0" borderId="0" xfId="39" applyNumberFormat="1" applyFont="1" applyFill="1" applyAlignment="1">
      <alignment vertical="center"/>
    </xf>
    <xf numFmtId="0" fontId="3" fillId="0" borderId="0" xfId="39" quotePrefix="1" applyFont="1" applyFill="1" applyAlignment="1">
      <alignment vertical="top" wrapText="1"/>
    </xf>
    <xf numFmtId="3" fontId="3" fillId="0" borderId="0" xfId="39" applyNumberFormat="1" applyFont="1" applyFill="1" applyAlignment="1" applyProtection="1">
      <alignment vertical="top"/>
    </xf>
    <xf numFmtId="0" fontId="4" fillId="2" borderId="0" xfId="39" applyFont="1" applyAlignment="1">
      <alignment vertical="top"/>
    </xf>
    <xf numFmtId="0" fontId="4" fillId="0" borderId="0" xfId="39" quotePrefix="1" applyFont="1" applyFill="1" applyAlignment="1">
      <alignment vertical="top" wrapText="1"/>
    </xf>
    <xf numFmtId="3" fontId="4" fillId="0" borderId="0" xfId="39" applyNumberFormat="1" applyFont="1" applyFill="1" applyAlignment="1" applyProtection="1">
      <alignment vertical="top"/>
    </xf>
    <xf numFmtId="0" fontId="17" fillId="0" borderId="0" xfId="63" applyNumberFormat="1" applyFont="1" applyFill="1"/>
    <xf numFmtId="0" fontId="11" fillId="0" borderId="0" xfId="63" applyNumberFormat="1" applyFont="1" applyFill="1"/>
    <xf numFmtId="0" fontId="4" fillId="0" borderId="0" xfId="63" applyNumberFormat="1" applyFont="1" applyFill="1" applyAlignment="1"/>
    <xf numFmtId="0" fontId="17" fillId="0" borderId="0" xfId="63" applyNumberFormat="1" applyFont="1" applyFill="1" applyAlignment="1"/>
    <xf numFmtId="0" fontId="11" fillId="0" borderId="0" xfId="63" applyNumberFormat="1" applyFont="1" applyFill="1" applyAlignment="1"/>
    <xf numFmtId="0" fontId="4" fillId="0" borderId="0" xfId="63" applyNumberFormat="1" applyFont="1" applyFill="1" applyAlignment="1">
      <alignment horizontal="left" vertical="center" wrapText="1"/>
    </xf>
    <xf numFmtId="0" fontId="4" fillId="0" borderId="25" xfId="63" applyNumberFormat="1" applyFont="1" applyFill="1" applyBorder="1"/>
    <xf numFmtId="3" fontId="4" fillId="0" borderId="0" xfId="63" applyNumberFormat="1" applyFont="1" applyFill="1" applyAlignment="1">
      <alignment horizontal="left" vertical="center" wrapText="1"/>
    </xf>
    <xf numFmtId="0" fontId="24" fillId="26" borderId="0" xfId="38" applyNumberFormat="1" applyFont="1" applyFill="1"/>
    <xf numFmtId="0" fontId="23" fillId="26" borderId="0" xfId="38" applyNumberFormat="1" applyFont="1" applyFill="1"/>
    <xf numFmtId="0" fontId="11" fillId="0" borderId="0" xfId="38" applyNumberFormat="1" applyFont="1" applyFill="1"/>
    <xf numFmtId="0" fontId="4" fillId="26" borderId="0" xfId="38" applyNumberFormat="1" applyFont="1" applyFill="1"/>
    <xf numFmtId="0" fontId="17" fillId="0" borderId="0" xfId="38" applyNumberFormat="1" applyFont="1" applyFill="1"/>
    <xf numFmtId="0" fontId="4" fillId="0" borderId="0" xfId="38" applyNumberFormat="1" applyFont="1" applyFill="1" applyAlignment="1">
      <alignment horizontal="left" vertical="center"/>
    </xf>
    <xf numFmtId="0" fontId="4" fillId="0" borderId="25" xfId="38" applyNumberFormat="1" applyFont="1" applyFill="1" applyBorder="1" applyAlignment="1">
      <alignment horizontal="left" vertical="center"/>
    </xf>
    <xf numFmtId="0" fontId="4" fillId="0" borderId="25" xfId="38" applyNumberFormat="1" applyFont="1" applyFill="1" applyBorder="1"/>
    <xf numFmtId="0" fontId="4" fillId="2" borderId="25" xfId="38" applyNumberFormat="1" applyFont="1" applyBorder="1" applyAlignment="1"/>
    <xf numFmtId="0" fontId="4" fillId="0" borderId="0" xfId="38" applyNumberFormat="1" applyFont="1" applyFill="1" applyBorder="1"/>
    <xf numFmtId="0" fontId="4" fillId="2" borderId="0" xfId="38" applyNumberFormat="1" applyFont="1" applyBorder="1" applyAlignment="1"/>
    <xf numFmtId="0" fontId="11" fillId="0" borderId="0" xfId="38" applyNumberFormat="1" applyFont="1" applyFill="1" applyBorder="1" applyAlignment="1">
      <alignment horizontal="center" vertical="center"/>
    </xf>
    <xf numFmtId="0" fontId="17" fillId="0" borderId="0" xfId="38" applyNumberFormat="1" applyFont="1" applyFill="1" applyAlignment="1"/>
    <xf numFmtId="0" fontId="4" fillId="2" borderId="0" xfId="38" applyNumberFormat="1" applyFont="1"/>
    <xf numFmtId="164" fontId="17" fillId="0" borderId="0" xfId="38" applyNumberFormat="1" applyFont="1" applyFill="1"/>
    <xf numFmtId="1" fontId="24" fillId="26" borderId="0" xfId="37" applyNumberFormat="1" applyFont="1" applyFill="1" applyBorder="1" applyAlignment="1">
      <alignment horizontal="left" vertical="center"/>
    </xf>
    <xf numFmtId="0" fontId="3" fillId="0" borderId="0" xfId="37" applyNumberFormat="1" applyFont="1" applyFill="1"/>
    <xf numFmtId="0" fontId="3" fillId="25" borderId="0" xfId="37" applyNumberFormat="1" applyFont="1" applyFill="1"/>
    <xf numFmtId="1" fontId="3" fillId="0" borderId="0" xfId="37" applyNumberFormat="1" applyFont="1" applyFill="1" applyAlignment="1">
      <alignment horizontal="left" vertical="center"/>
    </xf>
    <xf numFmtId="0" fontId="23" fillId="26" borderId="0" xfId="37" applyFont="1" applyFill="1" applyAlignment="1"/>
    <xf numFmtId="1" fontId="24" fillId="26" borderId="0" xfId="37" applyNumberFormat="1" applyFont="1" applyFill="1" applyAlignment="1">
      <alignment horizontal="left" vertical="center"/>
    </xf>
    <xf numFmtId="0" fontId="24" fillId="26" borderId="0" xfId="37" applyNumberFormat="1" applyFont="1" applyFill="1"/>
    <xf numFmtId="0" fontId="4" fillId="0" borderId="0" xfId="37" applyNumberFormat="1" applyFont="1" applyFill="1"/>
    <xf numFmtId="1" fontId="3" fillId="0" borderId="0" xfId="37" applyNumberFormat="1" applyFont="1" applyFill="1" applyBorder="1" applyAlignment="1">
      <alignment horizontal="left" vertical="center"/>
    </xf>
    <xf numFmtId="0" fontId="3" fillId="0" borderId="0" xfId="37" quotePrefix="1" applyNumberFormat="1" applyFont="1" applyFill="1" applyAlignment="1">
      <alignment horizontal="left"/>
    </xf>
    <xf numFmtId="0" fontId="4" fillId="0" borderId="0" xfId="37" applyNumberFormat="1" applyFont="1" applyFill="1" applyAlignment="1"/>
    <xf numFmtId="164" fontId="4" fillId="0" borderId="0" xfId="37" applyNumberFormat="1" applyFont="1" applyFill="1" applyAlignment="1">
      <alignment vertical="center"/>
    </xf>
    <xf numFmtId="0" fontId="4" fillId="0" borderId="0" xfId="37" applyNumberFormat="1" applyFont="1" applyFill="1" applyAlignment="1">
      <alignment vertical="center"/>
    </xf>
    <xf numFmtId="164" fontId="4" fillId="0" borderId="0" xfId="37" applyNumberFormat="1" applyFont="1" applyFill="1"/>
    <xf numFmtId="0" fontId="4" fillId="0" borderId="0" xfId="37" applyNumberFormat="1" applyFont="1" applyFill="1" applyBorder="1"/>
    <xf numFmtId="0" fontId="4" fillId="0" borderId="12" xfId="37" applyNumberFormat="1" applyFont="1" applyFill="1" applyBorder="1"/>
    <xf numFmtId="164" fontId="4" fillId="0" borderId="0" xfId="37" applyNumberFormat="1" applyFont="1" applyFill="1" applyBorder="1"/>
    <xf numFmtId="0" fontId="3" fillId="0" borderId="14" xfId="37" applyNumberFormat="1" applyFont="1" applyFill="1" applyBorder="1" applyAlignment="1">
      <alignment horizontal="center" vertical="center"/>
    </xf>
    <xf numFmtId="0" fontId="3" fillId="0" borderId="0" xfId="37" applyNumberFormat="1" applyFont="1" applyFill="1" applyBorder="1" applyAlignment="1">
      <alignment horizontal="center" vertical="center"/>
    </xf>
    <xf numFmtId="0" fontId="3" fillId="0" borderId="0" xfId="37" applyNumberFormat="1" applyFont="1" applyFill="1" applyAlignment="1">
      <alignment horizontal="left" vertical="center"/>
    </xf>
    <xf numFmtId="0" fontId="16" fillId="0" borderId="0" xfId="37" applyNumberFormat="1" applyFont="1" applyFill="1"/>
    <xf numFmtId="0" fontId="16" fillId="0" borderId="0" xfId="37" applyNumberFormat="1" applyFont="1" applyFill="1" applyAlignment="1">
      <alignment horizontal="left" vertical="center"/>
    </xf>
    <xf numFmtId="164" fontId="16" fillId="0" borderId="0" xfId="37" applyNumberFormat="1" applyFont="1" applyFill="1" applyAlignment="1">
      <alignment horizontal="right" vertical="center"/>
    </xf>
    <xf numFmtId="0" fontId="4" fillId="0" borderId="0" xfId="37" applyNumberFormat="1" applyFont="1" applyFill="1" applyAlignment="1">
      <alignment horizontal="left" vertical="center"/>
    </xf>
    <xf numFmtId="164" fontId="16" fillId="0" borderId="0" xfId="37" applyNumberFormat="1" applyFont="1" applyFill="1"/>
    <xf numFmtId="0" fontId="4" fillId="0" borderId="0" xfId="37" applyNumberFormat="1" applyFont="1" applyFill="1" applyAlignment="1">
      <alignment horizontal="left" vertical="center" indent="1"/>
    </xf>
    <xf numFmtId="0" fontId="4" fillId="0" borderId="0" xfId="37" applyNumberFormat="1" applyFont="1" applyFill="1" applyAlignment="1">
      <alignment horizontal="right" vertical="center"/>
    </xf>
    <xf numFmtId="168" fontId="4" fillId="0" borderId="0" xfId="37" applyNumberFormat="1" applyFont="1" applyFill="1" applyAlignment="1">
      <alignment horizontal="right" vertical="center"/>
    </xf>
    <xf numFmtId="168" fontId="4" fillId="2" borderId="0" xfId="37" applyNumberFormat="1" applyFont="1" applyBorder="1" applyAlignment="1">
      <alignment vertical="top"/>
    </xf>
    <xf numFmtId="164" fontId="4" fillId="2" borderId="0" xfId="37" applyNumberFormat="1" applyFont="1" applyAlignment="1">
      <alignment vertical="top"/>
    </xf>
    <xf numFmtId="3" fontId="4" fillId="2" borderId="0" xfId="37" applyNumberFormat="1" applyFont="1" applyAlignment="1">
      <alignment vertical="top"/>
    </xf>
    <xf numFmtId="0" fontId="4" fillId="0" borderId="0" xfId="37" applyFont="1" applyFill="1"/>
    <xf numFmtId="164" fontId="4" fillId="2" borderId="18" xfId="37" applyNumberFormat="1" applyFont="1" applyBorder="1" applyAlignment="1">
      <alignment vertical="top"/>
    </xf>
    <xf numFmtId="0" fontId="4" fillId="0" borderId="18" xfId="37" applyNumberFormat="1" applyFont="1" applyFill="1" applyBorder="1"/>
    <xf numFmtId="3" fontId="4" fillId="2" borderId="18" xfId="37" applyNumberFormat="1" applyFont="1" applyBorder="1" applyAlignment="1">
      <alignment vertical="top"/>
    </xf>
    <xf numFmtId="3" fontId="4" fillId="2" borderId="0" xfId="37" applyNumberFormat="1" applyFont="1" applyBorder="1" applyAlignment="1">
      <alignment vertical="top"/>
    </xf>
    <xf numFmtId="168" fontId="4" fillId="2" borderId="0" xfId="37" applyNumberFormat="1" applyFont="1" applyAlignment="1">
      <alignment vertical="top"/>
    </xf>
    <xf numFmtId="168" fontId="4" fillId="2" borderId="18" xfId="37" applyNumberFormat="1" applyFont="1" applyBorder="1" applyAlignment="1">
      <alignment vertical="top"/>
    </xf>
    <xf numFmtId="168" fontId="4" fillId="2" borderId="19" xfId="37" applyNumberFormat="1" applyFont="1" applyBorder="1" applyAlignment="1">
      <alignment vertical="top"/>
    </xf>
    <xf numFmtId="0" fontId="4" fillId="0" borderId="19" xfId="37" applyNumberFormat="1" applyFont="1" applyFill="1" applyBorder="1"/>
    <xf numFmtId="164" fontId="4" fillId="2" borderId="19" xfId="37" applyNumberFormat="1" applyFont="1" applyBorder="1" applyAlignment="1">
      <alignment vertical="top"/>
    </xf>
    <xf numFmtId="3" fontId="4" fillId="2" borderId="19" xfId="37" applyNumberFormat="1" applyFont="1" applyBorder="1" applyAlignment="1">
      <alignment vertical="top"/>
    </xf>
    <xf numFmtId="164" fontId="4" fillId="2" borderId="18" xfId="37" applyNumberFormat="1" applyFont="1" applyBorder="1" applyAlignment="1">
      <alignment vertical="center"/>
    </xf>
    <xf numFmtId="0" fontId="4" fillId="0" borderId="18" xfId="37" applyNumberFormat="1" applyFont="1" applyFill="1" applyBorder="1" applyAlignment="1">
      <alignment vertical="center"/>
    </xf>
    <xf numFmtId="3" fontId="4" fillId="2" borderId="18" xfId="37" applyNumberFormat="1" applyFont="1" applyBorder="1" applyAlignment="1">
      <alignment vertical="center"/>
    </xf>
    <xf numFmtId="164" fontId="4" fillId="2" borderId="0" xfId="37" applyNumberFormat="1" applyFont="1" applyBorder="1" applyAlignment="1">
      <alignment vertical="top"/>
    </xf>
    <xf numFmtId="164" fontId="4" fillId="2" borderId="21" xfId="37" applyNumberFormat="1" applyFont="1" applyBorder="1" applyAlignment="1">
      <alignment vertical="top"/>
    </xf>
    <xf numFmtId="0" fontId="4" fillId="0" borderId="24" xfId="37" applyNumberFormat="1" applyFont="1" applyFill="1" applyBorder="1"/>
    <xf numFmtId="3" fontId="4" fillId="2" borderId="21" xfId="37" applyNumberFormat="1" applyFont="1" applyBorder="1" applyAlignment="1">
      <alignment vertical="top"/>
    </xf>
    <xf numFmtId="164" fontId="4" fillId="2" borderId="17" xfId="37" applyNumberFormat="1" applyFont="1" applyBorder="1" applyAlignment="1">
      <alignment vertical="top"/>
    </xf>
    <xf numFmtId="168" fontId="4" fillId="2" borderId="12" xfId="37" applyNumberFormat="1" applyFont="1" applyBorder="1" applyAlignment="1">
      <alignment vertical="top"/>
    </xf>
    <xf numFmtId="0" fontId="4" fillId="0" borderId="12" xfId="37" applyFont="1" applyFill="1" applyBorder="1" applyAlignment="1">
      <alignment horizontal="right" vertical="center"/>
    </xf>
    <xf numFmtId="164" fontId="4" fillId="0" borderId="12" xfId="37" applyNumberFormat="1" applyFont="1" applyFill="1" applyBorder="1" applyAlignment="1">
      <alignment horizontal="right" vertical="center"/>
    </xf>
    <xf numFmtId="0" fontId="4" fillId="0" borderId="0" xfId="37" applyFont="1" applyFill="1" applyBorder="1" applyAlignment="1">
      <alignment horizontal="right" vertical="center"/>
    </xf>
    <xf numFmtId="164" fontId="4" fillId="0" borderId="0" xfId="37" applyNumberFormat="1" applyFont="1" applyFill="1" applyBorder="1" applyAlignment="1">
      <alignment horizontal="right" vertical="center"/>
    </xf>
    <xf numFmtId="0" fontId="4" fillId="0" borderId="0" xfId="37" applyFont="1" applyFill="1" applyBorder="1"/>
    <xf numFmtId="0" fontId="4" fillId="2" borderId="0" xfId="37" applyNumberFormat="1" applyFont="1" applyAlignment="1">
      <alignment horizontal="left"/>
    </xf>
    <xf numFmtId="1" fontId="24" fillId="26" borderId="0" xfId="36" applyNumberFormat="1" applyFont="1" applyFill="1" applyBorder="1" applyAlignment="1">
      <alignment horizontal="left" vertical="center"/>
    </xf>
    <xf numFmtId="0" fontId="3" fillId="25" borderId="0" xfId="36" applyNumberFormat="1" applyFont="1" applyFill="1"/>
    <xf numFmtId="0" fontId="23" fillId="26" borderId="0" xfId="36" applyFont="1" applyFill="1" applyAlignment="1"/>
    <xf numFmtId="1" fontId="24" fillId="26" borderId="0" xfId="36" applyNumberFormat="1" applyFont="1" applyFill="1" applyAlignment="1">
      <alignment horizontal="left" vertical="center"/>
    </xf>
    <xf numFmtId="0" fontId="24" fillId="26" borderId="0" xfId="36" applyNumberFormat="1" applyFont="1" applyFill="1"/>
    <xf numFmtId="1" fontId="3" fillId="0" borderId="0" xfId="36" applyNumberFormat="1" applyFont="1" applyFill="1" applyBorder="1" applyAlignment="1">
      <alignment horizontal="left" vertical="center"/>
    </xf>
    <xf numFmtId="0" fontId="4" fillId="0" borderId="0" xfId="36" applyFont="1" applyFill="1" applyBorder="1"/>
    <xf numFmtId="0" fontId="3" fillId="0" borderId="0" xfId="36" quotePrefix="1" applyNumberFormat="1" applyFont="1" applyFill="1" applyAlignment="1">
      <alignment horizontal="left"/>
    </xf>
    <xf numFmtId="0" fontId="4" fillId="0" borderId="0" xfId="36" applyNumberFormat="1" applyFont="1" applyFill="1" applyAlignment="1"/>
    <xf numFmtId="164" fontId="4" fillId="0" borderId="0" xfId="36" applyNumberFormat="1" applyFont="1" applyFill="1"/>
    <xf numFmtId="3" fontId="4" fillId="0" borderId="0" xfId="36" applyNumberFormat="1" applyFont="1" applyFill="1"/>
    <xf numFmtId="164" fontId="4" fillId="0" borderId="0" xfId="36" applyNumberFormat="1" applyFont="1" applyFill="1" applyAlignment="1">
      <alignment vertical="center"/>
    </xf>
    <xf numFmtId="0" fontId="4" fillId="0" borderId="0" xfId="36" applyNumberFormat="1" applyFont="1" applyFill="1" applyAlignment="1">
      <alignment vertical="center"/>
    </xf>
    <xf numFmtId="0" fontId="4" fillId="0" borderId="0" xfId="36" applyNumberFormat="1" applyFont="1" applyFill="1" applyBorder="1"/>
    <xf numFmtId="164" fontId="4" fillId="0" borderId="0" xfId="36" applyNumberFormat="1" applyFont="1" applyFill="1" applyBorder="1"/>
    <xf numFmtId="0" fontId="4" fillId="0" borderId="12" xfId="36" applyNumberFormat="1" applyFont="1" applyFill="1" applyBorder="1"/>
    <xf numFmtId="0" fontId="3" fillId="0" borderId="14" xfId="36" applyNumberFormat="1" applyFont="1" applyFill="1" applyBorder="1" applyAlignment="1">
      <alignment horizontal="center" vertical="center"/>
    </xf>
    <xf numFmtId="0" fontId="3" fillId="0" borderId="15" xfId="36" applyFont="1" applyFill="1" applyBorder="1" applyAlignment="1">
      <alignment horizontal="center" vertical="top" wrapText="1" shrinkToFit="1"/>
    </xf>
    <xf numFmtId="0" fontId="3" fillId="0" borderId="16" xfId="36" applyFont="1" applyFill="1" applyBorder="1" applyAlignment="1">
      <alignment horizontal="center" vertical="center" wrapText="1" shrinkToFit="1"/>
    </xf>
    <xf numFmtId="0" fontId="3" fillId="0" borderId="15" xfId="36" applyFont="1" applyFill="1" applyBorder="1" applyAlignment="1">
      <alignment horizontal="center" vertical="top" wrapText="1"/>
    </xf>
    <xf numFmtId="0" fontId="3" fillId="0" borderId="16" xfId="36" applyFont="1" applyFill="1" applyBorder="1" applyAlignment="1">
      <alignment horizontal="center" vertical="center" wrapText="1"/>
    </xf>
    <xf numFmtId="0" fontId="3" fillId="0" borderId="0" xfId="36" applyNumberFormat="1" applyFont="1" applyFill="1" applyBorder="1" applyAlignment="1">
      <alignment horizontal="center" vertical="center"/>
    </xf>
    <xf numFmtId="0" fontId="3" fillId="0" borderId="0" xfId="36" applyNumberFormat="1" applyFont="1" applyFill="1" applyAlignment="1">
      <alignment horizontal="left" vertical="center"/>
    </xf>
    <xf numFmtId="164" fontId="4" fillId="0" borderId="0" xfId="36" quotePrefix="1" applyNumberFormat="1" applyFont="1" applyFill="1" applyBorder="1" applyAlignment="1">
      <alignment horizontal="right" vertical="center"/>
    </xf>
    <xf numFmtId="0" fontId="4" fillId="0" borderId="0" xfId="36" applyNumberFormat="1" applyFont="1" applyFill="1" applyAlignment="1">
      <alignment horizontal="left" vertical="center"/>
    </xf>
    <xf numFmtId="164" fontId="4" fillId="0" borderId="0" xfId="35" applyNumberFormat="1" applyFont="1" applyFill="1"/>
    <xf numFmtId="0" fontId="4" fillId="0" borderId="0" xfId="36" applyNumberFormat="1" applyFont="1" applyFill="1" applyAlignment="1">
      <alignment horizontal="left" vertical="center" indent="1"/>
    </xf>
    <xf numFmtId="164" fontId="4" fillId="2" borderId="0" xfId="36" applyNumberFormat="1" applyFont="1" applyAlignment="1">
      <alignment vertical="top"/>
    </xf>
    <xf numFmtId="164" fontId="16" fillId="2" borderId="0" xfId="36" applyNumberFormat="1" applyFont="1"/>
    <xf numFmtId="0" fontId="4" fillId="0" borderId="0" xfId="36" applyNumberFormat="1" applyFont="1" applyFill="1" applyAlignment="1">
      <alignment horizontal="right" vertical="center"/>
    </xf>
    <xf numFmtId="164" fontId="16" fillId="2" borderId="0" xfId="36" applyNumberFormat="1" applyFont="1" applyAlignment="1">
      <alignment horizontal="right" vertical="center"/>
    </xf>
    <xf numFmtId="164" fontId="3" fillId="0" borderId="0" xfId="36" applyNumberFormat="1" applyFont="1" applyFill="1" applyBorder="1" applyAlignment="1" applyProtection="1">
      <alignment horizontal="right" vertical="center"/>
    </xf>
    <xf numFmtId="164" fontId="4" fillId="2" borderId="0" xfId="36" applyNumberFormat="1" applyFont="1" applyAlignment="1">
      <alignment horizontal="right" vertical="center"/>
    </xf>
    <xf numFmtId="164" fontId="4" fillId="2" borderId="0" xfId="36" applyNumberFormat="1" applyFont="1"/>
    <xf numFmtId="164" fontId="3" fillId="0" borderId="21" xfId="36" applyNumberFormat="1" applyFont="1" applyFill="1" applyBorder="1" applyAlignment="1" applyProtection="1">
      <alignment horizontal="right" vertical="center"/>
    </xf>
    <xf numFmtId="164" fontId="4" fillId="2" borderId="21" xfId="36" applyNumberFormat="1" applyFont="1" applyBorder="1" applyAlignment="1">
      <alignment horizontal="right" vertical="center"/>
    </xf>
    <xf numFmtId="164" fontId="4" fillId="0" borderId="17" xfId="36" quotePrefix="1" applyNumberFormat="1" applyFont="1" applyFill="1" applyBorder="1" applyAlignment="1">
      <alignment horizontal="right" vertical="center"/>
    </xf>
    <xf numFmtId="164" fontId="4" fillId="2" borderId="17" xfId="36" applyNumberFormat="1" applyFont="1" applyBorder="1"/>
    <xf numFmtId="164" fontId="4" fillId="2" borderId="0" xfId="36" applyNumberFormat="1" applyFont="1" applyBorder="1"/>
    <xf numFmtId="164" fontId="4" fillId="2" borderId="0" xfId="36" applyNumberFormat="1" applyFont="1" applyBorder="1" applyAlignment="1">
      <alignment horizontal="right" vertical="center"/>
    </xf>
    <xf numFmtId="0" fontId="17" fillId="0" borderId="22" xfId="51" applyFont="1" applyFill="1" applyBorder="1" applyAlignment="1">
      <alignment horizontal="justify" vertical="top" wrapText="1"/>
    </xf>
    <xf numFmtId="164" fontId="3" fillId="0" borderId="22" xfId="36" applyNumberFormat="1" applyFont="1" applyFill="1" applyBorder="1" applyAlignment="1" applyProtection="1">
      <alignment horizontal="right" vertical="center"/>
    </xf>
    <xf numFmtId="164" fontId="4" fillId="2" borderId="22" xfId="36" applyNumberFormat="1" applyFont="1" applyBorder="1" applyAlignment="1">
      <alignment horizontal="right" vertical="center"/>
    </xf>
    <xf numFmtId="164" fontId="4" fillId="0" borderId="19" xfId="36" quotePrefix="1" applyNumberFormat="1" applyFont="1" applyFill="1" applyBorder="1" applyAlignment="1">
      <alignment horizontal="right" vertical="center"/>
    </xf>
    <xf numFmtId="164" fontId="4" fillId="2" borderId="19" xfId="36" applyNumberFormat="1" applyFont="1" applyBorder="1"/>
    <xf numFmtId="164" fontId="4" fillId="0" borderId="18" xfId="36" quotePrefix="1" applyNumberFormat="1" applyFont="1" applyFill="1" applyBorder="1" applyAlignment="1">
      <alignment horizontal="right" vertical="center"/>
    </xf>
    <xf numFmtId="164" fontId="4" fillId="2" borderId="18" xfId="36" applyNumberFormat="1" applyFont="1" applyBorder="1"/>
    <xf numFmtId="164" fontId="4" fillId="0" borderId="21" xfId="36" quotePrefix="1" applyNumberFormat="1" applyFont="1" applyFill="1" applyBorder="1" applyAlignment="1">
      <alignment horizontal="right" vertical="center"/>
    </xf>
    <xf numFmtId="164" fontId="4" fillId="2" borderId="21" xfId="36" applyNumberFormat="1" applyFont="1" applyBorder="1"/>
    <xf numFmtId="164" fontId="4" fillId="0" borderId="0" xfId="36" applyNumberFormat="1" applyFont="1" applyFill="1" applyBorder="1" applyAlignment="1">
      <alignment horizontal="right" vertical="center"/>
    </xf>
    <xf numFmtId="164" fontId="4" fillId="0" borderId="21" xfId="36" applyNumberFormat="1" applyFont="1" applyFill="1" applyBorder="1" applyAlignment="1">
      <alignment horizontal="right" vertical="center"/>
    </xf>
    <xf numFmtId="164" fontId="4" fillId="0" borderId="18" xfId="36" applyNumberFormat="1" applyFont="1" applyFill="1" applyBorder="1" applyAlignment="1">
      <alignment horizontal="right" vertical="center"/>
    </xf>
    <xf numFmtId="164" fontId="4" fillId="0" borderId="17" xfId="36" applyNumberFormat="1" applyFont="1" applyFill="1" applyBorder="1" applyAlignment="1">
      <alignment horizontal="right" vertical="center"/>
    </xf>
    <xf numFmtId="164" fontId="4" fillId="0" borderId="22" xfId="36" applyNumberFormat="1" applyFont="1" applyFill="1" applyBorder="1" applyAlignment="1">
      <alignment horizontal="right" vertical="center"/>
    </xf>
    <xf numFmtId="164" fontId="4" fillId="0" borderId="19" xfId="36" applyNumberFormat="1" applyFont="1" applyFill="1" applyBorder="1" applyAlignment="1">
      <alignment horizontal="right" vertical="center"/>
    </xf>
    <xf numFmtId="164" fontId="4" fillId="0" borderId="21" xfId="36" applyNumberFormat="1" applyFont="1" applyFill="1" applyBorder="1" applyAlignment="1" applyProtection="1">
      <alignment horizontal="right" vertical="center"/>
    </xf>
    <xf numFmtId="0" fontId="4" fillId="0" borderId="0" xfId="36" applyFont="1" applyFill="1" applyBorder="1" applyAlignment="1">
      <alignment horizontal="right" vertical="center"/>
    </xf>
    <xf numFmtId="164" fontId="4" fillId="0" borderId="0" xfId="36" quotePrefix="1" applyNumberFormat="1" applyFont="1" applyFill="1" applyBorder="1" applyAlignment="1" applyProtection="1">
      <alignment horizontal="right" vertical="center"/>
    </xf>
    <xf numFmtId="0" fontId="4" fillId="2" borderId="0" xfId="36" applyNumberFormat="1" applyFont="1" applyBorder="1" applyAlignment="1">
      <alignment horizontal="right" vertical="center"/>
    </xf>
    <xf numFmtId="3" fontId="4" fillId="0" borderId="21" xfId="36" applyNumberFormat="1" applyFont="1" applyFill="1" applyBorder="1" applyAlignment="1">
      <alignment horizontal="right" vertical="center"/>
    </xf>
    <xf numFmtId="0" fontId="4" fillId="0" borderId="21" xfId="36" applyFont="1" applyFill="1" applyBorder="1" applyAlignment="1">
      <alignment horizontal="right" vertical="center"/>
    </xf>
    <xf numFmtId="3" fontId="4" fillId="0" borderId="0" xfId="36" applyNumberFormat="1" applyFont="1" applyFill="1" applyBorder="1" applyAlignment="1">
      <alignment horizontal="right" vertical="center"/>
    </xf>
    <xf numFmtId="164" fontId="4" fillId="2" borderId="17" xfId="36" applyNumberFormat="1" applyFont="1" applyBorder="1" applyAlignment="1">
      <alignment horizontal="right" vertical="center"/>
    </xf>
    <xf numFmtId="168" fontId="4" fillId="2" borderId="21" xfId="36" applyNumberFormat="1" applyFont="1" applyBorder="1" applyAlignment="1">
      <alignment horizontal="right" vertical="center"/>
    </xf>
    <xf numFmtId="0" fontId="4" fillId="0" borderId="21" xfId="36" applyNumberFormat="1" applyFont="1" applyFill="1" applyBorder="1"/>
    <xf numFmtId="168" fontId="4" fillId="2" borderId="21" xfId="36" applyNumberFormat="1" applyFont="1" applyBorder="1" applyAlignment="1">
      <alignment horizontal="center" vertical="center"/>
    </xf>
    <xf numFmtId="0" fontId="4" fillId="0" borderId="18" xfId="36" applyFont="1" applyFill="1" applyBorder="1" applyAlignment="1">
      <alignment horizontal="right" vertical="center"/>
    </xf>
    <xf numFmtId="168" fontId="4" fillId="2" borderId="18" xfId="36" applyNumberFormat="1" applyFont="1" applyBorder="1" applyAlignment="1">
      <alignment horizontal="right" vertical="center"/>
    </xf>
    <xf numFmtId="164" fontId="4" fillId="0" borderId="23" xfId="36" applyNumberFormat="1" applyFont="1" applyFill="1" applyBorder="1" applyAlignment="1">
      <alignment horizontal="right" vertical="center"/>
    </xf>
    <xf numFmtId="0" fontId="4" fillId="0" borderId="12" xfId="36" applyFont="1" applyFill="1" applyBorder="1" applyAlignment="1">
      <alignment horizontal="right" vertical="center"/>
    </xf>
    <xf numFmtId="164" fontId="4" fillId="0" borderId="12" xfId="36" applyNumberFormat="1" applyFont="1" applyFill="1" applyBorder="1" applyAlignment="1">
      <alignment horizontal="right" vertical="center"/>
    </xf>
    <xf numFmtId="168" fontId="4" fillId="2" borderId="0" xfId="36" applyNumberFormat="1" applyFont="1" applyBorder="1" applyAlignment="1">
      <alignment vertical="top"/>
    </xf>
    <xf numFmtId="0" fontId="4" fillId="2" borderId="0" xfId="36" applyNumberFormat="1" applyFont="1" applyAlignment="1">
      <alignment horizontal="justify" vertical="center"/>
    </xf>
    <xf numFmtId="0" fontId="17" fillId="0" borderId="0" xfId="36" applyNumberFormat="1" applyFont="1" applyFill="1"/>
    <xf numFmtId="0" fontId="4" fillId="2" borderId="0" xfId="36" applyFont="1" applyAlignment="1"/>
    <xf numFmtId="164" fontId="4" fillId="0" borderId="0" xfId="36" quotePrefix="1" applyNumberFormat="1" applyFont="1" applyFill="1" applyBorder="1" applyAlignment="1">
      <alignment horizontal="left" vertical="center"/>
    </xf>
    <xf numFmtId="0" fontId="4" fillId="2" borderId="0" xfId="36" quotePrefix="1" applyNumberFormat="1" applyFont="1" applyFill="1" applyBorder="1" applyAlignment="1">
      <alignment horizontal="left" vertical="top"/>
    </xf>
    <xf numFmtId="0" fontId="4" fillId="2" borderId="0" xfId="36" applyNumberFormat="1" applyFont="1" applyAlignment="1">
      <alignment horizontal="left"/>
    </xf>
    <xf numFmtId="1" fontId="24" fillId="26" borderId="0" xfId="35" applyNumberFormat="1" applyFont="1" applyFill="1" applyBorder="1" applyAlignment="1">
      <alignment horizontal="left" vertical="center"/>
    </xf>
    <xf numFmtId="0" fontId="4" fillId="0" borderId="0" xfId="35" applyFont="1" applyFill="1" applyBorder="1"/>
    <xf numFmtId="0" fontId="3" fillId="0" borderId="0" xfId="35" applyNumberFormat="1" applyFont="1" applyFill="1"/>
    <xf numFmtId="0" fontId="24" fillId="26" borderId="0" xfId="35" applyNumberFormat="1" applyFont="1" applyFill="1"/>
    <xf numFmtId="0" fontId="23" fillId="26" borderId="0" xfId="35" applyFont="1" applyFill="1" applyAlignment="1"/>
    <xf numFmtId="1" fontId="24" fillId="26" borderId="0" xfId="35" applyNumberFormat="1" applyFont="1" applyFill="1" applyAlignment="1">
      <alignment horizontal="left" vertical="center"/>
    </xf>
    <xf numFmtId="1" fontId="3" fillId="0" borderId="0" xfId="35" applyNumberFormat="1" applyFont="1" applyFill="1" applyBorder="1" applyAlignment="1">
      <alignment horizontal="left" vertical="center"/>
    </xf>
    <xf numFmtId="0" fontId="3" fillId="0" borderId="0" xfId="35" quotePrefix="1" applyNumberFormat="1" applyFont="1" applyFill="1" applyAlignment="1">
      <alignment horizontal="left"/>
    </xf>
    <xf numFmtId="0" fontId="4" fillId="0" borderId="0" xfId="35" applyNumberFormat="1" applyFont="1" applyFill="1" applyAlignment="1"/>
    <xf numFmtId="3" fontId="4" fillId="0" borderId="0" xfId="35" applyNumberFormat="1" applyFont="1" applyFill="1"/>
    <xf numFmtId="0" fontId="4" fillId="0" borderId="0" xfId="35" applyNumberFormat="1" applyFont="1" applyFill="1" applyAlignment="1">
      <alignment vertical="center"/>
    </xf>
    <xf numFmtId="0" fontId="4" fillId="0" borderId="0" xfId="35" applyNumberFormat="1" applyFont="1" applyFill="1" applyBorder="1"/>
    <xf numFmtId="164" fontId="4" fillId="0" borderId="0" xfId="35" applyNumberFormat="1" applyFont="1" applyFill="1" applyBorder="1"/>
    <xf numFmtId="0" fontId="3" fillId="0" borderId="0" xfId="35" applyFont="1" applyFill="1" applyBorder="1" applyAlignment="1">
      <alignment horizontal="left" vertical="center"/>
    </xf>
    <xf numFmtId="0" fontId="4" fillId="0" borderId="0" xfId="35" applyFont="1" applyFill="1" applyBorder="1" applyAlignment="1">
      <alignment horizontal="left" vertical="center"/>
    </xf>
    <xf numFmtId="0" fontId="4" fillId="0" borderId="12" xfId="35" applyNumberFormat="1" applyFont="1" applyFill="1" applyBorder="1"/>
    <xf numFmtId="0" fontId="3" fillId="0" borderId="13" xfId="35" applyFont="1" applyFill="1" applyBorder="1" applyAlignment="1">
      <alignment horizontal="left"/>
    </xf>
    <xf numFmtId="0" fontId="3" fillId="0" borderId="14" xfId="35" applyNumberFormat="1" applyFont="1" applyFill="1" applyBorder="1" applyAlignment="1">
      <alignment horizontal="center" vertical="center"/>
    </xf>
    <xf numFmtId="0" fontId="3" fillId="0" borderId="15" xfId="35" applyFont="1" applyFill="1" applyBorder="1" applyAlignment="1">
      <alignment horizontal="center" vertical="top" wrapText="1" shrinkToFit="1"/>
    </xf>
    <xf numFmtId="0" fontId="3" fillId="0" borderId="16" xfId="35" applyFont="1" applyFill="1" applyBorder="1" applyAlignment="1">
      <alignment horizontal="center" vertical="center" wrapText="1" shrinkToFit="1"/>
    </xf>
    <xf numFmtId="0" fontId="3" fillId="0" borderId="15" xfId="35" applyFont="1" applyFill="1" applyBorder="1" applyAlignment="1">
      <alignment horizontal="center" vertical="top" wrapText="1"/>
    </xf>
    <xf numFmtId="0" fontId="3" fillId="0" borderId="16" xfId="35" applyFont="1" applyFill="1" applyBorder="1" applyAlignment="1">
      <alignment horizontal="center" vertical="center" wrapText="1"/>
    </xf>
    <xf numFmtId="0" fontId="3" fillId="0" borderId="0" xfId="35" applyNumberFormat="1" applyFont="1" applyFill="1" applyBorder="1" applyAlignment="1">
      <alignment horizontal="center" vertical="center"/>
    </xf>
    <xf numFmtId="0" fontId="3" fillId="0" borderId="0" xfId="35" applyNumberFormat="1" applyFont="1" applyFill="1" applyAlignment="1">
      <alignment horizontal="left" vertical="center"/>
    </xf>
    <xf numFmtId="0" fontId="4" fillId="0" borderId="0" xfId="35" applyNumberFormat="1" applyFont="1" applyFill="1" applyAlignment="1">
      <alignment horizontal="left" vertical="center"/>
    </xf>
    <xf numFmtId="0" fontId="4" fillId="0" borderId="0" xfId="35" applyNumberFormat="1" applyFont="1" applyFill="1" applyAlignment="1">
      <alignment horizontal="left" vertical="center" indent="1"/>
    </xf>
    <xf numFmtId="164" fontId="4" fillId="2" borderId="0" xfId="35" applyNumberFormat="1" applyFont="1" applyAlignment="1">
      <alignment vertical="top"/>
    </xf>
    <xf numFmtId="0" fontId="16" fillId="0" borderId="0" xfId="35" applyNumberFormat="1" applyFont="1" applyFill="1" applyAlignment="1">
      <alignment horizontal="left" vertical="center"/>
    </xf>
    <xf numFmtId="164" fontId="16" fillId="2" borderId="0" xfId="35" applyNumberFormat="1" applyFont="1"/>
    <xf numFmtId="0" fontId="4" fillId="0" borderId="0" xfId="35" applyNumberFormat="1" applyFont="1" applyFill="1" applyAlignment="1">
      <alignment horizontal="right" vertical="center"/>
    </xf>
    <xf numFmtId="164" fontId="3" fillId="0" borderId="0" xfId="35" applyNumberFormat="1" applyFont="1" applyFill="1" applyBorder="1" applyAlignment="1" applyProtection="1">
      <alignment horizontal="right" vertical="center"/>
    </xf>
    <xf numFmtId="0" fontId="4" fillId="0" borderId="0" xfId="51" applyFont="1" applyFill="1" applyBorder="1" applyAlignment="1">
      <alignment horizontal="justify" vertical="top" wrapText="1"/>
    </xf>
    <xf numFmtId="164" fontId="4" fillId="2" borderId="0" xfId="35" applyNumberFormat="1" applyFont="1" applyBorder="1" applyAlignment="1">
      <alignment horizontal="right" vertical="center"/>
    </xf>
    <xf numFmtId="164" fontId="3" fillId="0" borderId="17" xfId="35" applyNumberFormat="1" applyFont="1" applyFill="1" applyBorder="1" applyAlignment="1" applyProtection="1">
      <alignment horizontal="right" vertical="center"/>
    </xf>
    <xf numFmtId="164" fontId="4" fillId="2" borderId="17" xfId="35" applyNumberFormat="1" applyFont="1" applyBorder="1" applyAlignment="1">
      <alignment horizontal="right" vertical="center"/>
    </xf>
    <xf numFmtId="0" fontId="4" fillId="0" borderId="17" xfId="51" applyFont="1" applyFill="1" applyBorder="1" applyAlignment="1">
      <alignment horizontal="justify" vertical="top" wrapText="1"/>
    </xf>
    <xf numFmtId="164" fontId="3" fillId="0" borderId="18" xfId="35" applyNumberFormat="1" applyFont="1" applyFill="1" applyBorder="1" applyAlignment="1" applyProtection="1">
      <alignment horizontal="right" vertical="center"/>
    </xf>
    <xf numFmtId="164" fontId="4" fillId="2" borderId="18" xfId="35" applyNumberFormat="1" applyFont="1" applyBorder="1" applyAlignment="1">
      <alignment horizontal="right" vertical="center"/>
    </xf>
    <xf numFmtId="0" fontId="4" fillId="0" borderId="18" xfId="51" applyFont="1" applyFill="1" applyBorder="1" applyAlignment="1">
      <alignment horizontal="justify" vertical="top" wrapText="1"/>
    </xf>
    <xf numFmtId="164" fontId="3" fillId="0" borderId="19" xfId="35" applyNumberFormat="1" applyFont="1" applyFill="1" applyBorder="1" applyAlignment="1" applyProtection="1">
      <alignment horizontal="right" vertical="center"/>
    </xf>
    <xf numFmtId="164" fontId="4" fillId="2" borderId="19" xfId="35" applyNumberFormat="1" applyFont="1" applyBorder="1" applyAlignment="1">
      <alignment horizontal="right" vertical="center"/>
    </xf>
    <xf numFmtId="0" fontId="4" fillId="0" borderId="19" xfId="51" applyFont="1" applyFill="1" applyBorder="1" applyAlignment="1">
      <alignment horizontal="justify" vertical="top" wrapText="1"/>
    </xf>
    <xf numFmtId="0" fontId="17" fillId="0" borderId="20" xfId="51" applyFont="1" applyFill="1" applyBorder="1" applyAlignment="1">
      <alignment horizontal="justify" vertical="top" wrapText="1"/>
    </xf>
    <xf numFmtId="164" fontId="3" fillId="0" borderId="20" xfId="35" applyNumberFormat="1" applyFont="1" applyFill="1" applyBorder="1" applyAlignment="1" applyProtection="1">
      <alignment horizontal="right" vertical="center"/>
    </xf>
    <xf numFmtId="164" fontId="4" fillId="2" borderId="20" xfId="35" applyNumberFormat="1" applyFont="1" applyBorder="1" applyAlignment="1">
      <alignment horizontal="right" vertical="center"/>
    </xf>
    <xf numFmtId="164" fontId="3" fillId="0" borderId="21" xfId="35" applyNumberFormat="1" applyFont="1" applyFill="1" applyBorder="1" applyAlignment="1" applyProtection="1">
      <alignment horizontal="right" vertical="center"/>
    </xf>
    <xf numFmtId="0" fontId="4" fillId="0" borderId="21" xfId="51" applyFont="1" applyFill="1" applyBorder="1" applyAlignment="1">
      <alignment horizontal="justify" vertical="top" wrapText="1"/>
    </xf>
    <xf numFmtId="168" fontId="4" fillId="2" borderId="0" xfId="35" applyNumberFormat="1" applyFont="1" applyBorder="1" applyAlignment="1">
      <alignment horizontal="right" vertical="center"/>
    </xf>
    <xf numFmtId="168" fontId="4" fillId="2" borderId="12" xfId="35" applyNumberFormat="1" applyFont="1" applyBorder="1" applyAlignment="1">
      <alignment vertical="top"/>
    </xf>
    <xf numFmtId="3" fontId="4" fillId="0" borderId="12" xfId="35" applyNumberFormat="1" applyFont="1" applyFill="1" applyBorder="1" applyAlignment="1">
      <alignment vertical="center"/>
    </xf>
    <xf numFmtId="164" fontId="4" fillId="2" borderId="12" xfId="35" applyNumberFormat="1" applyFont="1" applyBorder="1" applyAlignment="1">
      <alignment vertical="center"/>
    </xf>
    <xf numFmtId="0" fontId="4" fillId="0" borderId="12" xfId="35" applyFont="1" applyFill="1" applyBorder="1" applyAlignment="1">
      <alignment vertical="center"/>
    </xf>
    <xf numFmtId="164" fontId="4" fillId="0" borderId="12" xfId="35" applyNumberFormat="1" applyFont="1" applyFill="1" applyBorder="1" applyAlignment="1">
      <alignment vertical="center"/>
    </xf>
    <xf numFmtId="168" fontId="4" fillId="2" borderId="0" xfId="35" applyNumberFormat="1" applyFont="1" applyBorder="1" applyAlignment="1">
      <alignment vertical="top"/>
    </xf>
    <xf numFmtId="3" fontId="4" fillId="0" borderId="0" xfId="35" applyNumberFormat="1" applyFont="1" applyFill="1" applyBorder="1" applyAlignment="1">
      <alignment vertical="center"/>
    </xf>
    <xf numFmtId="164" fontId="4" fillId="2" borderId="0" xfId="35" applyNumberFormat="1" applyFont="1" applyBorder="1" applyAlignment="1">
      <alignment vertical="center"/>
    </xf>
    <xf numFmtId="0" fontId="4" fillId="0" borderId="0" xfId="35" applyFont="1" applyFill="1" applyBorder="1" applyAlignment="1">
      <alignment vertical="center"/>
    </xf>
    <xf numFmtId="168" fontId="4" fillId="2" borderId="0" xfId="35" applyNumberFormat="1" applyFont="1" applyAlignment="1">
      <alignment vertical="top"/>
    </xf>
    <xf numFmtId="164" fontId="4" fillId="0" borderId="0" xfId="35" applyNumberFormat="1" applyFont="1" applyFill="1" applyBorder="1" applyAlignment="1">
      <alignment vertical="center"/>
    </xf>
    <xf numFmtId="164" fontId="4" fillId="0" borderId="0" xfId="35" quotePrefix="1" applyNumberFormat="1" applyFont="1" applyFill="1" applyBorder="1" applyAlignment="1">
      <alignment horizontal="left" vertical="center"/>
    </xf>
    <xf numFmtId="0" fontId="4" fillId="2" borderId="0" xfId="35" applyFont="1" applyAlignment="1"/>
    <xf numFmtId="0" fontId="4" fillId="2" borderId="0" xfId="35" quotePrefix="1" applyNumberFormat="1" applyFont="1" applyFill="1" applyBorder="1" applyAlignment="1">
      <alignment horizontal="left" vertical="top"/>
    </xf>
    <xf numFmtId="0" fontId="4" fillId="2" borderId="0" xfId="35" applyNumberFormat="1" applyFont="1" applyAlignment="1">
      <alignment horizontal="left"/>
    </xf>
    <xf numFmtId="0" fontId="24" fillId="26" borderId="0" xfId="0" applyNumberFormat="1" applyFont="1" applyFill="1"/>
    <xf numFmtId="0" fontId="23" fillId="26" borderId="0" xfId="0" applyNumberFormat="1" applyFont="1" applyFill="1"/>
    <xf numFmtId="0" fontId="11" fillId="0" borderId="0" xfId="0" applyNumberFormat="1" applyFont="1" applyFill="1"/>
    <xf numFmtId="0" fontId="24" fillId="27" borderId="0" xfId="0" applyNumberFormat="1" applyFont="1" applyFill="1"/>
    <xf numFmtId="164" fontId="11" fillId="0" borderId="0" xfId="0" applyNumberFormat="1" applyFont="1" applyFill="1"/>
    <xf numFmtId="0" fontId="4" fillId="2" borderId="0" xfId="0" applyNumberFormat="1" applyFont="1" applyBorder="1"/>
    <xf numFmtId="0" fontId="17" fillId="2" borderId="0" xfId="0" applyNumberFormat="1" applyFont="1"/>
    <xf numFmtId="0" fontId="11" fillId="2" borderId="0" xfId="0" applyNumberFormat="1" applyFont="1"/>
    <xf numFmtId="0" fontId="17" fillId="2" borderId="0" xfId="0" applyNumberFormat="1" applyFont="1" applyBorder="1"/>
    <xf numFmtId="4" fontId="4" fillId="2" borderId="0" xfId="0" applyNumberFormat="1" applyFont="1" applyBorder="1"/>
    <xf numFmtId="0" fontId="4" fillId="0" borderId="0" xfId="0" applyNumberFormat="1" applyFont="1" applyFill="1" applyBorder="1" applyAlignment="1">
      <alignment horizontal="center" vertical="center"/>
    </xf>
    <xf numFmtId="0" fontId="4" fillId="0" borderId="0" xfId="0" applyNumberFormat="1" applyFont="1" applyFill="1" applyBorder="1"/>
    <xf numFmtId="164" fontId="17" fillId="2" borderId="0" xfId="0" applyNumberFormat="1" applyFont="1"/>
    <xf numFmtId="1" fontId="17" fillId="2" borderId="0" xfId="0" applyNumberFormat="1" applyFont="1"/>
    <xf numFmtId="4" fontId="17" fillId="2" borderId="0" xfId="0" applyNumberFormat="1" applyFont="1"/>
    <xf numFmtId="3" fontId="17" fillId="2" borderId="0" xfId="0" applyNumberFormat="1" applyFont="1" applyBorder="1"/>
    <xf numFmtId="164" fontId="17" fillId="2" borderId="0" xfId="0" applyNumberFormat="1" applyFont="1" applyBorder="1"/>
    <xf numFmtId="164" fontId="4" fillId="2" borderId="0" xfId="0" applyNumberFormat="1" applyFont="1" applyAlignment="1"/>
    <xf numFmtId="3" fontId="4" fillId="2" borderId="0" xfId="0" applyNumberFormat="1" applyFont="1" applyBorder="1"/>
    <xf numFmtId="0" fontId="19" fillId="2" borderId="0" xfId="0" applyNumberFormat="1" applyFont="1"/>
    <xf numFmtId="0" fontId="47" fillId="26" borderId="0" xfId="0" applyNumberFormat="1" applyFont="1" applyFill="1" applyAlignment="1">
      <alignment vertical="center"/>
    </xf>
    <xf numFmtId="0" fontId="14" fillId="2" borderId="31" xfId="0" applyFont="1" applyBorder="1" applyAlignment="1">
      <alignment vertical="center"/>
    </xf>
    <xf numFmtId="0" fontId="19" fillId="2" borderId="31" xfId="32" applyFont="1" applyFill="1" applyBorder="1" applyAlignment="1" applyProtection="1">
      <alignment vertical="center"/>
    </xf>
    <xf numFmtId="0" fontId="14" fillId="2" borderId="31" xfId="0" applyNumberFormat="1" applyFont="1" applyBorder="1" applyAlignment="1">
      <alignment vertical="center"/>
    </xf>
    <xf numFmtId="0" fontId="19" fillId="2" borderId="31" xfId="32" applyNumberFormat="1" applyFont="1" applyFill="1" applyBorder="1" applyAlignment="1" applyProtection="1">
      <alignment vertical="center"/>
    </xf>
    <xf numFmtId="0" fontId="19" fillId="0" borderId="31" xfId="32" applyNumberFormat="1" applyFont="1" applyFill="1" applyBorder="1" applyAlignment="1" applyProtection="1">
      <alignment vertical="center"/>
    </xf>
    <xf numFmtId="0" fontId="19" fillId="2" borderId="31" xfId="32" applyFont="1" applyFill="1" applyBorder="1" applyAlignment="1" applyProtection="1">
      <alignment vertical="center" wrapText="1"/>
    </xf>
    <xf numFmtId="3" fontId="3" fillId="0" borderId="0" xfId="43" applyNumberFormat="1" applyFont="1" applyFill="1" applyBorder="1" applyAlignment="1">
      <alignment vertical="justify"/>
    </xf>
    <xf numFmtId="3" fontId="23" fillId="0" borderId="0" xfId="43" applyNumberFormat="1" applyFont="1" applyFill="1" applyBorder="1" applyAlignment="1">
      <alignment vertical="justify"/>
    </xf>
    <xf numFmtId="3" fontId="24" fillId="0" borderId="0" xfId="43" applyNumberFormat="1" applyFont="1" applyFill="1" applyBorder="1" applyAlignment="1">
      <alignment vertical="justify"/>
    </xf>
    <xf numFmtId="3" fontId="3" fillId="0" borderId="0" xfId="43" applyNumberFormat="1" applyFont="1" applyFill="1" applyAlignment="1">
      <alignment vertical="justify"/>
    </xf>
    <xf numFmtId="3" fontId="4" fillId="0" borderId="0" xfId="43" applyNumberFormat="1" applyFont="1" applyFill="1" applyBorder="1" applyAlignment="1">
      <alignment vertical="justify"/>
    </xf>
    <xf numFmtId="0" fontId="3" fillId="0" borderId="13" xfId="36" applyFont="1" applyFill="1" applyBorder="1" applyAlignment="1">
      <alignment horizontal="left"/>
    </xf>
    <xf numFmtId="0" fontId="3" fillId="0" borderId="13" xfId="37" applyFont="1" applyFill="1" applyBorder="1" applyAlignment="1">
      <alignment horizontal="left"/>
    </xf>
    <xf numFmtId="0" fontId="4" fillId="0" borderId="0" xfId="38" applyNumberFormat="1" applyFont="1" applyFill="1" applyBorder="1" applyAlignment="1">
      <alignment horizontal="left" vertical="center"/>
    </xf>
    <xf numFmtId="0" fontId="4" fillId="0" borderId="0" xfId="38" applyNumberFormat="1" applyFont="1" applyFill="1" applyAlignment="1">
      <alignment horizontal="left" vertical="center"/>
    </xf>
    <xf numFmtId="0" fontId="4" fillId="0" borderId="0" xfId="63" applyNumberFormat="1" applyFont="1" applyFill="1"/>
    <xf numFmtId="0" fontId="4" fillId="0" borderId="0" xfId="43" applyNumberFormat="1" applyFont="1" applyFill="1" applyAlignment="1">
      <alignment horizontal="left" vertical="center"/>
    </xf>
    <xf numFmtId="0" fontId="8" fillId="2" borderId="0" xfId="0" applyNumberFormat="1" applyFont="1" applyAlignment="1"/>
    <xf numFmtId="0" fontId="11" fillId="0" borderId="0" xfId="49" applyNumberFormat="1" applyFont="1" applyFill="1" applyAlignment="1">
      <alignment vertical="center" wrapText="1"/>
    </xf>
    <xf numFmtId="0" fontId="24" fillId="26" borderId="0" xfId="50" applyNumberFormat="1" applyFont="1" applyFill="1"/>
    <xf numFmtId="0" fontId="3" fillId="0" borderId="0" xfId="50" applyNumberFormat="1" applyFont="1" applyFill="1"/>
    <xf numFmtId="0" fontId="11" fillId="0" borderId="0" xfId="50" applyNumberFormat="1" applyFont="1" applyFill="1" applyAlignment="1">
      <alignment vertical="center"/>
    </xf>
    <xf numFmtId="0" fontId="4" fillId="0" borderId="0" xfId="50" applyNumberFormat="1" applyFont="1" applyFill="1"/>
    <xf numFmtId="0" fontId="4" fillId="26" borderId="0" xfId="50" applyNumberFormat="1" applyFont="1" applyFill="1"/>
    <xf numFmtId="3" fontId="11" fillId="0" borderId="0" xfId="50" applyNumberFormat="1" applyFont="1" applyFill="1" applyBorder="1" applyAlignment="1">
      <alignment vertical="center"/>
    </xf>
    <xf numFmtId="0" fontId="11" fillId="0" borderId="0" xfId="50" applyNumberFormat="1" applyFont="1" applyFill="1"/>
    <xf numFmtId="0" fontId="3" fillId="0" borderId="0" xfId="50" applyNumberFormat="1" applyFont="1" applyFill="1" applyAlignment="1">
      <alignment vertical="center"/>
    </xf>
    <xf numFmtId="3" fontId="11" fillId="0" borderId="0" xfId="50" applyNumberFormat="1" applyFont="1" applyFill="1" applyAlignment="1">
      <alignment vertical="center"/>
    </xf>
    <xf numFmtId="0" fontId="11" fillId="0" borderId="0" xfId="50" applyNumberFormat="1" applyFont="1" applyFill="1" applyAlignment="1">
      <alignment vertical="top"/>
    </xf>
    <xf numFmtId="164" fontId="11" fillId="0" borderId="0" xfId="50" applyNumberFormat="1" applyFont="1" applyFill="1" applyAlignment="1">
      <alignment vertical="center"/>
    </xf>
    <xf numFmtId="0" fontId="4" fillId="2" borderId="0" xfId="50" applyNumberFormat="1" applyFont="1" applyAlignment="1">
      <alignment vertical="top"/>
    </xf>
    <xf numFmtId="0" fontId="3" fillId="0" borderId="0" xfId="50" applyNumberFormat="1" applyFont="1" applyFill="1" applyBorder="1" applyAlignment="1">
      <alignment horizontal="left" vertical="center"/>
    </xf>
    <xf numFmtId="0" fontId="4" fillId="0" borderId="0" xfId="50" applyNumberFormat="1" applyFont="1" applyFill="1" applyAlignment="1">
      <alignment horizontal="left" vertical="center"/>
    </xf>
    <xf numFmtId="0" fontId="3" fillId="0" borderId="16" xfId="50" applyNumberFormat="1" applyFont="1" applyFill="1" applyBorder="1" applyAlignment="1">
      <alignment horizontal="center" vertical="top"/>
    </xf>
    <xf numFmtId="164" fontId="3" fillId="0" borderId="16" xfId="50" applyNumberFormat="1" applyFont="1" applyFill="1" applyBorder="1" applyAlignment="1">
      <alignment horizontal="center" vertical="top"/>
    </xf>
    <xf numFmtId="164" fontId="3" fillId="25" borderId="0" xfId="50" applyNumberFormat="1" applyFont="1" applyFill="1" applyBorder="1" applyAlignment="1">
      <alignment horizontal="center" vertical="center"/>
    </xf>
    <xf numFmtId="0" fontId="4" fillId="2" borderId="0" xfId="50" applyNumberFormat="1" applyFont="1"/>
    <xf numFmtId="0" fontId="4" fillId="0" borderId="0" xfId="50" applyNumberFormat="1" applyFont="1" applyFill="1" applyAlignment="1">
      <alignment vertical="center"/>
    </xf>
    <xf numFmtId="0" fontId="3" fillId="0" borderId="12" xfId="50" applyNumberFormat="1" applyFont="1" applyFill="1" applyBorder="1" applyAlignment="1">
      <alignment horizontal="center" vertical="top" wrapText="1"/>
    </xf>
    <xf numFmtId="0" fontId="4" fillId="0" borderId="0" xfId="50" applyNumberFormat="1" applyFont="1" applyFill="1" applyBorder="1" applyAlignment="1">
      <alignment horizontal="center" vertical="top" wrapText="1"/>
    </xf>
    <xf numFmtId="0" fontId="3" fillId="0" borderId="0" xfId="50" applyNumberFormat="1" applyFont="1" applyFill="1" applyBorder="1" applyAlignment="1">
      <alignment horizontal="center" vertical="top"/>
    </xf>
    <xf numFmtId="164" fontId="3" fillId="0" borderId="12" xfId="50" applyNumberFormat="1" applyFont="1" applyFill="1" applyBorder="1" applyAlignment="1">
      <alignment horizontal="center" vertical="top" wrapText="1"/>
    </xf>
    <xf numFmtId="164" fontId="4" fillId="0" borderId="0" xfId="50" applyNumberFormat="1" applyFont="1" applyFill="1" applyBorder="1" applyAlignment="1">
      <alignment horizontal="center" vertical="top" wrapText="1"/>
    </xf>
    <xf numFmtId="164" fontId="3" fillId="0" borderId="0" xfId="50" applyNumberFormat="1" applyFont="1" applyFill="1" applyBorder="1" applyAlignment="1">
      <alignment horizontal="center" vertical="top"/>
    </xf>
    <xf numFmtId="0" fontId="4" fillId="2" borderId="0" xfId="50" applyNumberFormat="1" applyFont="1" applyBorder="1" applyAlignment="1">
      <alignment horizontal="center" vertical="top" wrapText="1"/>
    </xf>
    <xf numFmtId="3" fontId="3" fillId="0" borderId="10" xfId="50" applyNumberFormat="1" applyFont="1" applyFill="1" applyBorder="1" applyAlignment="1">
      <alignment horizontal="center" vertical="center"/>
    </xf>
    <xf numFmtId="0" fontId="3" fillId="0" borderId="0" xfId="50" applyNumberFormat="1" applyFont="1" applyFill="1" applyBorder="1" applyAlignment="1">
      <alignment horizontal="left"/>
    </xf>
    <xf numFmtId="0" fontId="4" fillId="0" borderId="0" xfId="50" applyNumberFormat="1" applyFont="1" applyFill="1" applyAlignment="1">
      <alignment horizontal="center" vertical="center"/>
    </xf>
    <xf numFmtId="164" fontId="4" fillId="0" borderId="0" xfId="50" applyNumberFormat="1" applyFont="1" applyFill="1" applyAlignment="1">
      <alignment horizontal="center" vertical="center"/>
    </xf>
    <xf numFmtId="164" fontId="4" fillId="25" borderId="0" xfId="50" applyNumberFormat="1" applyFont="1" applyFill="1" applyBorder="1" applyAlignment="1">
      <alignment horizontal="center" vertical="center"/>
    </xf>
    <xf numFmtId="1" fontId="3" fillId="0" borderId="0" xfId="50" applyNumberFormat="1" applyFont="1" applyFill="1" applyBorder="1" applyAlignment="1">
      <alignment horizontal="center" vertical="center"/>
    </xf>
    <xf numFmtId="164" fontId="3" fillId="0" borderId="0" xfId="50" applyNumberFormat="1" applyFont="1" applyFill="1" applyBorder="1" applyAlignment="1">
      <alignment horizontal="left"/>
    </xf>
    <xf numFmtId="3" fontId="3" fillId="0" borderId="0" xfId="50" applyNumberFormat="1" applyFont="1" applyFill="1" applyAlignment="1">
      <alignment horizontal="right" vertical="center"/>
    </xf>
    <xf numFmtId="0" fontId="4" fillId="0" borderId="0" xfId="50" applyNumberFormat="1" applyFont="1" applyFill="1" applyAlignment="1">
      <alignment horizontal="right" vertical="center"/>
    </xf>
    <xf numFmtId="164" fontId="4" fillId="0" borderId="0" xfId="50" applyNumberFormat="1" applyFont="1" applyFill="1" applyAlignment="1">
      <alignment horizontal="right" vertical="center"/>
    </xf>
    <xf numFmtId="3" fontId="4" fillId="2" borderId="0" xfId="50" applyNumberFormat="1" applyFont="1"/>
    <xf numFmtId="3" fontId="3" fillId="0" borderId="0" xfId="50" applyNumberFormat="1" applyFont="1" applyFill="1"/>
    <xf numFmtId="3" fontId="4" fillId="0" borderId="0" xfId="50" applyNumberFormat="1" applyFont="1" applyFill="1"/>
    <xf numFmtId="3" fontId="4" fillId="0" borderId="0" xfId="50" applyNumberFormat="1" applyFont="1" applyFill="1" applyAlignment="1">
      <alignment horizontal="right" vertical="center"/>
    </xf>
    <xf numFmtId="0" fontId="3" fillId="0" borderId="0" xfId="50" quotePrefix="1" applyNumberFormat="1" applyFont="1" applyFill="1" applyAlignment="1">
      <alignment horizontal="left" vertical="center"/>
    </xf>
    <xf numFmtId="0" fontId="4" fillId="0" borderId="0" xfId="50" quotePrefix="1" applyNumberFormat="1" applyFont="1" applyFill="1" applyAlignment="1">
      <alignment horizontal="left" vertical="center"/>
    </xf>
    <xf numFmtId="0" fontId="3" fillId="0" borderId="0" xfId="50" quotePrefix="1" applyNumberFormat="1" applyFont="1" applyFill="1" applyAlignment="1">
      <alignment horizontal="left"/>
    </xf>
    <xf numFmtId="0" fontId="4" fillId="0" borderId="0" xfId="50" quotePrefix="1" applyNumberFormat="1" applyFont="1" applyFill="1" applyAlignment="1">
      <alignment horizontal="left"/>
    </xf>
    <xf numFmtId="0" fontId="3" fillId="0" borderId="0" xfId="50" applyNumberFormat="1" applyFont="1" applyFill="1" applyAlignment="1">
      <alignment horizontal="right" vertical="center"/>
    </xf>
    <xf numFmtId="164" fontId="3" fillId="0" borderId="0" xfId="50" applyNumberFormat="1" applyFont="1" applyFill="1" applyAlignment="1">
      <alignment horizontal="right" vertical="center"/>
    </xf>
    <xf numFmtId="0" fontId="4" fillId="0" borderId="0" xfId="50" quotePrefix="1" applyNumberFormat="1" applyFont="1" applyFill="1" applyAlignment="1">
      <alignment horizontal="left" vertical="center" wrapText="1"/>
    </xf>
    <xf numFmtId="0" fontId="4" fillId="0" borderId="0" xfId="50" applyNumberFormat="1" applyFont="1" applyFill="1" applyAlignment="1">
      <alignment horizontal="right" vertical="center" wrapText="1"/>
    </xf>
    <xf numFmtId="0" fontId="4" fillId="0" borderId="0" xfId="50" applyNumberFormat="1" applyFont="1" applyFill="1" applyAlignment="1">
      <alignment horizontal="left" vertical="center" wrapText="1"/>
    </xf>
    <xf numFmtId="0" fontId="4" fillId="0" borderId="0" xfId="50" applyNumberFormat="1" applyFont="1" applyFill="1" applyAlignment="1">
      <alignment horizontal="right"/>
    </xf>
    <xf numFmtId="0" fontId="4" fillId="0" borderId="0" xfId="43" applyNumberFormat="1" applyFont="1" applyFill="1" applyAlignment="1">
      <alignment vertical="center"/>
    </xf>
    <xf numFmtId="0" fontId="16" fillId="0" borderId="0" xfId="43" applyNumberFormat="1" applyFont="1" applyFill="1"/>
    <xf numFmtId="0" fontId="3" fillId="0" borderId="0" xfId="43" applyNumberFormat="1" applyFont="1" applyFill="1" applyAlignment="1"/>
    <xf numFmtId="0" fontId="4" fillId="0" borderId="0" xfId="43" applyNumberFormat="1" applyFont="1" applyFill="1" applyAlignment="1"/>
    <xf numFmtId="166" fontId="17" fillId="0" borderId="0" xfId="43" applyNumberFormat="1" applyFont="1" applyFill="1" applyAlignment="1"/>
    <xf numFmtId="164" fontId="4" fillId="0" borderId="0" xfId="43" applyNumberFormat="1" applyFont="1" applyFill="1" applyAlignment="1" applyProtection="1"/>
    <xf numFmtId="164" fontId="17" fillId="0" borderId="0" xfId="43" applyNumberFormat="1" applyFont="1" applyFill="1" applyAlignment="1"/>
    <xf numFmtId="3" fontId="4" fillId="0" borderId="0" xfId="43" applyNumberFormat="1" applyFont="1" applyFill="1" applyBorder="1" applyAlignment="1"/>
    <xf numFmtId="0" fontId="4" fillId="2" borderId="0" xfId="43" applyNumberFormat="1" applyFont="1" applyAlignment="1">
      <alignment vertical="top"/>
    </xf>
    <xf numFmtId="0" fontId="3" fillId="26" borderId="0" xfId="43" applyNumberFormat="1" applyFont="1" applyFill="1" applyAlignment="1">
      <alignment vertical="center"/>
    </xf>
    <xf numFmtId="0" fontId="4" fillId="26" borderId="0" xfId="43" applyNumberFormat="1" applyFont="1" applyFill="1" applyAlignment="1">
      <alignment vertical="center"/>
    </xf>
    <xf numFmtId="0" fontId="24" fillId="26" borderId="0" xfId="43" applyNumberFormat="1" applyFont="1" applyFill="1" applyAlignment="1">
      <alignment vertical="center"/>
    </xf>
    <xf numFmtId="0" fontId="28" fillId="26" borderId="0" xfId="69" applyNumberFormat="1" applyFont="1" applyFill="1" applyAlignment="1">
      <alignment horizontal="justify"/>
    </xf>
    <xf numFmtId="0" fontId="12" fillId="2" borderId="0" xfId="69" applyNumberFormat="1"/>
    <xf numFmtId="0" fontId="21" fillId="2" borderId="0" xfId="69" applyNumberFormat="1" applyFont="1" applyAlignment="1">
      <alignment horizontal="justify"/>
    </xf>
    <xf numFmtId="0" fontId="8" fillId="2" borderId="0" xfId="69" applyNumberFormat="1" applyFont="1" applyAlignment="1">
      <alignment horizontal="justify"/>
    </xf>
    <xf numFmtId="0" fontId="12" fillId="2" borderId="0" xfId="69" applyNumberFormat="1" applyAlignment="1">
      <alignment horizontal="justify" vertical="center" wrapText="1"/>
    </xf>
    <xf numFmtId="0" fontId="4" fillId="0" borderId="0" xfId="36" applyFont="1" applyFill="1" applyBorder="1" applyAlignment="1">
      <alignment horizontal="left" vertical="center"/>
    </xf>
    <xf numFmtId="0" fontId="4" fillId="0" borderId="0" xfId="37" applyFont="1" applyFill="1" applyBorder="1" applyAlignment="1">
      <alignment horizontal="left" vertical="center"/>
    </xf>
    <xf numFmtId="0" fontId="11" fillId="0" borderId="25" xfId="38" applyNumberFormat="1" applyFont="1" applyFill="1" applyBorder="1" applyAlignment="1"/>
    <xf numFmtId="3" fontId="4" fillId="0" borderId="0" xfId="43" applyNumberFormat="1" applyFont="1" applyFill="1" applyAlignment="1"/>
    <xf numFmtId="0" fontId="4" fillId="2" borderId="0" xfId="0" applyNumberFormat="1" applyFont="1" applyAlignment="1"/>
    <xf numFmtId="0" fontId="4" fillId="2" borderId="0" xfId="43" applyNumberFormat="1" applyFont="1" applyAlignment="1">
      <alignment vertical="top" wrapText="1"/>
    </xf>
    <xf numFmtId="0" fontId="3" fillId="0" borderId="0" xfId="43" applyNumberFormat="1" applyFont="1" applyFill="1" applyAlignment="1">
      <alignment horizontal="left"/>
    </xf>
    <xf numFmtId="0" fontId="4" fillId="0" borderId="0" xfId="43" applyNumberFormat="1" applyFont="1" applyFill="1" applyAlignment="1">
      <alignment horizontal="left"/>
    </xf>
    <xf numFmtId="0" fontId="4" fillId="2" borderId="0" xfId="0" applyNumberFormat="1" applyFont="1" applyAlignment="1">
      <alignment wrapText="1"/>
    </xf>
    <xf numFmtId="0" fontId="3" fillId="0" borderId="0" xfId="43" applyNumberFormat="1" applyFont="1" applyFill="1" applyAlignment="1">
      <alignment horizontal="left"/>
    </xf>
    <xf numFmtId="0" fontId="7" fillId="2" borderId="0" xfId="69" applyNumberFormat="1" applyFont="1"/>
    <xf numFmtId="0" fontId="7" fillId="2" borderId="0" xfId="69" applyNumberFormat="1" applyFont="1" applyAlignment="1">
      <alignment horizontal="justify"/>
    </xf>
    <xf numFmtId="0" fontId="13" fillId="2" borderId="0" xfId="69" applyNumberFormat="1" applyFont="1" applyAlignment="1">
      <alignment horizontal="justify"/>
    </xf>
    <xf numFmtId="0" fontId="7" fillId="2" borderId="0" xfId="69" applyNumberFormat="1" applyFont="1" applyAlignment="1">
      <alignment horizontal="justify" vertical="center" wrapText="1"/>
    </xf>
    <xf numFmtId="0" fontId="7" fillId="2" borderId="0" xfId="0" applyNumberFormat="1" applyFont="1" applyAlignment="1">
      <alignment horizontal="justify" vertical="justify" wrapText="1"/>
    </xf>
    <xf numFmtId="0" fontId="7" fillId="2" borderId="0" xfId="69" applyNumberFormat="1" applyFont="1" applyAlignment="1">
      <alignment horizontal="justify" vertical="top" wrapText="1"/>
    </xf>
    <xf numFmtId="3" fontId="56" fillId="0" borderId="0" xfId="66" applyNumberFormat="1" applyFont="1" applyAlignment="1">
      <alignment vertical="justify"/>
    </xf>
    <xf numFmtId="3" fontId="55" fillId="0" borderId="0" xfId="66" applyNumberFormat="1" applyFont="1" applyAlignment="1">
      <alignment vertical="justify"/>
    </xf>
    <xf numFmtId="0" fontId="4" fillId="0" borderId="0" xfId="68" applyFont="1" applyFill="1"/>
    <xf numFmtId="0" fontId="4" fillId="0" borderId="0" xfId="68" applyFont="1" applyFill="1" applyAlignment="1">
      <alignment horizontal="left"/>
    </xf>
    <xf numFmtId="1" fontId="3" fillId="0" borderId="0" xfId="68" applyNumberFormat="1" applyFont="1" applyFill="1" applyAlignment="1">
      <alignment horizontal="left" vertical="center"/>
    </xf>
    <xf numFmtId="0" fontId="4" fillId="0" borderId="0" xfId="68" applyFont="1" applyFill="1" applyBorder="1"/>
    <xf numFmtId="0" fontId="3" fillId="0" borderId="0" xfId="68" applyFont="1" applyFill="1" applyBorder="1" applyAlignment="1">
      <alignment horizontal="left" vertical="center" wrapText="1"/>
    </xf>
    <xf numFmtId="0" fontId="4" fillId="0" borderId="13" xfId="68" applyFont="1" applyFill="1" applyBorder="1" applyAlignment="1">
      <alignment horizontal="left" vertical="center" wrapText="1"/>
    </xf>
    <xf numFmtId="0" fontId="3" fillId="0" borderId="15" xfId="68" applyFont="1" applyFill="1" applyBorder="1" applyAlignment="1">
      <alignment horizontal="center" vertical="top" wrapText="1" shrinkToFit="1"/>
    </xf>
    <xf numFmtId="0" fontId="3" fillId="0" borderId="16" xfId="68" applyFont="1" applyFill="1" applyBorder="1" applyAlignment="1">
      <alignment horizontal="center" vertical="center" wrapText="1" shrinkToFit="1"/>
    </xf>
    <xf numFmtId="0" fontId="3" fillId="0" borderId="15" xfId="68" applyFont="1" applyFill="1" applyBorder="1" applyAlignment="1">
      <alignment horizontal="center" vertical="top" wrapText="1"/>
    </xf>
    <xf numFmtId="0" fontId="3" fillId="0" borderId="16" xfId="68" applyFont="1" applyFill="1" applyBorder="1" applyAlignment="1">
      <alignment horizontal="center" vertical="top" wrapText="1"/>
    </xf>
    <xf numFmtId="0" fontId="4" fillId="0" borderId="0" xfId="68" quotePrefix="1" applyFont="1" applyFill="1" applyBorder="1" applyAlignment="1">
      <alignment horizontal="center" vertical="center"/>
    </xf>
    <xf numFmtId="0" fontId="3" fillId="0" borderId="0" xfId="68" applyFont="1" applyFill="1" applyBorder="1" applyAlignment="1">
      <alignment horizontal="center" vertical="center" wrapText="1"/>
    </xf>
    <xf numFmtId="0" fontId="4" fillId="0" borderId="0" xfId="68" applyFont="1" applyFill="1" applyBorder="1" applyAlignment="1" applyProtection="1">
      <alignment horizontal="center" vertical="center"/>
    </xf>
    <xf numFmtId="166" fontId="4" fillId="0" borderId="0" xfId="68" applyNumberFormat="1" applyFont="1" applyFill="1" applyBorder="1" applyAlignment="1" applyProtection="1">
      <alignment vertical="center"/>
    </xf>
    <xf numFmtId="0" fontId="3" fillId="0" borderId="0" xfId="68" applyFont="1" applyFill="1" applyBorder="1" applyAlignment="1" applyProtection="1">
      <alignment horizontal="center" vertical="center"/>
    </xf>
    <xf numFmtId="164" fontId="3" fillId="0" borderId="0" xfId="68" applyNumberFormat="1" applyFont="1" applyFill="1" applyAlignment="1" applyProtection="1">
      <alignment horizontal="left" vertical="center"/>
    </xf>
    <xf numFmtId="3" fontId="3" fillId="0" borderId="0" xfId="68" applyNumberFormat="1" applyFont="1" applyFill="1"/>
    <xf numFmtId="3" fontId="4" fillId="0" borderId="0" xfId="68" applyNumberFormat="1" applyFont="1" applyFill="1"/>
    <xf numFmtId="3" fontId="4" fillId="0" borderId="0" xfId="68" applyNumberFormat="1" applyFont="1" applyFill="1" applyBorder="1" applyAlignment="1" applyProtection="1">
      <alignment vertical="center"/>
    </xf>
    <xf numFmtId="3" fontId="4" fillId="0" borderId="0" xfId="68" quotePrefix="1" applyNumberFormat="1" applyFont="1" applyFill="1" applyBorder="1" applyAlignment="1" applyProtection="1">
      <alignment vertical="center"/>
    </xf>
    <xf numFmtId="3" fontId="4" fillId="0" borderId="0" xfId="68" applyNumberFormat="1" applyFont="1" applyFill="1" applyAlignment="1" applyProtection="1">
      <alignment vertical="center"/>
    </xf>
    <xf numFmtId="164" fontId="4" fillId="0" borderId="0" xfId="68" applyNumberFormat="1" applyFont="1" applyFill="1" applyAlignment="1">
      <alignment horizontal="left" vertical="center"/>
    </xf>
    <xf numFmtId="3" fontId="4" fillId="0" borderId="0" xfId="68" applyNumberFormat="1" applyFont="1" applyFill="1" applyAlignment="1">
      <alignment horizontal="right" vertical="center"/>
    </xf>
    <xf numFmtId="3" fontId="16" fillId="0" borderId="0" xfId="68" applyNumberFormat="1" applyFont="1" applyFill="1" applyAlignment="1">
      <alignment horizontal="right" vertical="center"/>
    </xf>
    <xf numFmtId="3" fontId="4" fillId="0" borderId="0" xfId="68" applyNumberFormat="1" applyFont="1" applyFill="1" applyBorder="1" applyAlignment="1">
      <alignment vertical="center"/>
    </xf>
    <xf numFmtId="3" fontId="4" fillId="0" borderId="0" xfId="68" quotePrefix="1" applyNumberFormat="1" applyFont="1" applyFill="1" applyBorder="1" applyAlignment="1">
      <alignment vertical="center"/>
    </xf>
    <xf numFmtId="0" fontId="4" fillId="0" borderId="0" xfId="68" applyFont="1" applyFill="1" applyAlignment="1" applyProtection="1">
      <alignment horizontal="left" vertical="center"/>
    </xf>
    <xf numFmtId="164" fontId="4" fillId="0" borderId="0" xfId="68" applyNumberFormat="1" applyFont="1" applyFill="1" applyAlignment="1" applyProtection="1">
      <alignment horizontal="left" vertical="center"/>
    </xf>
    <xf numFmtId="3" fontId="4" fillId="0" borderId="0" xfId="68" applyNumberFormat="1" applyFont="1" applyAlignment="1">
      <alignment horizontal="right" vertical="center"/>
    </xf>
    <xf numFmtId="3" fontId="16" fillId="0" borderId="0" xfId="68" applyNumberFormat="1" applyFont="1"/>
    <xf numFmtId="164" fontId="4" fillId="0" borderId="0" xfId="68" applyNumberFormat="1" applyFont="1" applyFill="1" applyAlignment="1" applyProtection="1"/>
    <xf numFmtId="3" fontId="3" fillId="0" borderId="0" xfId="68" applyNumberFormat="1" applyFont="1" applyFill="1" applyAlignment="1">
      <alignment horizontal="right" vertical="center"/>
    </xf>
    <xf numFmtId="164" fontId="16" fillId="0" borderId="0" xfId="68" applyNumberFormat="1" applyFont="1" applyAlignment="1">
      <alignment horizontal="right" vertical="center"/>
    </xf>
    <xf numFmtId="3" fontId="23" fillId="0" borderId="0" xfId="68" applyNumberFormat="1" applyFont="1" applyFill="1"/>
    <xf numFmtId="3" fontId="24" fillId="0" borderId="0" xfId="68" applyNumberFormat="1" applyFont="1" applyFill="1" applyBorder="1" applyAlignment="1" applyProtection="1">
      <alignment vertical="center"/>
    </xf>
    <xf numFmtId="3" fontId="23" fillId="0" borderId="0" xfId="68" applyNumberFormat="1" applyFont="1" applyFill="1" applyBorder="1" applyAlignment="1" applyProtection="1">
      <alignment vertical="center"/>
    </xf>
    <xf numFmtId="3" fontId="23" fillId="0" borderId="0" xfId="68" quotePrefix="1" applyNumberFormat="1" applyFont="1" applyFill="1" applyBorder="1" applyAlignment="1" applyProtection="1">
      <alignment vertical="center"/>
    </xf>
    <xf numFmtId="0" fontId="23" fillId="0" borderId="0" xfId="68" applyFont="1" applyFill="1" applyAlignment="1" applyProtection="1">
      <alignment horizontal="left" vertical="center"/>
    </xf>
    <xf numFmtId="0" fontId="4" fillId="0" borderId="0" xfId="68" applyFont="1" applyAlignment="1">
      <alignment vertical="top"/>
    </xf>
    <xf numFmtId="0" fontId="4" fillId="0" borderId="0" xfId="68" quotePrefix="1" applyFont="1" applyFill="1" applyAlignment="1">
      <alignment horizontal="left" vertical="top"/>
    </xf>
    <xf numFmtId="3" fontId="4" fillId="0" borderId="0" xfId="68" applyNumberFormat="1" applyFont="1" applyFill="1" applyBorder="1" applyAlignment="1" applyProtection="1">
      <alignment horizontal="right" vertical="center"/>
    </xf>
    <xf numFmtId="3" fontId="4" fillId="0" borderId="0" xfId="68" applyNumberFormat="1" applyFont="1" applyBorder="1"/>
    <xf numFmtId="3" fontId="16" fillId="0" borderId="0" xfId="68" applyNumberFormat="1" applyFont="1" applyFill="1" applyBorder="1" applyAlignment="1" applyProtection="1">
      <alignment vertical="center"/>
    </xf>
    <xf numFmtId="0" fontId="4" fillId="0" borderId="0" xfId="68" quotePrefix="1" applyFont="1" applyAlignment="1">
      <alignment horizontal="left" vertical="top"/>
    </xf>
    <xf numFmtId="3" fontId="4" fillId="0" borderId="0" xfId="68" applyNumberFormat="1" applyFont="1" applyFill="1" applyBorder="1" applyAlignment="1">
      <alignment horizontal="right" vertical="center"/>
    </xf>
    <xf numFmtId="164" fontId="4" fillId="0" borderId="0" xfId="68" applyNumberFormat="1" applyFont="1" applyFill="1"/>
    <xf numFmtId="0" fontId="4" fillId="0" borderId="0" xfId="68" quotePrefix="1" applyFont="1" applyFill="1" applyAlignment="1">
      <alignment horizontal="left" vertical="top" wrapText="1"/>
    </xf>
    <xf numFmtId="3" fontId="4" fillId="0" borderId="0" xfId="68" applyNumberFormat="1" applyFont="1" applyFill="1" applyBorder="1"/>
    <xf numFmtId="0" fontId="4" fillId="0" borderId="0" xfId="68" applyFont="1" applyBorder="1" applyAlignment="1">
      <alignment vertical="top"/>
    </xf>
    <xf numFmtId="164" fontId="4" fillId="0" borderId="0" xfId="68" applyNumberFormat="1" applyFont="1" applyFill="1" applyBorder="1" applyAlignment="1" applyProtection="1">
      <alignment horizontal="right" vertical="center"/>
    </xf>
    <xf numFmtId="164" fontId="4" fillId="0" borderId="0" xfId="68" applyNumberFormat="1" applyFont="1" applyFill="1" applyBorder="1"/>
    <xf numFmtId="164" fontId="4" fillId="0" borderId="0" xfId="68" quotePrefix="1" applyNumberFormat="1" applyFont="1" applyFill="1" applyBorder="1" applyAlignment="1">
      <alignment horizontal="center" vertical="center"/>
    </xf>
    <xf numFmtId="0" fontId="4" fillId="0" borderId="0" xfId="68" applyFont="1" applyFill="1" applyBorder="1" applyAlignment="1" applyProtection="1">
      <alignment horizontal="left" vertical="center"/>
    </xf>
    <xf numFmtId="0" fontId="4" fillId="0" borderId="0" xfId="68" applyNumberFormat="1" applyFont="1" applyFill="1"/>
    <xf numFmtId="164" fontId="4" fillId="0" borderId="0" xfId="68" applyNumberFormat="1" applyFont="1" applyAlignment="1">
      <alignment wrapText="1"/>
    </xf>
    <xf numFmtId="164" fontId="16" fillId="0" borderId="0" xfId="68" applyNumberFormat="1" applyFont="1" applyFill="1" applyAlignment="1">
      <alignment horizontal="right" vertical="center"/>
    </xf>
    <xf numFmtId="0" fontId="4" fillId="0" borderId="0" xfId="68" applyNumberFormat="1" applyFont="1" applyFill="1" applyAlignment="1">
      <alignment horizontal="right" vertical="center"/>
    </xf>
    <xf numFmtId="164" fontId="16" fillId="0" borderId="0" xfId="51" applyNumberFormat="1" applyFont="1" applyAlignment="1">
      <alignment horizontal="right" vertical="center"/>
    </xf>
    <xf numFmtId="3" fontId="4" fillId="0" borderId="0" xfId="68" applyNumberFormat="1" applyFont="1" applyFill="1" applyAlignment="1"/>
    <xf numFmtId="0" fontId="55" fillId="0" borderId="0" xfId="66" applyFont="1" applyAlignment="1">
      <alignment vertical="justify"/>
    </xf>
    <xf numFmtId="0" fontId="55" fillId="0" borderId="0" xfId="66" applyFont="1" applyAlignment="1">
      <alignment vertical="center" wrapText="1"/>
    </xf>
    <xf numFmtId="0" fontId="55" fillId="0" borderId="0" xfId="66" applyFont="1" applyAlignment="1">
      <alignment vertical="center"/>
    </xf>
    <xf numFmtId="0" fontId="55" fillId="0" borderId="0" xfId="66" applyNumberFormat="1" applyFont="1"/>
    <xf numFmtId="0" fontId="55" fillId="0" borderId="0" xfId="66" applyNumberFormat="1" applyFont="1" applyFill="1"/>
    <xf numFmtId="164" fontId="4" fillId="0" borderId="37" xfId="42" applyNumberFormat="1" applyFont="1" applyFill="1" applyBorder="1" applyAlignment="1">
      <alignment horizontal="left" vertical="center" wrapText="1"/>
    </xf>
    <xf numFmtId="3" fontId="3" fillId="0" borderId="0" xfId="43" applyNumberFormat="1" applyFont="1" applyFill="1" applyAlignment="1"/>
    <xf numFmtId="3" fontId="3" fillId="0" borderId="0" xfId="43" applyNumberFormat="1" applyFont="1" applyFill="1" applyAlignment="1">
      <alignment horizontal="right"/>
    </xf>
    <xf numFmtId="3" fontId="19" fillId="0" borderId="0" xfId="43" applyNumberFormat="1" applyFont="1" applyFill="1"/>
    <xf numFmtId="0" fontId="58" fillId="26" borderId="0" xfId="0" applyFont="1" applyFill="1" applyAlignment="1">
      <alignment vertical="center"/>
    </xf>
    <xf numFmtId="0" fontId="7" fillId="2" borderId="0" xfId="69" applyNumberFormat="1" applyFont="1" applyAlignment="1">
      <alignment horizontal="justify" wrapText="1"/>
    </xf>
    <xf numFmtId="0" fontId="7" fillId="2" borderId="31" xfId="32" applyFont="1" applyFill="1" applyBorder="1" applyAlignment="1" applyProtection="1">
      <alignment vertical="center" wrapText="1"/>
    </xf>
    <xf numFmtId="0" fontId="7" fillId="2" borderId="31" xfId="32" applyNumberFormat="1" applyFont="1" applyFill="1" applyBorder="1" applyAlignment="1" applyProtection="1">
      <alignment vertical="center" wrapText="1"/>
    </xf>
    <xf numFmtId="164" fontId="4" fillId="0" borderId="0" xfId="0" applyNumberFormat="1" applyFont="1" applyFill="1" applyAlignment="1">
      <alignment horizontal="justify" vertical="top" wrapText="1"/>
    </xf>
    <xf numFmtId="164" fontId="4" fillId="2" borderId="0" xfId="0" applyNumberFormat="1" applyFont="1" applyAlignment="1">
      <alignment horizontal="justify" vertical="top" wrapText="1"/>
    </xf>
    <xf numFmtId="164" fontId="17" fillId="2" borderId="0" xfId="0" applyNumberFormat="1" applyFont="1" applyAlignment="1">
      <alignment horizontal="justify" vertical="top" wrapText="1"/>
    </xf>
    <xf numFmtId="0" fontId="3" fillId="0" borderId="25" xfId="0" applyFont="1" applyFill="1" applyBorder="1" applyAlignment="1" applyProtection="1">
      <alignment horizontal="center" vertical="center"/>
    </xf>
    <xf numFmtId="0" fontId="4" fillId="0" borderId="0" xfId="0" applyNumberFormat="1" applyFont="1" applyFill="1" applyAlignment="1">
      <alignment vertical="center"/>
    </xf>
    <xf numFmtId="0" fontId="4" fillId="0" borderId="12" xfId="0" applyNumberFormat="1" applyFont="1" applyFill="1" applyBorder="1" applyAlignment="1">
      <alignment vertical="center"/>
    </xf>
    <xf numFmtId="0" fontId="4" fillId="0" borderId="0" xfId="0" applyNumberFormat="1" applyFont="1" applyFill="1" applyAlignment="1">
      <alignment horizontal="center" vertical="center"/>
    </xf>
    <xf numFmtId="0" fontId="3" fillId="0" borderId="16" xfId="0" applyFont="1" applyFill="1" applyBorder="1" applyAlignment="1" applyProtection="1">
      <alignment horizontal="center" vertical="top"/>
    </xf>
    <xf numFmtId="0" fontId="3" fillId="0" borderId="16" xfId="0" applyNumberFormat="1" applyFont="1" applyFill="1" applyBorder="1" applyAlignment="1">
      <alignment horizontal="center" vertical="top"/>
    </xf>
    <xf numFmtId="0" fontId="3" fillId="0" borderId="36"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2" xfId="0" applyNumberFormat="1" applyFont="1" applyFill="1" applyBorder="1" applyAlignment="1">
      <alignment horizontal="center" vertical="top" wrapText="1"/>
    </xf>
    <xf numFmtId="0" fontId="3" fillId="0" borderId="12" xfId="0" applyNumberFormat="1" applyFont="1" applyFill="1" applyBorder="1" applyAlignment="1">
      <alignment horizontal="center" vertical="top"/>
    </xf>
    <xf numFmtId="164" fontId="4" fillId="0" borderId="0" xfId="0" quotePrefix="1" applyNumberFormat="1" applyFont="1" applyFill="1" applyBorder="1" applyAlignment="1">
      <alignment horizontal="left" vertical="top" wrapText="1"/>
    </xf>
    <xf numFmtId="0" fontId="4" fillId="2" borderId="0" xfId="0" applyNumberFormat="1" applyFont="1" applyAlignment="1">
      <alignment vertical="top" wrapText="1"/>
    </xf>
    <xf numFmtId="0" fontId="3" fillId="0" borderId="0" xfId="35" applyNumberFormat="1" applyFont="1" applyFill="1" applyAlignment="1">
      <alignment vertical="center"/>
    </xf>
    <xf numFmtId="0" fontId="4" fillId="2" borderId="0" xfId="35" applyNumberFormat="1" applyFont="1" applyFill="1" applyBorder="1" applyAlignment="1">
      <alignment horizontal="left" vertical="top" wrapText="1"/>
    </xf>
    <xf numFmtId="0" fontId="4" fillId="2" borderId="0" xfId="35" applyNumberFormat="1" applyFont="1" applyAlignment="1">
      <alignment horizontal="left" wrapText="1"/>
    </xf>
    <xf numFmtId="0" fontId="4" fillId="0" borderId="16" xfId="35" quotePrefix="1" applyFont="1" applyFill="1" applyBorder="1" applyAlignment="1">
      <alignment horizontal="center" vertical="center"/>
    </xf>
    <xf numFmtId="0" fontId="4" fillId="0" borderId="0" xfId="35" quotePrefix="1" applyFont="1" applyFill="1" applyBorder="1" applyAlignment="1">
      <alignment horizontal="center" vertical="center"/>
    </xf>
    <xf numFmtId="0" fontId="3" fillId="0" borderId="35" xfId="35" applyFont="1" applyFill="1" applyBorder="1" applyAlignment="1">
      <alignment horizontal="center" vertical="top"/>
    </xf>
    <xf numFmtId="0" fontId="4" fillId="0" borderId="0" xfId="35" applyNumberFormat="1" applyFont="1" applyFill="1" applyAlignment="1">
      <alignment vertical="center"/>
    </xf>
    <xf numFmtId="0" fontId="3" fillId="0" borderId="25" xfId="35" applyNumberFormat="1" applyFont="1" applyFill="1" applyBorder="1" applyAlignment="1">
      <alignment horizontal="center" vertical="top"/>
    </xf>
    <xf numFmtId="0" fontId="3" fillId="0" borderId="11" xfId="35" applyNumberFormat="1" applyFont="1" applyFill="1" applyBorder="1" applyAlignment="1">
      <alignment vertical="center"/>
    </xf>
    <xf numFmtId="164" fontId="4" fillId="0" borderId="0" xfId="35" quotePrefix="1" applyNumberFormat="1" applyFont="1" applyFill="1" applyBorder="1" applyAlignment="1">
      <alignment horizontal="justify" vertical="center" wrapText="1"/>
    </xf>
    <xf numFmtId="0" fontId="4" fillId="2" borderId="0" xfId="35" applyNumberFormat="1" applyFont="1" applyAlignment="1">
      <alignment horizontal="justify" vertical="center" wrapText="1"/>
    </xf>
    <xf numFmtId="0" fontId="4" fillId="2" borderId="0" xfId="36" applyNumberFormat="1" applyFont="1" applyFill="1" applyBorder="1" applyAlignment="1">
      <alignment horizontal="left" vertical="top" wrapText="1"/>
    </xf>
    <xf numFmtId="0" fontId="4" fillId="2" borderId="0" xfId="36" applyNumberFormat="1" applyFont="1" applyAlignment="1">
      <alignment horizontal="left" wrapText="1"/>
    </xf>
    <xf numFmtId="0" fontId="4" fillId="0" borderId="16" xfId="36" quotePrefix="1" applyFont="1" applyFill="1" applyBorder="1" applyAlignment="1">
      <alignment horizontal="center" vertical="center"/>
    </xf>
    <xf numFmtId="0" fontId="4" fillId="0" borderId="0" xfId="36" quotePrefix="1" applyFont="1" applyFill="1" applyBorder="1" applyAlignment="1">
      <alignment horizontal="center" vertical="center"/>
    </xf>
    <xf numFmtId="0" fontId="3" fillId="0" borderId="35" xfId="36" applyFont="1" applyFill="1" applyBorder="1" applyAlignment="1">
      <alignment horizontal="center" vertical="top" wrapText="1"/>
    </xf>
    <xf numFmtId="0" fontId="4" fillId="0" borderId="0" xfId="36" applyNumberFormat="1" applyFont="1" applyFill="1" applyAlignment="1">
      <alignment vertical="center"/>
    </xf>
    <xf numFmtId="164" fontId="4" fillId="0" borderId="0" xfId="36" quotePrefix="1" applyNumberFormat="1" applyFont="1" applyFill="1" applyBorder="1" applyAlignment="1">
      <alignment horizontal="justify" vertical="center" wrapText="1"/>
    </xf>
    <xf numFmtId="0" fontId="4" fillId="2" borderId="0" xfId="36" applyNumberFormat="1" applyFont="1" applyAlignment="1">
      <alignment horizontal="justify" vertical="center" wrapText="1"/>
    </xf>
    <xf numFmtId="164" fontId="4" fillId="0" borderId="0" xfId="37" quotePrefix="1" applyNumberFormat="1" applyFont="1" applyFill="1" applyAlignment="1">
      <alignment horizontal="left" vertical="center" wrapText="1"/>
    </xf>
    <xf numFmtId="0" fontId="4" fillId="2" borderId="0" xfId="37" applyFont="1" applyAlignment="1">
      <alignment vertical="center" wrapText="1"/>
    </xf>
    <xf numFmtId="0" fontId="4" fillId="0" borderId="0" xfId="37" applyNumberFormat="1" applyFont="1" applyFill="1" applyAlignment="1">
      <alignment vertical="center"/>
    </xf>
    <xf numFmtId="0" fontId="3" fillId="0" borderId="35" xfId="37" applyFont="1" applyFill="1" applyBorder="1" applyAlignment="1">
      <alignment horizontal="center" vertical="top" wrapText="1"/>
    </xf>
    <xf numFmtId="0" fontId="4" fillId="0" borderId="35" xfId="37" applyFont="1" applyFill="1" applyBorder="1" applyAlignment="1">
      <alignment horizontal="center" vertical="top" wrapText="1"/>
    </xf>
    <xf numFmtId="0" fontId="4" fillId="0" borderId="16" xfId="37" quotePrefix="1" applyFont="1" applyFill="1" applyBorder="1" applyAlignment="1">
      <alignment horizontal="center" vertical="center"/>
    </xf>
    <xf numFmtId="0" fontId="4" fillId="0" borderId="0" xfId="37" quotePrefix="1" applyFont="1" applyFill="1" applyBorder="1" applyAlignment="1">
      <alignment horizontal="center" vertical="center"/>
    </xf>
    <xf numFmtId="164" fontId="4" fillId="0" borderId="0" xfId="37" quotePrefix="1" applyNumberFormat="1" applyFont="1" applyFill="1" applyBorder="1" applyAlignment="1">
      <alignment horizontal="justify" vertical="center" wrapText="1"/>
    </xf>
    <xf numFmtId="0" fontId="4" fillId="2" borderId="0" xfId="37" applyNumberFormat="1" applyFont="1" applyAlignment="1">
      <alignment horizontal="justify" vertical="center" wrapText="1"/>
    </xf>
    <xf numFmtId="3" fontId="11" fillId="0" borderId="25" xfId="38" applyNumberFormat="1" applyFont="1" applyFill="1" applyBorder="1" applyAlignment="1">
      <alignment horizontal="center" vertical="top" wrapText="1"/>
    </xf>
    <xf numFmtId="0" fontId="4" fillId="2" borderId="25" xfId="38" applyNumberFormat="1" applyFont="1" applyBorder="1" applyAlignment="1"/>
    <xf numFmtId="0" fontId="4" fillId="2" borderId="0" xfId="38" applyNumberFormat="1" applyFont="1" applyBorder="1" applyAlignment="1"/>
    <xf numFmtId="0" fontId="4" fillId="2" borderId="11" xfId="38" applyNumberFormat="1" applyFont="1" applyBorder="1" applyAlignment="1"/>
    <xf numFmtId="0" fontId="17" fillId="0" borderId="0" xfId="38" applyNumberFormat="1" applyFont="1" applyFill="1" applyAlignment="1">
      <alignment horizontal="justify" wrapText="1"/>
    </xf>
    <xf numFmtId="0" fontId="4" fillId="2" borderId="0" xfId="38" applyNumberFormat="1" applyFont="1" applyAlignment="1">
      <alignment horizontal="justify" wrapText="1"/>
    </xf>
    <xf numFmtId="164" fontId="4" fillId="0" borderId="0" xfId="38" quotePrefix="1" applyNumberFormat="1" applyFont="1" applyFill="1" applyBorder="1" applyAlignment="1">
      <alignment horizontal="justify" vertical="center" wrapText="1"/>
    </xf>
    <xf numFmtId="0" fontId="4" fillId="2" borderId="0" xfId="38" applyNumberFormat="1" applyFont="1" applyAlignment="1">
      <alignment horizontal="justify" vertical="center" wrapText="1"/>
    </xf>
    <xf numFmtId="0" fontId="4" fillId="2" borderId="0" xfId="38" applyNumberFormat="1" applyFont="1" applyAlignment="1">
      <alignment wrapText="1"/>
    </xf>
    <xf numFmtId="0" fontId="4" fillId="2" borderId="0" xfId="38" applyNumberFormat="1" applyFont="1" applyAlignment="1"/>
    <xf numFmtId="3" fontId="11" fillId="0" borderId="0" xfId="38" applyNumberFormat="1" applyFont="1" applyFill="1" applyBorder="1" applyAlignment="1">
      <alignment horizontal="center" vertical="top" wrapText="1"/>
    </xf>
    <xf numFmtId="3" fontId="4" fillId="0" borderId="0" xfId="38" applyNumberFormat="1" applyFont="1" applyFill="1" applyBorder="1" applyAlignment="1">
      <alignment horizontal="center" vertical="top" wrapText="1"/>
    </xf>
    <xf numFmtId="3" fontId="4" fillId="0" borderId="11" xfId="38" applyNumberFormat="1" applyFont="1" applyFill="1" applyBorder="1" applyAlignment="1">
      <alignment horizontal="center" vertical="top" wrapText="1"/>
    </xf>
    <xf numFmtId="0" fontId="11" fillId="0" borderId="0" xfId="38" applyNumberFormat="1" applyFont="1" applyFill="1" applyBorder="1" applyAlignment="1">
      <alignment horizontal="center" vertical="top" wrapText="1"/>
    </xf>
    <xf numFmtId="0" fontId="4" fillId="0" borderId="0" xfId="38" applyNumberFormat="1" applyFont="1" applyFill="1" applyBorder="1" applyAlignment="1">
      <alignment horizontal="center" vertical="top" wrapText="1"/>
    </xf>
    <xf numFmtId="0" fontId="4" fillId="0" borderId="11" xfId="38" applyNumberFormat="1" applyFont="1" applyFill="1" applyBorder="1" applyAlignment="1">
      <alignment horizontal="center" vertical="top" wrapText="1"/>
    </xf>
    <xf numFmtId="0" fontId="11" fillId="0" borderId="25" xfId="38" applyNumberFormat="1" applyFont="1" applyFill="1" applyBorder="1" applyAlignment="1">
      <alignment horizontal="center" vertical="top" wrapText="1"/>
    </xf>
    <xf numFmtId="0" fontId="4" fillId="2" borderId="25" xfId="38" applyNumberFormat="1" applyFont="1" applyBorder="1" applyAlignment="1">
      <alignment horizontal="center" vertical="top" wrapText="1"/>
    </xf>
    <xf numFmtId="0" fontId="4" fillId="2" borderId="0" xfId="38" applyNumberFormat="1" applyFont="1" applyBorder="1" applyAlignment="1">
      <alignment horizontal="center" vertical="top" wrapText="1"/>
    </xf>
    <xf numFmtId="0" fontId="4" fillId="2" borderId="11" xfId="38" applyNumberFormat="1" applyFont="1" applyBorder="1" applyAlignment="1">
      <alignment horizontal="center" vertical="top" wrapText="1"/>
    </xf>
    <xf numFmtId="164" fontId="4" fillId="0" borderId="0" xfId="38" applyNumberFormat="1" applyFont="1" applyFill="1" applyAlignment="1">
      <alignment horizontal="justify" vertical="center" wrapText="1"/>
    </xf>
    <xf numFmtId="164" fontId="4" fillId="2" borderId="0" xfId="38" applyNumberFormat="1" applyFont="1" applyAlignment="1">
      <alignment horizontal="justify" vertical="center" wrapText="1"/>
    </xf>
    <xf numFmtId="0" fontId="3" fillId="0" borderId="34" xfId="38" applyNumberFormat="1" applyFont="1" applyFill="1" applyBorder="1" applyAlignment="1">
      <alignment horizontal="center" vertical="top" wrapText="1"/>
    </xf>
    <xf numFmtId="0" fontId="4" fillId="2" borderId="34" xfId="38" applyNumberFormat="1" applyFont="1" applyBorder="1" applyAlignment="1">
      <alignment horizontal="center" vertical="top" wrapText="1"/>
    </xf>
    <xf numFmtId="0" fontId="11" fillId="0" borderId="0" xfId="38" applyNumberFormat="1" applyFont="1" applyFill="1" applyAlignment="1"/>
    <xf numFmtId="0" fontId="4" fillId="0" borderId="0" xfId="38" applyNumberFormat="1" applyFont="1" applyFill="1" applyAlignment="1"/>
    <xf numFmtId="0" fontId="4" fillId="0" borderId="0" xfId="63" applyNumberFormat="1" applyFont="1" applyFill="1"/>
    <xf numFmtId="164" fontId="17" fillId="2" borderId="0" xfId="63" applyNumberFormat="1" applyFont="1" applyAlignment="1">
      <alignment wrapText="1"/>
    </xf>
    <xf numFmtId="164" fontId="4" fillId="2" borderId="0" xfId="63" applyNumberFormat="1" applyFont="1" applyAlignment="1">
      <alignment wrapText="1"/>
    </xf>
    <xf numFmtId="3" fontId="3" fillId="0" borderId="29" xfId="39" applyNumberFormat="1" applyFont="1" applyFill="1" applyBorder="1" applyAlignment="1">
      <alignment horizontal="center" vertical="top" wrapText="1"/>
    </xf>
    <xf numFmtId="3" fontId="3" fillId="0" borderId="0" xfId="39" applyNumberFormat="1" applyFont="1" applyFill="1" applyBorder="1" applyAlignment="1">
      <alignment horizontal="center" vertical="top" wrapText="1"/>
    </xf>
    <xf numFmtId="0" fontId="4" fillId="2" borderId="0" xfId="39" applyNumberFormat="1" applyFont="1" applyBorder="1" applyAlignment="1">
      <alignment horizontal="center" vertical="top" wrapText="1"/>
    </xf>
    <xf numFmtId="0" fontId="4" fillId="2" borderId="26" xfId="39" applyNumberFormat="1" applyFont="1" applyBorder="1" applyAlignment="1">
      <alignment horizontal="center" vertical="top" wrapText="1"/>
    </xf>
    <xf numFmtId="0" fontId="4" fillId="0" borderId="0" xfId="39" applyNumberFormat="1" applyFont="1" applyFill="1" applyAlignment="1">
      <alignment horizontal="left" vertical="center" wrapText="1"/>
    </xf>
    <xf numFmtId="0" fontId="4" fillId="2" borderId="0" xfId="39" applyNumberFormat="1" applyFont="1" applyAlignment="1">
      <alignment wrapText="1"/>
    </xf>
    <xf numFmtId="164" fontId="4" fillId="0" borderId="0" xfId="39" quotePrefix="1" applyNumberFormat="1" applyFont="1" applyFill="1" applyBorder="1" applyAlignment="1">
      <alignment horizontal="justify" vertical="center" wrapText="1"/>
    </xf>
    <xf numFmtId="0" fontId="51" fillId="0" borderId="0" xfId="64" applyNumberFormat="1" applyFont="1" applyAlignment="1">
      <alignment horizontal="justify"/>
    </xf>
    <xf numFmtId="0" fontId="11" fillId="0" borderId="0" xfId="39" applyNumberFormat="1" applyFont="1" applyFill="1" applyAlignment="1" applyProtection="1">
      <alignment horizontal="justify" vertical="center"/>
      <protection locked="0"/>
    </xf>
    <xf numFmtId="0" fontId="51" fillId="0" borderId="0" xfId="64" applyNumberFormat="1" applyFont="1" applyAlignment="1">
      <alignment horizontal="justify" vertical="center"/>
    </xf>
    <xf numFmtId="0" fontId="3" fillId="0" borderId="0" xfId="39" applyNumberFormat="1" applyFont="1" applyFill="1"/>
    <xf numFmtId="0" fontId="4" fillId="2" borderId="0" xfId="39" applyNumberFormat="1" applyFont="1" applyAlignment="1">
      <alignment horizontal="center" vertical="top" wrapText="1"/>
    </xf>
    <xf numFmtId="0" fontId="4" fillId="2" borderId="12" xfId="39" applyNumberFormat="1" applyFont="1" applyBorder="1" applyAlignment="1">
      <alignment horizontal="center" vertical="top" wrapText="1"/>
    </xf>
    <xf numFmtId="0" fontId="3" fillId="0" borderId="0" xfId="40" applyNumberFormat="1" applyFont="1" applyFill="1" applyBorder="1" applyAlignment="1">
      <alignment horizontal="center" vertical="top" wrapText="1"/>
    </xf>
    <xf numFmtId="0" fontId="3" fillId="2" borderId="0" xfId="40" applyNumberFormat="1" applyFont="1" applyBorder="1" applyAlignment="1">
      <alignment horizontal="center" vertical="top" wrapText="1"/>
    </xf>
    <xf numFmtId="164" fontId="4" fillId="0" borderId="0" xfId="40" quotePrefix="1" applyNumberFormat="1" applyFont="1" applyFill="1" applyBorder="1" applyAlignment="1">
      <alignment horizontal="justify" vertical="center" wrapText="1"/>
    </xf>
    <xf numFmtId="0" fontId="4" fillId="2" borderId="0" xfId="0" applyNumberFormat="1" applyFont="1" applyAlignment="1"/>
    <xf numFmtId="0" fontId="24" fillId="26" borderId="0" xfId="40" applyNumberFormat="1" applyFont="1" applyFill="1" applyAlignment="1">
      <alignment horizontal="right" wrapText="1"/>
    </xf>
    <xf numFmtId="0" fontId="11" fillId="0" borderId="0" xfId="40" applyNumberFormat="1" applyFont="1" applyFill="1" applyAlignment="1">
      <alignment horizontal="justify" vertical="center" wrapText="1"/>
    </xf>
    <xf numFmtId="0" fontId="4" fillId="2" borderId="0" xfId="0" applyNumberFormat="1" applyFont="1" applyAlignment="1">
      <alignment horizontal="justify" vertical="center" wrapText="1"/>
    </xf>
    <xf numFmtId="0" fontId="4" fillId="0" borderId="0" xfId="40" applyNumberFormat="1" applyFont="1" applyFill="1" applyAlignment="1">
      <alignment wrapText="1"/>
    </xf>
    <xf numFmtId="0" fontId="4" fillId="2" borderId="0" xfId="0" applyNumberFormat="1" applyFont="1"/>
    <xf numFmtId="3" fontId="3" fillId="0" borderId="29" xfId="40" applyNumberFormat="1" applyFont="1" applyFill="1" applyBorder="1" applyAlignment="1">
      <alignment vertical="top" wrapText="1"/>
    </xf>
    <xf numFmtId="0" fontId="4" fillId="2" borderId="26" xfId="0" applyNumberFormat="1" applyFont="1" applyBorder="1"/>
    <xf numFmtId="3" fontId="3" fillId="0" borderId="29" xfId="40" applyNumberFormat="1" applyFont="1" applyFill="1" applyBorder="1" applyAlignment="1">
      <alignment horizontal="center" vertical="top" wrapText="1"/>
    </xf>
    <xf numFmtId="164" fontId="4" fillId="0" borderId="0" xfId="41" quotePrefix="1" applyNumberFormat="1" applyFont="1" applyFill="1" applyBorder="1" applyAlignment="1">
      <alignment horizontal="justify" vertical="center" wrapText="1"/>
    </xf>
    <xf numFmtId="0" fontId="4" fillId="2" borderId="0" xfId="41" applyNumberFormat="1" applyFont="1" applyAlignment="1">
      <alignment horizontal="justify" wrapText="1"/>
    </xf>
    <xf numFmtId="0" fontId="24" fillId="26" borderId="0" xfId="41" applyNumberFormat="1" applyFont="1" applyFill="1" applyAlignment="1">
      <alignment horizontal="right" wrapText="1"/>
    </xf>
    <xf numFmtId="0" fontId="23" fillId="26" borderId="0" xfId="41" applyNumberFormat="1" applyFont="1" applyFill="1" applyAlignment="1">
      <alignment horizontal="right" wrapText="1"/>
    </xf>
    <xf numFmtId="0" fontId="11" fillId="0" borderId="0" xfId="41" applyNumberFormat="1" applyFont="1" applyFill="1" applyAlignment="1">
      <alignment vertical="center" wrapText="1"/>
    </xf>
    <xf numFmtId="0" fontId="4" fillId="2" borderId="0" xfId="41" applyNumberFormat="1" applyFont="1" applyAlignment="1">
      <alignment wrapText="1"/>
    </xf>
    <xf numFmtId="3" fontId="3" fillId="0" borderId="29" xfId="41" applyNumberFormat="1" applyFont="1" applyFill="1" applyBorder="1" applyAlignment="1">
      <alignment horizontal="center" vertical="top" wrapText="1"/>
    </xf>
    <xf numFmtId="0" fontId="4" fillId="2" borderId="26" xfId="41" applyNumberFormat="1" applyFont="1" applyBorder="1" applyAlignment="1">
      <alignment wrapText="1"/>
    </xf>
    <xf numFmtId="0" fontId="3" fillId="0" borderId="29" xfId="41" applyNumberFormat="1" applyFont="1" applyFill="1" applyBorder="1" applyAlignment="1">
      <alignment horizontal="center" vertical="top" wrapText="1"/>
    </xf>
    <xf numFmtId="0" fontId="11" fillId="0" borderId="0" xfId="42" applyNumberFormat="1" applyFont="1" applyFill="1" applyAlignment="1">
      <alignment vertical="center" wrapText="1"/>
    </xf>
    <xf numFmtId="0" fontId="0" fillId="2" borderId="0" xfId="0" applyNumberFormat="1" applyAlignment="1">
      <alignment vertical="center" wrapText="1"/>
    </xf>
    <xf numFmtId="164" fontId="3" fillId="0" borderId="0" xfId="42" applyNumberFormat="1" applyFont="1" applyFill="1" applyBorder="1" applyAlignment="1">
      <alignment horizontal="center" vertical="top" wrapText="1"/>
    </xf>
    <xf numFmtId="0" fontId="3" fillId="0" borderId="0" xfId="42" applyNumberFormat="1" applyFont="1" applyFill="1" applyAlignment="1">
      <alignment vertical="center"/>
    </xf>
    <xf numFmtId="0" fontId="4" fillId="0" borderId="0" xfId="42" applyNumberFormat="1" applyFont="1" applyFill="1" applyAlignment="1">
      <alignment vertical="center"/>
    </xf>
    <xf numFmtId="3" fontId="4" fillId="0" borderId="25" xfId="38" applyNumberFormat="1" applyFont="1" applyFill="1" applyBorder="1" applyAlignment="1">
      <alignment horizontal="center" vertical="top" wrapText="1"/>
    </xf>
    <xf numFmtId="164" fontId="3" fillId="0" borderId="29" xfId="42" applyNumberFormat="1" applyFont="1" applyFill="1" applyBorder="1" applyAlignment="1">
      <alignment horizontal="center" vertical="top" wrapText="1"/>
    </xf>
    <xf numFmtId="0" fontId="4" fillId="2" borderId="29" xfId="42" applyNumberFormat="1" applyFont="1" applyBorder="1" applyAlignment="1">
      <alignment wrapText="1"/>
    </xf>
    <xf numFmtId="0" fontId="4" fillId="0" borderId="25" xfId="38" applyNumberFormat="1" applyFont="1" applyFill="1" applyBorder="1" applyAlignment="1">
      <alignment horizontal="center" vertical="top" wrapText="1"/>
    </xf>
    <xf numFmtId="0" fontId="17" fillId="0" borderId="0" xfId="42" applyNumberFormat="1" applyFont="1" applyFill="1" applyAlignment="1">
      <alignment horizontal="left" wrapText="1"/>
    </xf>
    <xf numFmtId="0" fontId="6" fillId="2" borderId="0" xfId="42" applyNumberFormat="1" applyAlignment="1">
      <alignment wrapText="1"/>
    </xf>
    <xf numFmtId="164" fontId="3" fillId="0" borderId="30" xfId="42" applyNumberFormat="1" applyFont="1" applyFill="1" applyBorder="1" applyAlignment="1">
      <alignment horizontal="center" vertical="top" wrapText="1"/>
    </xf>
    <xf numFmtId="0" fontId="6" fillId="2" borderId="0" xfId="42" applyNumberFormat="1" applyBorder="1" applyAlignment="1">
      <alignment wrapText="1"/>
    </xf>
    <xf numFmtId="0" fontId="6" fillId="2" borderId="11" xfId="42" applyNumberFormat="1" applyBorder="1" applyAlignment="1">
      <alignment wrapText="1"/>
    </xf>
    <xf numFmtId="164" fontId="4" fillId="0" borderId="30" xfId="42" applyNumberFormat="1" applyFont="1" applyFill="1" applyBorder="1" applyAlignment="1">
      <alignment horizontal="center" vertical="top" wrapText="1"/>
    </xf>
    <xf numFmtId="164" fontId="4" fillId="0" borderId="0" xfId="42" quotePrefix="1" applyNumberFormat="1" applyFont="1" applyFill="1" applyBorder="1" applyAlignment="1">
      <alignment horizontal="left" vertical="top" wrapText="1"/>
    </xf>
    <xf numFmtId="0" fontId="6" fillId="2" borderId="0" xfId="42" applyNumberFormat="1" applyAlignment="1">
      <alignment vertical="top" wrapText="1"/>
    </xf>
    <xf numFmtId="0" fontId="4" fillId="2" borderId="30" xfId="42" applyNumberFormat="1" applyFont="1" applyBorder="1" applyAlignment="1">
      <alignment horizontal="center" vertical="top" wrapText="1"/>
    </xf>
    <xf numFmtId="0" fontId="4" fillId="2" borderId="0" xfId="42" applyNumberFormat="1" applyFont="1" applyBorder="1" applyAlignment="1">
      <alignment horizontal="center" vertical="top" wrapText="1"/>
    </xf>
    <xf numFmtId="0" fontId="4" fillId="2" borderId="11" xfId="42" applyNumberFormat="1" applyFont="1" applyBorder="1" applyAlignment="1">
      <alignment horizontal="center" vertical="top" wrapText="1"/>
    </xf>
    <xf numFmtId="164" fontId="4" fillId="0" borderId="0" xfId="43" quotePrefix="1" applyNumberFormat="1" applyFont="1" applyFill="1" applyBorder="1" applyAlignment="1">
      <alignment horizontal="left" vertical="top" wrapText="1"/>
    </xf>
    <xf numFmtId="0" fontId="4" fillId="2" borderId="0" xfId="43" applyNumberFormat="1" applyFont="1" applyAlignment="1">
      <alignment vertical="top" wrapText="1"/>
    </xf>
    <xf numFmtId="164" fontId="3" fillId="0" borderId="16" xfId="43" applyNumberFormat="1" applyFont="1" applyFill="1" applyBorder="1" applyAlignment="1">
      <alignment horizontal="center" vertical="top" wrapText="1"/>
    </xf>
    <xf numFmtId="164" fontId="4" fillId="0" borderId="16" xfId="43" applyNumberFormat="1" applyFont="1" applyFill="1" applyBorder="1" applyAlignment="1">
      <alignment horizontal="center" vertical="top" wrapText="1"/>
    </xf>
    <xf numFmtId="0" fontId="4" fillId="2" borderId="16" xfId="43" applyNumberFormat="1" applyFont="1" applyBorder="1" applyAlignment="1">
      <alignment horizontal="center" vertical="top" wrapText="1"/>
    </xf>
    <xf numFmtId="164" fontId="4" fillId="0" borderId="11" xfId="43" applyNumberFormat="1" applyFont="1" applyFill="1" applyBorder="1" applyAlignment="1">
      <alignment horizontal="center" vertical="top" wrapText="1"/>
    </xf>
    <xf numFmtId="0" fontId="4" fillId="2" borderId="11" xfId="43" applyNumberFormat="1" applyFont="1" applyBorder="1" applyAlignment="1">
      <alignment horizontal="center" vertical="top" wrapText="1"/>
    </xf>
    <xf numFmtId="0" fontId="3" fillId="0" borderId="0" xfId="43" applyNumberFormat="1" applyFont="1" applyFill="1" applyAlignment="1">
      <alignment horizontal="left"/>
    </xf>
    <xf numFmtId="0" fontId="4" fillId="0" borderId="0" xfId="43" applyNumberFormat="1" applyFont="1" applyFill="1" applyAlignment="1">
      <alignment horizontal="left"/>
    </xf>
    <xf numFmtId="164" fontId="3" fillId="0" borderId="25" xfId="43" applyNumberFormat="1" applyFont="1" applyFill="1" applyBorder="1" applyAlignment="1">
      <alignment horizontal="center" vertical="top" wrapText="1"/>
    </xf>
    <xf numFmtId="0" fontId="4" fillId="2" borderId="25" xfId="43" applyNumberFormat="1" applyFont="1" applyBorder="1" applyAlignment="1">
      <alignment horizontal="center" vertical="top"/>
    </xf>
    <xf numFmtId="0" fontId="4" fillId="2" borderId="11" xfId="43" applyNumberFormat="1" applyFont="1" applyBorder="1" applyAlignment="1">
      <alignment horizontal="center" vertical="top"/>
    </xf>
    <xf numFmtId="0" fontId="4" fillId="2" borderId="16" xfId="43" applyNumberFormat="1" applyFont="1" applyBorder="1" applyAlignment="1">
      <alignment horizontal="center" vertical="top"/>
    </xf>
    <xf numFmtId="0" fontId="4" fillId="2" borderId="0" xfId="43" applyNumberFormat="1" applyFont="1" applyAlignment="1">
      <alignment horizontal="center" vertical="top"/>
    </xf>
    <xf numFmtId="164" fontId="3" fillId="0" borderId="25" xfId="44" applyNumberFormat="1" applyFont="1" applyFill="1" applyBorder="1" applyAlignment="1">
      <alignment horizontal="center" vertical="top" wrapText="1"/>
    </xf>
    <xf numFmtId="0" fontId="4" fillId="0" borderId="25" xfId="44" applyNumberFormat="1" applyFont="1" applyFill="1" applyBorder="1" applyAlignment="1">
      <alignment horizontal="center" vertical="top"/>
    </xf>
    <xf numFmtId="0" fontId="4" fillId="0" borderId="11" xfId="44" applyNumberFormat="1" applyFont="1" applyFill="1" applyBorder="1" applyAlignment="1">
      <alignment horizontal="center" vertical="top"/>
    </xf>
    <xf numFmtId="164" fontId="3" fillId="0" borderId="16" xfId="44" applyNumberFormat="1" applyFont="1" applyFill="1" applyBorder="1" applyAlignment="1">
      <alignment horizontal="center" vertical="top" wrapText="1"/>
    </xf>
    <xf numFmtId="0" fontId="4" fillId="0" borderId="16" xfId="44" applyNumberFormat="1" applyFont="1" applyFill="1" applyBorder="1" applyAlignment="1">
      <alignment horizontal="center" vertical="top"/>
    </xf>
    <xf numFmtId="0" fontId="4" fillId="0" borderId="0" xfId="44" applyNumberFormat="1" applyFont="1" applyFill="1" applyAlignment="1">
      <alignment horizontal="center" vertical="top"/>
    </xf>
    <xf numFmtId="164" fontId="4" fillId="0" borderId="0" xfId="44" quotePrefix="1" applyNumberFormat="1" applyFont="1" applyFill="1" applyBorder="1" applyAlignment="1">
      <alignment horizontal="left" vertical="top" wrapText="1"/>
    </xf>
    <xf numFmtId="0" fontId="4" fillId="2" borderId="0" xfId="44" applyNumberFormat="1" applyFont="1" applyAlignment="1">
      <alignment vertical="top" wrapText="1"/>
    </xf>
    <xf numFmtId="0" fontId="3" fillId="0" borderId="0" xfId="44" applyNumberFormat="1" applyFont="1" applyFill="1" applyAlignment="1">
      <alignment horizontal="left"/>
    </xf>
    <xf numFmtId="0" fontId="4" fillId="0" borderId="0" xfId="44" applyNumberFormat="1" applyFont="1" applyFill="1" applyAlignment="1">
      <alignment horizontal="left"/>
    </xf>
    <xf numFmtId="0" fontId="3" fillId="0" borderId="25" xfId="45" applyNumberFormat="1" applyFont="1" applyFill="1" applyBorder="1" applyAlignment="1">
      <alignment horizontal="center" vertical="top" wrapText="1"/>
    </xf>
    <xf numFmtId="0" fontId="4" fillId="2" borderId="12" xfId="45" applyNumberFormat="1" applyFont="1" applyBorder="1" applyAlignment="1">
      <alignment horizontal="center" vertical="top" wrapText="1"/>
    </xf>
    <xf numFmtId="164" fontId="4" fillId="0" borderId="0" xfId="45" quotePrefix="1" applyNumberFormat="1" applyFont="1" applyFill="1" applyBorder="1" applyAlignment="1">
      <alignment horizontal="left" vertical="top" wrapText="1"/>
    </xf>
    <xf numFmtId="0" fontId="4" fillId="2" borderId="0" xfId="45" applyNumberFormat="1" applyFont="1" applyAlignment="1">
      <alignment vertical="top" wrapText="1"/>
    </xf>
    <xf numFmtId="164" fontId="3" fillId="0" borderId="0" xfId="46" applyNumberFormat="1" applyFont="1" applyFill="1" applyBorder="1" applyAlignment="1">
      <alignment horizontal="center" vertical="center" wrapText="1"/>
    </xf>
    <xf numFmtId="3" fontId="3" fillId="0" borderId="25" xfId="46" applyNumberFormat="1" applyFont="1" applyFill="1" applyBorder="1" applyAlignment="1">
      <alignment horizontal="center" vertical="top" wrapText="1"/>
    </xf>
    <xf numFmtId="3" fontId="4" fillId="2" borderId="12" xfId="46" applyNumberFormat="1" applyFont="1" applyBorder="1" applyAlignment="1">
      <alignment horizontal="center" vertical="top" wrapText="1"/>
    </xf>
    <xf numFmtId="3" fontId="3" fillId="0" borderId="12" xfId="46" applyNumberFormat="1" applyFont="1" applyFill="1" applyBorder="1" applyAlignment="1">
      <alignment horizontal="center" vertical="top" wrapText="1"/>
    </xf>
    <xf numFmtId="3" fontId="4" fillId="0" borderId="0" xfId="46" applyNumberFormat="1" applyFont="1" applyFill="1" applyAlignment="1"/>
    <xf numFmtId="164" fontId="4" fillId="0" borderId="0" xfId="46" quotePrefix="1" applyNumberFormat="1" applyFont="1" applyFill="1" applyBorder="1" applyAlignment="1">
      <alignment horizontal="left" vertical="top" wrapText="1"/>
    </xf>
    <xf numFmtId="0" fontId="4" fillId="2" borderId="0" xfId="46" applyNumberFormat="1" applyFont="1" applyAlignment="1">
      <alignment vertical="top" wrapText="1"/>
    </xf>
    <xf numFmtId="0" fontId="4" fillId="2" borderId="0" xfId="46" applyNumberFormat="1" applyFont="1" applyAlignment="1">
      <alignment wrapText="1"/>
    </xf>
    <xf numFmtId="0" fontId="11" fillId="0" borderId="0" xfId="46" applyNumberFormat="1" applyFont="1" applyFill="1" applyAlignment="1"/>
    <xf numFmtId="0" fontId="4" fillId="0" borderId="0" xfId="46" applyNumberFormat="1" applyFont="1" applyFill="1" applyAlignment="1"/>
    <xf numFmtId="0" fontId="17" fillId="0" borderId="0" xfId="47" applyNumberFormat="1" applyFont="1" applyFill="1" applyAlignment="1">
      <alignment horizontal="justify" vertical="top" wrapText="1"/>
    </xf>
    <xf numFmtId="0" fontId="11" fillId="0" borderId="0" xfId="47" applyNumberFormat="1" applyFont="1" applyFill="1" applyAlignment="1">
      <alignment vertical="top" wrapText="1"/>
    </xf>
    <xf numFmtId="3" fontId="4" fillId="0" borderId="0" xfId="47" applyNumberFormat="1" applyFont="1" applyFill="1" applyAlignment="1"/>
    <xf numFmtId="3" fontId="11" fillId="0" borderId="16" xfId="47" applyNumberFormat="1" applyFont="1" applyFill="1" applyBorder="1" applyAlignment="1">
      <alignment horizontal="center" vertical="top" wrapText="1"/>
    </xf>
    <xf numFmtId="0" fontId="4" fillId="2" borderId="16" xfId="0" applyNumberFormat="1" applyFont="1" applyBorder="1"/>
    <xf numFmtId="0" fontId="4" fillId="2" borderId="13" xfId="0" applyNumberFormat="1" applyFont="1" applyBorder="1"/>
    <xf numFmtId="3" fontId="11" fillId="0" borderId="0" xfId="47" applyNumberFormat="1" applyFont="1" applyFill="1" applyBorder="1" applyAlignment="1">
      <alignment horizontal="center" vertical="top" wrapText="1"/>
    </xf>
    <xf numFmtId="3" fontId="4" fillId="0" borderId="0" xfId="47" applyNumberFormat="1" applyFont="1" applyFill="1" applyBorder="1" applyAlignment="1">
      <alignment horizontal="center" vertical="top" wrapText="1"/>
    </xf>
    <xf numFmtId="3" fontId="11" fillId="0" borderId="0" xfId="47" applyNumberFormat="1" applyFont="1" applyFill="1" applyBorder="1"/>
    <xf numFmtId="3" fontId="11" fillId="0" borderId="0" xfId="47" applyNumberFormat="1" applyFont="1" applyFill="1"/>
    <xf numFmtId="3" fontId="17" fillId="0" borderId="0" xfId="47" applyNumberFormat="1" applyFont="1" applyFill="1" applyBorder="1" applyAlignment="1">
      <alignment horizontal="center" vertical="center"/>
    </xf>
    <xf numFmtId="3" fontId="4" fillId="0" borderId="0" xfId="47" applyNumberFormat="1" applyFont="1" applyFill="1" applyBorder="1" applyAlignment="1"/>
    <xf numFmtId="0" fontId="8" fillId="2" borderId="0" xfId="0" applyNumberFormat="1" applyFont="1" applyAlignment="1">
      <alignment wrapText="1"/>
    </xf>
    <xf numFmtId="0" fontId="3" fillId="0" borderId="0" xfId="48" applyNumberFormat="1" applyFont="1" applyFill="1" applyAlignment="1">
      <alignment wrapText="1"/>
    </xf>
    <xf numFmtId="0" fontId="0" fillId="2" borderId="0" xfId="0" applyNumberFormat="1" applyAlignment="1">
      <alignment wrapText="1"/>
    </xf>
    <xf numFmtId="0" fontId="4" fillId="2" borderId="0" xfId="48" applyNumberFormat="1" applyFont="1" applyFill="1" applyBorder="1" applyAlignment="1">
      <alignment horizontal="left" vertical="top" wrapText="1"/>
    </xf>
    <xf numFmtId="0" fontId="4" fillId="2" borderId="0" xfId="48" applyNumberFormat="1" applyFont="1" applyAlignment="1">
      <alignment horizontal="left" wrapText="1"/>
    </xf>
    <xf numFmtId="0" fontId="3" fillId="0" borderId="25" xfId="48" applyFont="1" applyFill="1" applyBorder="1" applyAlignment="1">
      <alignment horizontal="center" vertical="top" wrapText="1"/>
    </xf>
    <xf numFmtId="0" fontId="4" fillId="2" borderId="25" xfId="48" applyNumberFormat="1" applyFont="1" applyBorder="1" applyAlignment="1">
      <alignment wrapText="1"/>
    </xf>
    <xf numFmtId="0" fontId="3" fillId="0" borderId="16" xfId="48" applyFont="1" applyFill="1" applyBorder="1" applyAlignment="1">
      <alignment horizontal="center" vertical="top" wrapText="1"/>
    </xf>
    <xf numFmtId="0" fontId="4" fillId="2" borderId="16" xfId="48" applyNumberFormat="1" applyFont="1" applyBorder="1" applyAlignment="1">
      <alignment horizontal="center" vertical="top" wrapText="1"/>
    </xf>
    <xf numFmtId="0" fontId="4" fillId="2" borderId="0" xfId="0" applyNumberFormat="1" applyFont="1" applyAlignment="1">
      <alignment horizontal="justify"/>
    </xf>
    <xf numFmtId="0" fontId="11" fillId="0" borderId="0" xfId="49" applyNumberFormat="1" applyFont="1" applyFill="1" applyAlignment="1">
      <alignment vertical="center" wrapText="1"/>
    </xf>
    <xf numFmtId="3" fontId="4" fillId="0" borderId="0" xfId="49" applyNumberFormat="1" applyFont="1" applyFill="1" applyAlignment="1"/>
    <xf numFmtId="0" fontId="11" fillId="0" borderId="0" xfId="49" applyNumberFormat="1" applyFont="1" applyFill="1" applyAlignment="1"/>
    <xf numFmtId="0" fontId="4" fillId="0" borderId="0" xfId="49" applyNumberFormat="1" applyFont="1" applyFill="1" applyAlignment="1"/>
    <xf numFmtId="3" fontId="4" fillId="0" borderId="27" xfId="49" applyNumberFormat="1" applyFont="1" applyFill="1" applyBorder="1"/>
    <xf numFmtId="3" fontId="4" fillId="0" borderId="0" xfId="49" applyNumberFormat="1" applyFont="1" applyFill="1"/>
    <xf numFmtId="3" fontId="11" fillId="0" borderId="16" xfId="49" applyNumberFormat="1" applyFont="1" applyFill="1" applyBorder="1" applyAlignment="1">
      <alignment horizontal="center" vertical="top" wrapText="1"/>
    </xf>
    <xf numFmtId="3" fontId="4" fillId="0" borderId="16" xfId="49" applyNumberFormat="1" applyFont="1" applyFill="1" applyBorder="1" applyAlignment="1">
      <alignment horizontal="center" vertical="top" wrapText="1"/>
    </xf>
    <xf numFmtId="3" fontId="4" fillId="0" borderId="26" xfId="49" applyNumberFormat="1" applyFont="1" applyFill="1" applyBorder="1" applyAlignment="1">
      <alignment horizontal="center" vertical="top" wrapText="1"/>
    </xf>
    <xf numFmtId="3" fontId="4" fillId="0" borderId="0" xfId="49" applyNumberFormat="1" applyFont="1" applyFill="1" applyAlignment="1">
      <alignment horizontal="justify" vertical="center" wrapText="1"/>
    </xf>
    <xf numFmtId="0" fontId="4" fillId="2" borderId="0" xfId="0" applyNumberFormat="1" applyFont="1" applyAlignment="1">
      <alignment horizontal="justify" wrapText="1"/>
    </xf>
    <xf numFmtId="3" fontId="4" fillId="0" borderId="0" xfId="49" applyNumberFormat="1" applyFont="1" applyFill="1" applyBorder="1"/>
    <xf numFmtId="3" fontId="17" fillId="0" borderId="0" xfId="49" applyNumberFormat="1" applyFont="1" applyFill="1" applyBorder="1"/>
    <xf numFmtId="3" fontId="11" fillId="0" borderId="0" xfId="49" applyNumberFormat="1" applyFont="1" applyFill="1" applyBorder="1" applyAlignment="1">
      <alignment horizontal="center" vertical="center" wrapText="1"/>
    </xf>
    <xf numFmtId="3" fontId="4" fillId="0" borderId="0" xfId="49" applyNumberFormat="1" applyFont="1" applyFill="1" applyBorder="1" applyAlignment="1">
      <alignment horizontal="center" vertical="center" wrapText="1"/>
    </xf>
    <xf numFmtId="3" fontId="11" fillId="0" borderId="0" xfId="49" applyNumberFormat="1" applyFont="1" applyFill="1" applyBorder="1"/>
    <xf numFmtId="3" fontId="11" fillId="0" borderId="0" xfId="49" applyNumberFormat="1" applyFont="1" applyFill="1"/>
    <xf numFmtId="0" fontId="11" fillId="0" borderId="0" xfId="50" applyNumberFormat="1" applyFont="1" applyFill="1" applyAlignment="1">
      <alignment vertical="center" wrapText="1"/>
    </xf>
    <xf numFmtId="0" fontId="4" fillId="2" borderId="0" xfId="0" applyNumberFormat="1" applyFont="1" applyAlignment="1">
      <alignment wrapText="1"/>
    </xf>
    <xf numFmtId="0" fontId="4" fillId="0" borderId="0" xfId="50" applyNumberFormat="1" applyFont="1" applyFill="1" applyAlignment="1">
      <alignment vertical="center"/>
    </xf>
    <xf numFmtId="0" fontId="3" fillId="0" borderId="25" xfId="50" applyNumberFormat="1" applyFont="1" applyFill="1" applyBorder="1" applyAlignment="1">
      <alignment horizontal="center" vertical="top" wrapText="1"/>
    </xf>
    <xf numFmtId="0" fontId="4" fillId="0" borderId="25" xfId="50" applyNumberFormat="1" applyFont="1" applyFill="1" applyBorder="1" applyAlignment="1">
      <alignment horizontal="center" vertical="top" wrapText="1"/>
    </xf>
    <xf numFmtId="164" fontId="3" fillId="0" borderId="16" xfId="50" applyNumberFormat="1" applyFont="1" applyFill="1" applyBorder="1" applyAlignment="1">
      <alignment horizontal="center" vertical="top" wrapText="1"/>
    </xf>
    <xf numFmtId="164" fontId="4" fillId="0" borderId="16" xfId="50" applyNumberFormat="1" applyFont="1" applyFill="1" applyBorder="1" applyAlignment="1">
      <alignment horizontal="center" vertical="top" wrapText="1"/>
    </xf>
    <xf numFmtId="0" fontId="4" fillId="2" borderId="16" xfId="50" applyNumberFormat="1" applyFont="1" applyBorder="1" applyAlignment="1">
      <alignment horizontal="center" vertical="top" wrapText="1"/>
    </xf>
    <xf numFmtId="164" fontId="4" fillId="0" borderId="0" xfId="68" quotePrefix="1" applyNumberFormat="1" applyFont="1" applyFill="1" applyBorder="1" applyAlignment="1">
      <alignment horizontal="justify" vertical="center" wrapText="1"/>
    </xf>
    <xf numFmtId="0" fontId="55" fillId="0" borderId="0" xfId="66" applyFont="1" applyAlignment="1">
      <alignment horizontal="justify" vertical="center" wrapText="1"/>
    </xf>
    <xf numFmtId="0" fontId="3" fillId="0" borderId="0" xfId="43" applyNumberFormat="1" applyFont="1" applyFill="1" applyAlignment="1">
      <alignment vertical="center" wrapText="1"/>
    </xf>
    <xf numFmtId="0" fontId="55" fillId="0" borderId="0" xfId="66" applyFont="1" applyAlignment="1">
      <alignment vertical="center" wrapText="1"/>
    </xf>
    <xf numFmtId="0" fontId="52" fillId="0" borderId="0" xfId="67" applyNumberFormat="1" applyFont="1" applyFill="1" applyAlignment="1">
      <alignment vertical="center" wrapText="1"/>
    </xf>
    <xf numFmtId="0" fontId="55" fillId="0" borderId="0" xfId="66" applyFont="1" applyAlignment="1">
      <alignment wrapText="1"/>
    </xf>
    <xf numFmtId="0" fontId="4" fillId="0" borderId="0" xfId="68" applyFont="1" applyFill="1" applyAlignment="1" applyProtection="1">
      <alignment horizontal="center" vertical="center"/>
    </xf>
    <xf numFmtId="0" fontId="3" fillId="0" borderId="0" xfId="43" applyNumberFormat="1" applyFont="1" applyFill="1" applyAlignment="1">
      <alignment vertical="justify" wrapText="1"/>
    </xf>
  </cellXfs>
  <cellStyles count="7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ellStyle name="Hipervínculo 2" xfId="70"/>
    <cellStyle name="Incorrecto" xfId="33" builtinId="27" customBuiltin="1"/>
    <cellStyle name="Neutral" xfId="34" builtinId="28" customBuiltin="1"/>
    <cellStyle name="Normal" xfId="0" builtinId="0"/>
    <cellStyle name="Normal 2" xfId="63"/>
    <cellStyle name="Normal 2 2" xfId="67"/>
    <cellStyle name="Normal 2 3" xfId="68"/>
    <cellStyle name="Normal 3" xfId="64"/>
    <cellStyle name="Normal 4" xfId="66"/>
    <cellStyle name="Normal 5" xfId="69"/>
    <cellStyle name="Normal_Afi02" xfId="35"/>
    <cellStyle name="Normal_Afi03a" xfId="36"/>
    <cellStyle name="Normal_Afi03b" xfId="37"/>
    <cellStyle name="Normal_Afi04" xfId="38"/>
    <cellStyle name="Normal_Afi06a" xfId="39"/>
    <cellStyle name="Normal_Afi06b" xfId="40"/>
    <cellStyle name="Normal_Afi06c" xfId="41"/>
    <cellStyle name="Normal_Afi-12_1" xfId="65"/>
    <cellStyle name="Normal_Afi19" xfId="42"/>
    <cellStyle name="Normal_Afi20a" xfId="43"/>
    <cellStyle name="Normal_Afi20b" xfId="44"/>
    <cellStyle name="Normal_Afi21a" xfId="45"/>
    <cellStyle name="Normal_Afi21b" xfId="46"/>
    <cellStyle name="Normal_Afi25" xfId="47"/>
    <cellStyle name="Normal_Afi26" xfId="48"/>
    <cellStyle name="Normal_Afi27" xfId="49"/>
    <cellStyle name="Normal_Afi28" xfId="50"/>
    <cellStyle name="Normal_Hoja1" xfId="51"/>
    <cellStyle name="Normal_Hoja1_1" xfId="52"/>
    <cellStyle name="Normal_Hoja4" xfId="53"/>
    <cellStyle name="Notas" xfId="54" builtinId="10" customBuiltin="1"/>
    <cellStyle name="Salida" xfId="55" builtinId="21" customBuiltin="1"/>
    <cellStyle name="Texto de advertencia" xfId="56" builtinId="11" customBuiltin="1"/>
    <cellStyle name="Texto explicativo" xfId="57" builtinId="53" customBuiltin="1"/>
    <cellStyle name="Título" xfId="58" builtinId="15" customBuiltin="1"/>
    <cellStyle name="Título 1" xfId="59"/>
    <cellStyle name="Título 2" xfId="60" builtinId="17" customBuiltin="1"/>
    <cellStyle name="Título 3" xfId="61" builtinId="18" customBuiltin="1"/>
    <cellStyle name="Total" xfId="6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www.empleo.gob.es/es/sec_trabajo/autonomos/economia-soc/autonomos/estadistica/index.htm" TargetMode="External"/><Relationship Id="rId2" Type="http://schemas.openxmlformats.org/officeDocument/2006/relationships/hyperlink" Target="http://www.seg-social.es/Internet_1/Estadistica/Est/AfiliacionAltaTrabajadores/AfiliacionesAltaLaboral/Afiliaci_n_Media_mensual/AMedSPublico/index.htm" TargetMode="External"/><Relationship Id="rId1" Type="http://schemas.openxmlformats.org/officeDocument/2006/relationships/hyperlink" Target="http://www.empleo.gob.es/" TargetMode="Externa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2" sqref="A2"/>
    </sheetView>
  </sheetViews>
  <sheetFormatPr baseColWidth="10" defaultRowHeight="12" x14ac:dyDescent="0.2"/>
  <cols>
    <col min="1" max="1" width="9.7109375" style="944" customWidth="1"/>
    <col min="2" max="2" width="96.7109375" style="944" customWidth="1"/>
    <col min="3" max="16384" width="11.42578125" style="944"/>
  </cols>
  <sheetData>
    <row r="1" spans="1:2" ht="6.95" customHeight="1" x14ac:dyDescent="0.2"/>
    <row r="2" spans="1:2" ht="21.95" customHeight="1" x14ac:dyDescent="0.2">
      <c r="A2" s="1118" t="s">
        <v>625</v>
      </c>
      <c r="B2" s="945"/>
    </row>
    <row r="3" spans="1:2" ht="6.95" customHeight="1" x14ac:dyDescent="0.2">
      <c r="A3" s="179"/>
      <c r="B3" s="179"/>
    </row>
    <row r="4" spans="1:2" ht="18" customHeight="1" x14ac:dyDescent="0.2">
      <c r="A4" s="946" t="s">
        <v>126</v>
      </c>
      <c r="B4" s="947" t="s">
        <v>134</v>
      </c>
    </row>
    <row r="5" spans="1:2" ht="18" customHeight="1" x14ac:dyDescent="0.2">
      <c r="A5" s="948" t="s">
        <v>135</v>
      </c>
      <c r="B5" s="947" t="s">
        <v>136</v>
      </c>
    </row>
    <row r="6" spans="1:2" ht="18" customHeight="1" x14ac:dyDescent="0.2">
      <c r="A6" s="948" t="s">
        <v>137</v>
      </c>
      <c r="B6" s="947" t="s">
        <v>138</v>
      </c>
    </row>
    <row r="7" spans="1:2" ht="18" customHeight="1" x14ac:dyDescent="0.2">
      <c r="A7" s="948" t="s">
        <v>139</v>
      </c>
      <c r="B7" s="949" t="s">
        <v>140</v>
      </c>
    </row>
    <row r="8" spans="1:2" ht="18" customHeight="1" x14ac:dyDescent="0.2">
      <c r="A8" s="948" t="s">
        <v>141</v>
      </c>
      <c r="B8" s="949" t="s">
        <v>142</v>
      </c>
    </row>
    <row r="9" spans="1:2" ht="18" customHeight="1" x14ac:dyDescent="0.2">
      <c r="A9" s="948" t="s">
        <v>143</v>
      </c>
      <c r="B9" s="949" t="s">
        <v>144</v>
      </c>
    </row>
    <row r="10" spans="1:2" ht="18" customHeight="1" x14ac:dyDescent="0.2">
      <c r="A10" s="948" t="s">
        <v>145</v>
      </c>
      <c r="B10" s="949" t="s">
        <v>146</v>
      </c>
    </row>
    <row r="11" spans="1:2" ht="18" customHeight="1" x14ac:dyDescent="0.2">
      <c r="A11" s="948" t="s">
        <v>147</v>
      </c>
      <c r="B11" s="949" t="s">
        <v>148</v>
      </c>
    </row>
    <row r="12" spans="1:2" ht="18" customHeight="1" x14ac:dyDescent="0.2">
      <c r="A12" s="948" t="s">
        <v>149</v>
      </c>
      <c r="B12" s="950" t="s">
        <v>150</v>
      </c>
    </row>
    <row r="13" spans="1:2" ht="18" customHeight="1" x14ac:dyDescent="0.2">
      <c r="A13" s="948" t="s">
        <v>151</v>
      </c>
      <c r="B13" s="947" t="s">
        <v>156</v>
      </c>
    </row>
    <row r="14" spans="1:2" ht="27.75" customHeight="1" x14ac:dyDescent="0.2">
      <c r="A14" s="948" t="s">
        <v>152</v>
      </c>
      <c r="B14" s="951" t="s">
        <v>157</v>
      </c>
    </row>
    <row r="15" spans="1:2" ht="27" customHeight="1" x14ac:dyDescent="0.2">
      <c r="A15" s="948" t="s">
        <v>153</v>
      </c>
      <c r="B15" s="951" t="s">
        <v>158</v>
      </c>
    </row>
    <row r="16" spans="1:2" ht="18" customHeight="1" x14ac:dyDescent="0.2">
      <c r="A16" s="948" t="s">
        <v>128</v>
      </c>
      <c r="B16" s="950" t="s">
        <v>159</v>
      </c>
    </row>
    <row r="17" spans="1:2" ht="24.75" customHeight="1" x14ac:dyDescent="0.2">
      <c r="A17" s="948" t="s">
        <v>127</v>
      </c>
      <c r="B17" s="950" t="s">
        <v>160</v>
      </c>
    </row>
    <row r="18" spans="1:2" ht="18" customHeight="1" x14ac:dyDescent="0.2">
      <c r="A18" s="948" t="s">
        <v>129</v>
      </c>
      <c r="B18" s="950" t="s">
        <v>631</v>
      </c>
    </row>
    <row r="19" spans="1:2" ht="27" customHeight="1" x14ac:dyDescent="0.2">
      <c r="A19" s="948" t="s">
        <v>154</v>
      </c>
      <c r="B19" s="951" t="s">
        <v>626</v>
      </c>
    </row>
    <row r="20" spans="1:2" ht="27.75" customHeight="1" x14ac:dyDescent="0.2">
      <c r="A20" s="948" t="s">
        <v>130</v>
      </c>
      <c r="B20" s="951" t="s">
        <v>627</v>
      </c>
    </row>
    <row r="21" spans="1:2" ht="26.25" customHeight="1" x14ac:dyDescent="0.2">
      <c r="A21" s="948" t="s">
        <v>155</v>
      </c>
      <c r="B21" s="951" t="s">
        <v>628</v>
      </c>
    </row>
    <row r="22" spans="1:2" ht="27.75" customHeight="1" x14ac:dyDescent="0.2">
      <c r="A22" s="948" t="s">
        <v>599</v>
      </c>
      <c r="B22" s="951" t="s">
        <v>611</v>
      </c>
    </row>
    <row r="23" spans="1:2" ht="26.25" customHeight="1" x14ac:dyDescent="0.2">
      <c r="A23" s="948" t="s">
        <v>600</v>
      </c>
      <c r="B23" s="951" t="s">
        <v>612</v>
      </c>
    </row>
    <row r="24" spans="1:2" ht="18" customHeight="1" x14ac:dyDescent="0.2">
      <c r="A24" s="1120" t="s">
        <v>165</v>
      </c>
      <c r="B24" s="1121"/>
    </row>
  </sheetData>
  <mergeCells count="1">
    <mergeCell ref="A24:B24"/>
  </mergeCells>
  <phoneticPr fontId="6" type="noConversion"/>
  <hyperlinks>
    <hyperlink ref="B6" location="'Afi-03a'!A1" display="Trabajadores afiliados en alta laboral, según régimen y sexo, por sector  y división de actividad "/>
    <hyperlink ref="B7" location="'Afi-03b'!A1" display="Trabajadores afiliados en alta laboral, según régimen y sexo, por sector y división de actividad (Concl.)"/>
    <hyperlink ref="B8" location="'Afi-04'!A1" display="Trabajadores afiliados en alta laboral según régimen, por sexo y edad "/>
    <hyperlink ref="B9" location="'Afi-05'!A1" display="Trabajadores afiliados en alta laboral con pluriactividad, por régimen (1) "/>
    <hyperlink ref="B10" location="'Afi-06a'!A1" display="Trabajadores afiliados en alta laboral con pluriactividad, según actividad económica de cada empleo (1)"/>
    <hyperlink ref="B11" location="'Afi-06b'!A1" display="Trabajadores afiliados en alta laboral con pluriactividad, según actividad económica de cada empleo (Cont.).(1)"/>
    <hyperlink ref="B12" location="'Afi-06c'!A1" display="Trabajadores afiliados en alta laboral con pluriactividad, según actividad económica de cada empleo (Concl.). (1)"/>
    <hyperlink ref="B4" location="'Afi-01'!A1" display="Trabajadores afiliados en alta laboral, por sexo y edad, dependencia laboral y régimen "/>
    <hyperlink ref="B5" location="'Afi-02'!A1" display="Trabajadores afiliados en alta laboral, según dependencia laboral y sexo, por sector y división de actividad"/>
    <hyperlink ref="B13" location="'Afi-07'!A1" display="Trabajadores afiliados en alta laboral, según régimen, por comunidad autónoma y provincia "/>
    <hyperlink ref="B14" location="'Afi-08a'!A1" display="Trabajadores afiliados en alta laboral, según sector de actividad y dependencia laboral,  por comunidad autónoma y provincia "/>
    <hyperlink ref="B15" location="'Afi-08b'!A1" display="Trabajadores afiliados en alta laboral, según sector de actividad y dependencia laboral,  por comunidad autónoma y provincia  (Concl.)"/>
    <hyperlink ref="B16" location="'Afi-09a'!A1" display="Trabajadores afiliados en alta laboral, según comunidad autónoma, por sexo y edad "/>
    <hyperlink ref="B17" location="'Afi-09b'!A1" display="Trabajadores afiliados en alta laboral, según comunidad autónoma, por sexo y edad (Concl.)"/>
    <hyperlink ref="B18" location="'Afi-10'!A1" display="Trabajadores afiliados en alta laboral por Cuenta Propia, según  régimen, y  colectivo "/>
    <hyperlink ref="B19" location="'Afi-11'!A1" display="Trabajadores afiliados en alta laboral, Autónomos, propiamente dicho, según sin y con asalariados, por sector y división de actividad "/>
    <hyperlink ref="B21" location="'Afi-13'!A1" display="Trabajadores afiliados en alta laboral, Autónomos, propiamente dicho, según sin y con asalariados, por comunidad autónoma y provincia "/>
    <hyperlink ref="B20" location="'Afi-12'!A1" display="Trabajadores afiliados en alta laboral, Autónomos, propiamente dicho, según sin y con asalariados, por sexo y edad "/>
    <hyperlink ref="B22" location="'Afi-14'!A1" display="Trabajadores afiliados medios  a la Seguridad Social Inventarios EEAAPP,  según sexo y ámbiro terrirorial,  por comunidad autónoma y provincia "/>
    <hyperlink ref="A22" location="'Afi-14'!A1" display="AFI-14. "/>
    <hyperlink ref="B23" location="'Afi-15'!A1" display="Trabajadores afiliados  a la Seguridad Social en Inventarios de Entes de Administración Pública,  según ámbito territorial, por sector y sección de actividad. "/>
    <hyperlink ref="A23" location="'Afi-15'!A1" display="AFI-15. "/>
    <hyperlink ref="A24:B24" location="'Fuentes y notas (2)'!A1" display="Fuentes y notas explicativas"/>
  </hyperlinks>
  <pageMargins left="0.19685039370078741" right="0" top="0.39370078740157483" bottom="0.39370078740157483" header="0.23622047244094491"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showOutlineSymbols="0" zoomScaleNormal="100" workbookViewId="0"/>
  </sheetViews>
  <sheetFormatPr baseColWidth="10" defaultColWidth="11.140625" defaultRowHeight="11.25" x14ac:dyDescent="0.2"/>
  <cols>
    <col min="1" max="1" width="3" style="545" customWidth="1"/>
    <col min="2" max="2" width="44.42578125" style="545" customWidth="1"/>
    <col min="3" max="3" width="12.140625" style="545" customWidth="1"/>
    <col min="4" max="4" width="2.42578125" style="545" customWidth="1"/>
    <col min="5" max="5" width="14.140625" style="545" customWidth="1"/>
    <col min="6" max="6" width="0.7109375" style="545" customWidth="1"/>
    <col min="7" max="7" width="13.7109375" style="545" customWidth="1"/>
    <col min="8" max="8" width="0.7109375" style="545" customWidth="1"/>
    <col min="9" max="9" width="10.42578125" style="545" customWidth="1"/>
    <col min="10" max="10" width="0.42578125" style="545" customWidth="1"/>
    <col min="11" max="11" width="16.7109375" style="545" customWidth="1"/>
    <col min="12" max="12" width="0.42578125" style="545" customWidth="1"/>
    <col min="13" max="13" width="13.85546875" style="545" customWidth="1"/>
    <col min="14" max="14" width="0.7109375" style="545" customWidth="1"/>
    <col min="15" max="15" width="10" style="545" customWidth="1"/>
    <col min="16" max="16" width="0.7109375" style="545" customWidth="1"/>
    <col min="17" max="17" width="11.28515625" style="545" customWidth="1"/>
    <col min="18" max="18" width="0.7109375" style="545" customWidth="1"/>
    <col min="19" max="19" width="12.28515625" style="545" customWidth="1"/>
    <col min="20" max="20" width="2.140625" style="545" customWidth="1"/>
    <col min="21" max="21" width="14.85546875" style="545" customWidth="1"/>
    <col min="22" max="22" width="2.7109375" style="545" customWidth="1"/>
    <col min="23" max="23" width="11.140625" style="545"/>
    <col min="24" max="24" width="1.140625" style="545" customWidth="1"/>
    <col min="25" max="25" width="14.85546875" style="545" customWidth="1"/>
    <col min="26" max="26" width="1.7109375" style="545" customWidth="1"/>
    <col min="27" max="27" width="13.5703125" style="545" customWidth="1"/>
    <col min="28" max="28" width="2.7109375" style="545" customWidth="1"/>
    <col min="29" max="16384" width="11.140625" style="545"/>
  </cols>
  <sheetData>
    <row r="1" spans="1:35" ht="12.95" customHeight="1" x14ac:dyDescent="0.2">
      <c r="A1" s="542" t="s">
        <v>407</v>
      </c>
      <c r="B1" s="542"/>
      <c r="C1" s="543"/>
      <c r="D1" s="544"/>
      <c r="F1" s="544"/>
      <c r="G1" s="544"/>
      <c r="H1" s="544"/>
      <c r="I1" s="546" t="s">
        <v>446</v>
      </c>
      <c r="L1" s="1221" t="s">
        <v>404</v>
      </c>
      <c r="M1" s="1222"/>
      <c r="N1" s="1222"/>
      <c r="O1" s="1222"/>
      <c r="P1" s="547"/>
    </row>
    <row r="2" spans="1:35" ht="12" customHeight="1" x14ac:dyDescent="0.2">
      <c r="A2" s="547"/>
      <c r="B2" s="547"/>
      <c r="C2" s="543"/>
      <c r="D2" s="544"/>
      <c r="F2" s="544"/>
      <c r="G2" s="544"/>
      <c r="H2" s="544"/>
      <c r="I2" s="1223" t="s">
        <v>500</v>
      </c>
      <c r="J2" s="1224"/>
      <c r="K2" s="1224"/>
      <c r="L2" s="1224"/>
      <c r="M2" s="1224"/>
      <c r="N2" s="1224"/>
      <c r="O2" s="1224"/>
      <c r="P2" s="548"/>
      <c r="Q2" s="549"/>
      <c r="R2" s="550"/>
      <c r="S2" s="550"/>
      <c r="T2" s="550"/>
      <c r="U2" s="550"/>
    </row>
    <row r="3" spans="1:35" ht="12.95" customHeight="1" x14ac:dyDescent="0.2">
      <c r="A3" s="542" t="s">
        <v>183</v>
      </c>
      <c r="B3" s="542"/>
      <c r="C3" s="543"/>
      <c r="D3" s="544"/>
      <c r="F3" s="544"/>
      <c r="G3" s="544"/>
      <c r="H3" s="544"/>
      <c r="I3" s="1224"/>
      <c r="J3" s="1224"/>
      <c r="K3" s="1224"/>
      <c r="L3" s="1224"/>
      <c r="M3" s="1224"/>
      <c r="N3" s="1224"/>
      <c r="O3" s="1224"/>
      <c r="P3" s="548"/>
      <c r="Q3" s="549"/>
      <c r="R3" s="550"/>
      <c r="S3" s="550"/>
      <c r="T3" s="550"/>
      <c r="U3" s="550"/>
    </row>
    <row r="4" spans="1:35" ht="12" customHeight="1" x14ac:dyDescent="0.2">
      <c r="B4" s="544"/>
      <c r="C4" s="544"/>
      <c r="D4" s="543"/>
      <c r="E4" s="544"/>
      <c r="F4" s="544"/>
      <c r="G4" s="544"/>
      <c r="H4" s="544"/>
      <c r="I4" s="1224"/>
      <c r="J4" s="1224"/>
      <c r="K4" s="1224"/>
      <c r="L4" s="1224"/>
      <c r="M4" s="1224"/>
      <c r="N4" s="1224"/>
      <c r="O4" s="1224"/>
      <c r="P4" s="548"/>
      <c r="Q4" s="549"/>
      <c r="R4" s="550"/>
      <c r="S4" s="550"/>
      <c r="T4" s="550"/>
      <c r="U4" s="550"/>
    </row>
    <row r="5" spans="1:35" ht="12" customHeight="1" x14ac:dyDescent="0.2">
      <c r="B5" s="544"/>
      <c r="C5" s="544"/>
      <c r="D5" s="543"/>
      <c r="E5" s="544"/>
      <c r="F5" s="544"/>
      <c r="G5" s="544"/>
      <c r="H5" s="544"/>
      <c r="I5" s="551"/>
      <c r="J5" s="551"/>
      <c r="K5" s="551"/>
      <c r="L5" s="551"/>
      <c r="M5" s="551"/>
      <c r="N5" s="551"/>
      <c r="O5" s="551"/>
      <c r="P5" s="544"/>
      <c r="Q5" s="543"/>
      <c r="R5" s="550"/>
      <c r="S5" s="550"/>
      <c r="T5" s="550"/>
      <c r="U5" s="550"/>
    </row>
    <row r="6" spans="1:35" ht="12" customHeight="1" x14ac:dyDescent="0.2">
      <c r="B6" s="544"/>
      <c r="C6" s="544"/>
      <c r="D6" s="543"/>
      <c r="E6" s="544"/>
      <c r="F6" s="544"/>
      <c r="G6" s="544"/>
      <c r="H6" s="544"/>
      <c r="I6" s="551"/>
      <c r="J6" s="551"/>
      <c r="K6" s="551"/>
      <c r="L6" s="551"/>
      <c r="M6" s="551"/>
      <c r="N6" s="551"/>
      <c r="O6" s="551"/>
      <c r="P6" s="544"/>
      <c r="Q6" s="543"/>
      <c r="R6" s="550"/>
      <c r="S6" s="550"/>
      <c r="T6" s="550"/>
      <c r="U6" s="550"/>
    </row>
    <row r="7" spans="1:35" ht="12" customHeight="1" x14ac:dyDescent="0.2">
      <c r="B7" s="544"/>
      <c r="C7" s="544"/>
      <c r="D7" s="543"/>
      <c r="E7" s="544"/>
      <c r="F7" s="544"/>
      <c r="G7" s="544"/>
      <c r="H7" s="544"/>
      <c r="I7" s="544"/>
      <c r="J7" s="544"/>
      <c r="K7" s="544"/>
      <c r="L7" s="544"/>
      <c r="M7" s="544"/>
      <c r="N7" s="544"/>
      <c r="O7" s="544"/>
      <c r="P7" s="544"/>
      <c r="Q7" s="543"/>
      <c r="R7" s="550"/>
      <c r="S7" s="550"/>
      <c r="T7" s="550"/>
      <c r="U7" s="550"/>
    </row>
    <row r="8" spans="1:35" ht="12" customHeight="1" x14ac:dyDescent="0.2">
      <c r="B8" s="544"/>
      <c r="C8" s="544"/>
      <c r="D8" s="543"/>
      <c r="E8" s="544"/>
      <c r="F8" s="544"/>
      <c r="G8" s="544"/>
      <c r="H8" s="544"/>
      <c r="I8" s="544"/>
      <c r="J8" s="544"/>
      <c r="K8" s="544"/>
      <c r="L8" s="544"/>
      <c r="M8" s="544"/>
      <c r="N8" s="544"/>
      <c r="O8" s="544"/>
      <c r="P8" s="544"/>
      <c r="Q8" s="543"/>
      <c r="R8" s="550"/>
      <c r="S8" s="550"/>
      <c r="T8" s="550"/>
      <c r="U8" s="550"/>
    </row>
    <row r="9" spans="1:35" ht="12" customHeight="1" x14ac:dyDescent="0.2">
      <c r="B9" s="544"/>
      <c r="C9" s="1137" t="s">
        <v>603</v>
      </c>
      <c r="D9" s="1137"/>
      <c r="E9" s="1137"/>
      <c r="F9" s="1137"/>
      <c r="G9" s="1137"/>
      <c r="H9" s="544"/>
      <c r="I9" s="544"/>
      <c r="J9" s="544"/>
      <c r="K9" s="544"/>
      <c r="L9" s="544"/>
      <c r="N9" s="544"/>
      <c r="O9" s="544"/>
      <c r="P9" s="544"/>
      <c r="Q9" s="543"/>
      <c r="R9" s="550"/>
      <c r="S9" s="550"/>
      <c r="T9" s="550"/>
      <c r="U9" s="550"/>
    </row>
    <row r="10" spans="1:35" ht="12" customHeight="1" thickBot="1" x14ac:dyDescent="0.25">
      <c r="B10" s="114"/>
      <c r="C10" s="1145" t="s">
        <v>613</v>
      </c>
      <c r="D10" s="1145"/>
      <c r="E10" s="1145"/>
      <c r="F10" s="1145"/>
      <c r="G10" s="1145"/>
      <c r="H10" s="552"/>
      <c r="I10" s="552"/>
      <c r="J10" s="552"/>
      <c r="K10" s="552"/>
      <c r="L10" s="552"/>
      <c r="M10" s="552"/>
      <c r="N10" s="552"/>
      <c r="O10" s="552"/>
      <c r="P10" s="553"/>
      <c r="Q10" s="553"/>
      <c r="R10" s="553"/>
      <c r="S10" s="553"/>
      <c r="T10" s="554"/>
      <c r="U10" s="550"/>
    </row>
    <row r="11" spans="1:35" ht="12" customHeight="1" thickTop="1" x14ac:dyDescent="0.2">
      <c r="B11" s="114"/>
      <c r="C11" s="216" t="s">
        <v>508</v>
      </c>
      <c r="D11" s="555"/>
      <c r="E11" s="1225" t="s">
        <v>509</v>
      </c>
      <c r="F11" s="554"/>
      <c r="G11" s="1227" t="s">
        <v>510</v>
      </c>
      <c r="I11" s="1227" t="s">
        <v>511</v>
      </c>
      <c r="K11" s="1227" t="s">
        <v>513</v>
      </c>
      <c r="M11" s="1227" t="s">
        <v>514</v>
      </c>
      <c r="O11" s="1227" t="s">
        <v>515</v>
      </c>
      <c r="P11" s="556"/>
      <c r="Q11" s="557"/>
      <c r="R11" s="556"/>
      <c r="S11" s="557"/>
      <c r="T11" s="554"/>
      <c r="U11" s="112"/>
      <c r="V11" s="558"/>
      <c r="W11" s="112"/>
      <c r="X11" s="558"/>
      <c r="Y11" s="112"/>
      <c r="Z11" s="558"/>
      <c r="AA11" s="113"/>
      <c r="AB11" s="559"/>
      <c r="AC11" s="113"/>
      <c r="AD11" s="559"/>
      <c r="AE11" s="559"/>
      <c r="AF11" s="559"/>
      <c r="AG11" s="559"/>
      <c r="AH11" s="559"/>
      <c r="AI11" s="559"/>
    </row>
    <row r="12" spans="1:35" ht="12" customHeight="1" x14ac:dyDescent="0.2">
      <c r="B12" s="114"/>
      <c r="C12" s="560"/>
      <c r="D12" s="561"/>
      <c r="E12" s="1224"/>
      <c r="F12" s="554"/>
      <c r="G12" s="1224"/>
      <c r="I12" s="1224"/>
      <c r="K12" s="1224"/>
      <c r="M12" s="1224"/>
      <c r="O12" s="1224"/>
      <c r="P12" s="561"/>
      <c r="Q12" s="116"/>
      <c r="R12" s="556"/>
      <c r="S12" s="116"/>
      <c r="T12" s="554"/>
      <c r="U12" s="558"/>
      <c r="V12" s="558"/>
      <c r="W12" s="558"/>
      <c r="X12" s="558"/>
      <c r="Y12" s="558"/>
      <c r="Z12" s="559"/>
      <c r="AA12" s="559"/>
      <c r="AB12" s="559"/>
      <c r="AC12" s="559"/>
      <c r="AD12" s="559"/>
      <c r="AE12" s="559"/>
      <c r="AF12" s="559"/>
      <c r="AG12" s="559"/>
      <c r="AH12" s="559"/>
      <c r="AI12" s="559"/>
    </row>
    <row r="13" spans="1:35" ht="12" customHeight="1" x14ac:dyDescent="0.2">
      <c r="B13" s="114"/>
      <c r="C13" s="560"/>
      <c r="E13" s="1224"/>
      <c r="G13" s="1224"/>
      <c r="I13" s="1224"/>
      <c r="K13" s="1224"/>
      <c r="M13" s="1224"/>
      <c r="O13" s="1224"/>
      <c r="P13" s="561"/>
      <c r="Q13" s="115"/>
      <c r="R13" s="556"/>
      <c r="S13" s="115"/>
      <c r="T13" s="554"/>
      <c r="U13" s="116"/>
      <c r="V13" s="116"/>
      <c r="W13" s="116"/>
      <c r="X13" s="116"/>
      <c r="Y13" s="116"/>
      <c r="Z13" s="117"/>
      <c r="AA13" s="117"/>
      <c r="AB13" s="117"/>
      <c r="AC13" s="117"/>
      <c r="AD13" s="559"/>
      <c r="AE13" s="559"/>
      <c r="AF13" s="559"/>
      <c r="AG13" s="559"/>
      <c r="AH13" s="559"/>
      <c r="AI13" s="559"/>
    </row>
    <row r="14" spans="1:35" ht="12" customHeight="1" x14ac:dyDescent="0.2">
      <c r="B14" s="118"/>
      <c r="C14" s="560"/>
      <c r="E14" s="1224"/>
      <c r="G14" s="1224"/>
      <c r="I14" s="1224"/>
      <c r="K14" s="1224"/>
      <c r="M14" s="1224"/>
      <c r="O14" s="1224"/>
      <c r="P14" s="561"/>
      <c r="Q14" s="116"/>
      <c r="R14" s="556"/>
      <c r="S14" s="116"/>
      <c r="T14" s="554"/>
      <c r="U14" s="116"/>
      <c r="V14" s="116"/>
      <c r="W14" s="116"/>
      <c r="X14" s="116"/>
      <c r="Y14" s="116"/>
      <c r="Z14" s="117"/>
      <c r="AA14" s="117"/>
      <c r="AB14" s="117"/>
      <c r="AC14" s="117"/>
      <c r="AD14" s="559"/>
      <c r="AE14" s="559"/>
      <c r="AF14" s="559"/>
      <c r="AG14" s="559"/>
      <c r="AH14" s="559"/>
      <c r="AI14" s="559"/>
    </row>
    <row r="15" spans="1:35" ht="12" customHeight="1" x14ac:dyDescent="0.2">
      <c r="B15" s="119"/>
      <c r="C15" s="560"/>
      <c r="E15" s="1224"/>
      <c r="G15" s="1224"/>
      <c r="I15" s="1224"/>
      <c r="K15" s="1224"/>
      <c r="M15" s="1224"/>
      <c r="O15" s="1224"/>
      <c r="P15" s="561"/>
      <c r="Q15" s="120"/>
      <c r="R15" s="556"/>
      <c r="S15" s="120"/>
      <c r="T15" s="554"/>
      <c r="U15" s="116"/>
      <c r="V15" s="116"/>
      <c r="W15" s="116"/>
      <c r="X15" s="116"/>
      <c r="Y15" s="116"/>
      <c r="Z15" s="117"/>
      <c r="AA15" s="117"/>
      <c r="AB15" s="117"/>
      <c r="AC15" s="117"/>
      <c r="AD15" s="559"/>
      <c r="AE15" s="559"/>
      <c r="AF15" s="559"/>
      <c r="AG15" s="559"/>
      <c r="AH15" s="559"/>
      <c r="AI15" s="559"/>
    </row>
    <row r="16" spans="1:35" ht="12" customHeight="1" x14ac:dyDescent="0.2">
      <c r="B16" s="121"/>
      <c r="C16" s="562"/>
      <c r="E16" s="1226"/>
      <c r="G16" s="1226"/>
      <c r="I16" s="1226"/>
      <c r="K16" s="1226"/>
      <c r="M16" s="1226"/>
      <c r="O16" s="1226"/>
      <c r="P16" s="561"/>
      <c r="Q16" s="116"/>
      <c r="R16" s="556"/>
      <c r="S16" s="116"/>
      <c r="T16" s="554"/>
      <c r="U16" s="116"/>
      <c r="V16" s="116"/>
      <c r="W16" s="116"/>
      <c r="X16" s="116"/>
      <c r="Y16" s="116"/>
      <c r="Z16" s="117"/>
      <c r="AA16" s="117"/>
      <c r="AB16" s="117"/>
      <c r="AC16" s="117"/>
      <c r="AD16" s="559"/>
      <c r="AE16" s="559"/>
      <c r="AF16" s="559"/>
      <c r="AG16" s="559"/>
      <c r="AH16" s="559"/>
      <c r="AI16" s="559"/>
    </row>
    <row r="17" spans="1:35" ht="15" customHeight="1" x14ac:dyDescent="0.2">
      <c r="B17" s="122"/>
      <c r="P17" s="561"/>
      <c r="Q17" s="120"/>
      <c r="R17" s="556"/>
      <c r="S17" s="120"/>
      <c r="T17" s="554"/>
      <c r="U17" s="116"/>
      <c r="V17" s="116"/>
      <c r="W17" s="116"/>
      <c r="X17" s="116"/>
      <c r="Y17" s="116"/>
      <c r="Z17" s="117"/>
      <c r="AA17" s="117"/>
      <c r="AB17" s="117"/>
      <c r="AC17" s="117"/>
      <c r="AD17" s="559"/>
      <c r="AE17" s="559"/>
      <c r="AF17" s="559"/>
      <c r="AG17" s="559"/>
      <c r="AH17" s="559"/>
      <c r="AI17" s="559"/>
    </row>
    <row r="18" spans="1:35" s="550" customFormat="1" ht="17.25" customHeight="1" x14ac:dyDescent="0.2">
      <c r="A18" s="563"/>
      <c r="B18" s="564" t="s">
        <v>413</v>
      </c>
      <c r="C18" s="564">
        <v>111598.66666666669</v>
      </c>
      <c r="D18" s="123"/>
      <c r="E18" s="564">
        <v>91396.916666666686</v>
      </c>
      <c r="F18" s="115"/>
      <c r="G18" s="564">
        <v>32976.333333333336</v>
      </c>
      <c r="H18" s="123"/>
      <c r="I18" s="564">
        <v>26362.166666666668</v>
      </c>
      <c r="J18" s="123"/>
      <c r="K18" s="564">
        <v>6197.1666666666661</v>
      </c>
      <c r="L18" s="123"/>
      <c r="M18" s="564">
        <v>138.08333333333334</v>
      </c>
      <c r="N18" s="123"/>
      <c r="O18" s="564">
        <v>121309.83333333334</v>
      </c>
      <c r="P18" s="123"/>
      <c r="Q18" s="120"/>
      <c r="R18" s="115"/>
      <c r="S18" s="120"/>
      <c r="T18" s="558"/>
      <c r="U18" s="116"/>
      <c r="V18" s="116"/>
      <c r="W18" s="116"/>
      <c r="X18" s="116"/>
      <c r="Y18" s="116"/>
      <c r="Z18" s="116"/>
      <c r="AA18" s="116"/>
      <c r="AB18" s="116"/>
      <c r="AC18" s="116"/>
      <c r="AD18" s="558"/>
      <c r="AE18" s="558"/>
      <c r="AF18" s="558"/>
      <c r="AG18" s="558"/>
      <c r="AH18" s="558"/>
      <c r="AI18" s="558"/>
    </row>
    <row r="19" spans="1:35" s="550" customFormat="1" ht="17.25" customHeight="1" x14ac:dyDescent="0.2">
      <c r="A19" s="563"/>
      <c r="B19" s="564"/>
      <c r="C19" s="564"/>
      <c r="D19" s="123"/>
      <c r="E19" s="564"/>
      <c r="F19" s="115"/>
      <c r="G19" s="564"/>
      <c r="H19" s="123"/>
      <c r="I19" s="564"/>
      <c r="J19" s="123"/>
      <c r="K19" s="564"/>
      <c r="L19" s="123"/>
      <c r="M19" s="564"/>
      <c r="N19" s="123"/>
      <c r="O19" s="564"/>
      <c r="P19" s="123"/>
      <c r="Q19" s="120"/>
      <c r="R19" s="115"/>
      <c r="S19" s="120"/>
      <c r="T19" s="558"/>
      <c r="U19" s="116"/>
      <c r="V19" s="116"/>
      <c r="W19" s="116"/>
      <c r="X19" s="116"/>
      <c r="Y19" s="116"/>
      <c r="Z19" s="116"/>
      <c r="AA19" s="116"/>
      <c r="AB19" s="116"/>
      <c r="AC19" s="116"/>
      <c r="AD19" s="558"/>
      <c r="AE19" s="558"/>
      <c r="AF19" s="558"/>
      <c r="AG19" s="558"/>
      <c r="AH19" s="558"/>
      <c r="AI19" s="558"/>
    </row>
    <row r="20" spans="1:35" s="571" customFormat="1" ht="17.25" customHeight="1" x14ac:dyDescent="0.2">
      <c r="A20" s="565" t="s">
        <v>455</v>
      </c>
      <c r="B20" s="566" t="s">
        <v>456</v>
      </c>
      <c r="C20" s="567">
        <v>507.58333333333331</v>
      </c>
      <c r="D20" s="568"/>
      <c r="E20" s="567">
        <v>906.91666666666663</v>
      </c>
      <c r="F20" s="124"/>
      <c r="G20" s="567">
        <v>230.41666666666666</v>
      </c>
      <c r="H20" s="125"/>
      <c r="I20" s="567">
        <v>346.5</v>
      </c>
      <c r="J20" s="125"/>
      <c r="K20" s="567">
        <v>32.333333333333336</v>
      </c>
      <c r="L20" s="125"/>
      <c r="M20" s="567">
        <v>1.4166666666666667</v>
      </c>
      <c r="N20" s="125"/>
      <c r="O20" s="567">
        <v>2383.9166666666665</v>
      </c>
      <c r="P20" s="568"/>
      <c r="Q20" s="126"/>
      <c r="R20" s="569"/>
      <c r="S20" s="126"/>
      <c r="T20" s="570"/>
      <c r="U20" s="124"/>
      <c r="V20" s="124"/>
      <c r="W20" s="124"/>
      <c r="X20" s="124"/>
      <c r="Y20" s="124"/>
      <c r="Z20" s="124"/>
      <c r="AA20" s="124"/>
      <c r="AB20" s="124"/>
      <c r="AC20" s="124"/>
      <c r="AD20" s="570"/>
      <c r="AE20" s="570"/>
      <c r="AF20" s="570"/>
      <c r="AG20" s="570"/>
      <c r="AH20" s="570"/>
      <c r="AI20" s="570"/>
    </row>
    <row r="21" spans="1:35" s="571" customFormat="1" ht="17.25" customHeight="1" x14ac:dyDescent="0.2">
      <c r="A21" s="565" t="s">
        <v>457</v>
      </c>
      <c r="B21" s="566" t="s">
        <v>458</v>
      </c>
      <c r="C21" s="567">
        <v>18.833333333333332</v>
      </c>
      <c r="D21" s="568"/>
      <c r="E21" s="567">
        <v>15.583333333333334</v>
      </c>
      <c r="F21" s="124"/>
      <c r="G21" s="567">
        <v>8</v>
      </c>
      <c r="H21" s="125"/>
      <c r="I21" s="567">
        <v>5.75</v>
      </c>
      <c r="J21" s="125"/>
      <c r="K21" s="572">
        <v>0</v>
      </c>
      <c r="L21" s="125"/>
      <c r="M21" s="572">
        <v>0</v>
      </c>
      <c r="N21" s="572"/>
      <c r="O21" s="567">
        <v>17.166666666666668</v>
      </c>
      <c r="P21" s="568"/>
      <c r="Q21" s="126"/>
      <c r="R21" s="569"/>
      <c r="S21" s="126"/>
      <c r="T21" s="570"/>
      <c r="U21" s="124"/>
      <c r="V21" s="124"/>
      <c r="W21" s="124"/>
      <c r="X21" s="124"/>
      <c r="Y21" s="124"/>
      <c r="Z21" s="124"/>
      <c r="AA21" s="124"/>
      <c r="AB21" s="124"/>
      <c r="AC21" s="124"/>
      <c r="AD21" s="570"/>
      <c r="AE21" s="570"/>
      <c r="AF21" s="570"/>
      <c r="AG21" s="570"/>
      <c r="AH21" s="570"/>
      <c r="AI21" s="570"/>
    </row>
    <row r="22" spans="1:35" s="571" customFormat="1" ht="17.25" customHeight="1" x14ac:dyDescent="0.2">
      <c r="A22" s="565" t="s">
        <v>459</v>
      </c>
      <c r="B22" s="566" t="s">
        <v>460</v>
      </c>
      <c r="C22" s="567">
        <v>1980.5</v>
      </c>
      <c r="D22" s="568"/>
      <c r="E22" s="567">
        <v>1349.3333333333333</v>
      </c>
      <c r="F22" s="124"/>
      <c r="G22" s="567">
        <v>1466.3333333333333</v>
      </c>
      <c r="H22" s="125"/>
      <c r="I22" s="567">
        <v>868.83333333333337</v>
      </c>
      <c r="J22" s="125"/>
      <c r="K22" s="567">
        <v>108.08333333333333</v>
      </c>
      <c r="L22" s="125"/>
      <c r="M22" s="567">
        <v>4.333333333333333</v>
      </c>
      <c r="N22" s="125"/>
      <c r="O22" s="567">
        <v>1857.9166666666667</v>
      </c>
      <c r="P22" s="568"/>
      <c r="Q22" s="126"/>
      <c r="R22" s="569"/>
      <c r="S22" s="126"/>
      <c r="T22" s="570"/>
      <c r="U22" s="124"/>
      <c r="V22" s="124"/>
      <c r="W22" s="124"/>
      <c r="X22" s="124"/>
      <c r="Y22" s="124"/>
      <c r="Z22" s="124"/>
      <c r="AA22" s="124"/>
      <c r="AB22" s="124"/>
      <c r="AC22" s="124"/>
      <c r="AD22" s="570"/>
      <c r="AE22" s="570"/>
      <c r="AF22" s="570"/>
      <c r="AG22" s="570"/>
      <c r="AH22" s="570"/>
      <c r="AI22" s="570"/>
    </row>
    <row r="23" spans="1:35" s="571" customFormat="1" ht="25.5" customHeight="1" x14ac:dyDescent="0.2">
      <c r="A23" s="565" t="s">
        <v>461</v>
      </c>
      <c r="B23" s="566" t="s">
        <v>462</v>
      </c>
      <c r="C23" s="567">
        <v>106.91666666666667</v>
      </c>
      <c r="D23" s="568"/>
      <c r="E23" s="567">
        <v>23.25</v>
      </c>
      <c r="F23" s="124"/>
      <c r="G23" s="567">
        <v>31.833333333333332</v>
      </c>
      <c r="H23" s="125"/>
      <c r="I23" s="567">
        <v>18.833333333333332</v>
      </c>
      <c r="J23" s="125"/>
      <c r="K23" s="572">
        <v>0.75</v>
      </c>
      <c r="L23" s="125"/>
      <c r="M23" s="572">
        <v>0</v>
      </c>
      <c r="N23" s="125"/>
      <c r="O23" s="567">
        <v>33.083333333333336</v>
      </c>
      <c r="P23" s="568"/>
      <c r="Q23" s="126"/>
      <c r="R23" s="569"/>
      <c r="S23" s="126"/>
      <c r="T23" s="570"/>
      <c r="U23" s="124"/>
      <c r="V23" s="124"/>
      <c r="W23" s="124"/>
      <c r="X23" s="124"/>
      <c r="Y23" s="124"/>
      <c r="Z23" s="124"/>
      <c r="AA23" s="124"/>
      <c r="AB23" s="124"/>
      <c r="AC23" s="124"/>
      <c r="AD23" s="570"/>
      <c r="AE23" s="570"/>
      <c r="AF23" s="570"/>
      <c r="AG23" s="570"/>
      <c r="AH23" s="570"/>
      <c r="AI23" s="570"/>
    </row>
    <row r="24" spans="1:35" s="571" customFormat="1" ht="17.25" customHeight="1" x14ac:dyDescent="0.2">
      <c r="A24" s="565" t="s">
        <v>463</v>
      </c>
      <c r="B24" s="573" t="s">
        <v>464</v>
      </c>
      <c r="C24" s="567">
        <v>213.5</v>
      </c>
      <c r="D24" s="568"/>
      <c r="E24" s="567">
        <v>153.08333333333334</v>
      </c>
      <c r="F24" s="124"/>
      <c r="G24" s="567">
        <v>150.5</v>
      </c>
      <c r="H24" s="125"/>
      <c r="I24" s="567">
        <v>156.58333333333334</v>
      </c>
      <c r="J24" s="125"/>
      <c r="K24" s="567">
        <v>51.416666666666664</v>
      </c>
      <c r="L24" s="125"/>
      <c r="M24" s="572">
        <v>0</v>
      </c>
      <c r="N24" s="125"/>
      <c r="O24" s="567">
        <v>217.33333333333334</v>
      </c>
      <c r="P24" s="568"/>
      <c r="Q24" s="126"/>
      <c r="R24" s="569"/>
      <c r="S24" s="126"/>
      <c r="T24" s="570"/>
      <c r="U24" s="124"/>
      <c r="V24" s="124"/>
      <c r="W24" s="124"/>
      <c r="X24" s="124"/>
      <c r="Y24" s="124"/>
      <c r="Z24" s="124"/>
      <c r="AA24" s="124"/>
      <c r="AB24" s="124"/>
      <c r="AC24" s="124"/>
      <c r="AD24" s="570"/>
      <c r="AE24" s="570"/>
      <c r="AF24" s="570"/>
      <c r="AG24" s="570"/>
      <c r="AH24" s="570"/>
      <c r="AI24" s="570"/>
    </row>
    <row r="25" spans="1:35" s="571" customFormat="1" ht="17.25" customHeight="1" x14ac:dyDescent="0.2">
      <c r="A25" s="565" t="s">
        <v>465</v>
      </c>
      <c r="B25" s="566" t="s">
        <v>466</v>
      </c>
      <c r="C25" s="567">
        <v>1024.9166666666667</v>
      </c>
      <c r="D25" s="568"/>
      <c r="E25" s="567">
        <v>906.66666666666663</v>
      </c>
      <c r="F25" s="124"/>
      <c r="G25" s="567">
        <v>795.41666666666663</v>
      </c>
      <c r="H25" s="125"/>
      <c r="I25" s="567">
        <v>542.66666666666663</v>
      </c>
      <c r="J25" s="125"/>
      <c r="K25" s="567">
        <v>146</v>
      </c>
      <c r="L25" s="574"/>
      <c r="M25" s="567">
        <v>2.6666666666666665</v>
      </c>
      <c r="N25" s="125"/>
      <c r="O25" s="567">
        <v>1168.0833333333333</v>
      </c>
      <c r="P25" s="568"/>
      <c r="Q25" s="126"/>
      <c r="R25" s="569"/>
      <c r="S25" s="126"/>
      <c r="T25" s="570"/>
      <c r="U25" s="124"/>
      <c r="V25" s="124"/>
      <c r="W25" s="124"/>
      <c r="X25" s="124"/>
      <c r="Y25" s="124"/>
      <c r="Z25" s="124"/>
      <c r="AA25" s="124"/>
      <c r="AB25" s="124"/>
      <c r="AC25" s="124"/>
      <c r="AD25" s="570"/>
      <c r="AE25" s="570"/>
      <c r="AF25" s="570"/>
      <c r="AG25" s="570"/>
      <c r="AH25" s="570"/>
      <c r="AI25" s="570"/>
    </row>
    <row r="26" spans="1:35" s="571" customFormat="1" ht="17.25" customHeight="1" x14ac:dyDescent="0.2">
      <c r="A26" s="565" t="s">
        <v>467</v>
      </c>
      <c r="B26" s="566" t="s">
        <v>468</v>
      </c>
      <c r="C26" s="567">
        <v>4956</v>
      </c>
      <c r="D26" s="568"/>
      <c r="E26" s="567">
        <v>4888.666666666667</v>
      </c>
      <c r="F26" s="124"/>
      <c r="G26" s="567">
        <v>3530.5833333333335</v>
      </c>
      <c r="H26" s="125"/>
      <c r="I26" s="567">
        <v>2373</v>
      </c>
      <c r="J26" s="125"/>
      <c r="K26" s="567">
        <v>363.33333333333331</v>
      </c>
      <c r="L26" s="125"/>
      <c r="M26" s="567">
        <v>16.416666666666668</v>
      </c>
      <c r="N26" s="125"/>
      <c r="O26" s="567">
        <v>6003.583333333333</v>
      </c>
      <c r="P26" s="568"/>
      <c r="Q26" s="126"/>
      <c r="R26" s="569"/>
      <c r="S26" s="126"/>
      <c r="T26" s="570"/>
      <c r="U26" s="124"/>
      <c r="V26" s="124"/>
      <c r="W26" s="124"/>
      <c r="X26" s="124"/>
      <c r="Y26" s="124"/>
      <c r="Z26" s="124"/>
      <c r="AA26" s="124"/>
      <c r="AB26" s="124"/>
      <c r="AC26" s="124"/>
      <c r="AD26" s="570"/>
      <c r="AE26" s="570"/>
      <c r="AF26" s="570"/>
      <c r="AG26" s="570"/>
      <c r="AH26" s="570"/>
      <c r="AI26" s="570"/>
    </row>
    <row r="27" spans="1:35" s="571" customFormat="1" ht="17.25" customHeight="1" x14ac:dyDescent="0.2">
      <c r="A27" s="565" t="s">
        <v>469</v>
      </c>
      <c r="B27" s="566" t="s">
        <v>470</v>
      </c>
      <c r="C27" s="567">
        <v>1264.9166666666667</v>
      </c>
      <c r="D27" s="568"/>
      <c r="E27" s="567">
        <v>1180.1666666666667</v>
      </c>
      <c r="F27" s="124"/>
      <c r="G27" s="567">
        <v>773.75</v>
      </c>
      <c r="H27" s="125"/>
      <c r="I27" s="567">
        <v>646.08333333333337</v>
      </c>
      <c r="J27" s="125"/>
      <c r="K27" s="567">
        <v>136</v>
      </c>
      <c r="L27" s="125"/>
      <c r="M27" s="567">
        <v>1.8333333333333333</v>
      </c>
      <c r="N27" s="125"/>
      <c r="O27" s="567">
        <v>776.83333333333337</v>
      </c>
      <c r="P27" s="568"/>
      <c r="Q27" s="124"/>
      <c r="R27" s="569"/>
      <c r="S27" s="126"/>
      <c r="T27" s="570"/>
      <c r="U27" s="124"/>
      <c r="V27" s="124"/>
      <c r="W27" s="124"/>
      <c r="X27" s="124"/>
      <c r="Y27" s="124"/>
      <c r="Z27" s="124"/>
      <c r="AA27" s="124"/>
      <c r="AB27" s="124"/>
      <c r="AC27" s="124"/>
      <c r="AD27" s="570"/>
      <c r="AE27" s="570"/>
      <c r="AF27" s="570"/>
      <c r="AG27" s="570"/>
      <c r="AH27" s="570"/>
      <c r="AI27" s="570"/>
    </row>
    <row r="28" spans="1:35" s="571" customFormat="1" ht="17.25" customHeight="1" x14ac:dyDescent="0.2">
      <c r="A28" s="565" t="s">
        <v>471</v>
      </c>
      <c r="B28" s="566" t="s">
        <v>472</v>
      </c>
      <c r="C28" s="567">
        <v>5831.833333333333</v>
      </c>
      <c r="D28" s="568"/>
      <c r="E28" s="567">
        <v>4076.0833333333335</v>
      </c>
      <c r="F28" s="124"/>
      <c r="G28" s="567">
        <v>3413.9166666666665</v>
      </c>
      <c r="H28" s="125"/>
      <c r="I28" s="567">
        <v>2436.8333333333335</v>
      </c>
      <c r="J28" s="125"/>
      <c r="K28" s="567">
        <v>448</v>
      </c>
      <c r="L28" s="125"/>
      <c r="M28" s="567">
        <v>13.166666666666666</v>
      </c>
      <c r="N28" s="125"/>
      <c r="O28" s="567">
        <v>6745.75</v>
      </c>
      <c r="P28" s="568"/>
      <c r="Q28" s="126"/>
      <c r="R28" s="569"/>
      <c r="S28" s="126"/>
      <c r="T28" s="570"/>
      <c r="U28" s="124"/>
      <c r="V28" s="124"/>
      <c r="W28" s="124"/>
      <c r="X28" s="124"/>
      <c r="Y28" s="124"/>
      <c r="Z28" s="124"/>
      <c r="AA28" s="124"/>
      <c r="AB28" s="124"/>
      <c r="AC28" s="124"/>
      <c r="AD28" s="570"/>
      <c r="AE28" s="570"/>
      <c r="AF28" s="570"/>
      <c r="AG28" s="570"/>
      <c r="AH28" s="570"/>
      <c r="AI28" s="570"/>
    </row>
    <row r="29" spans="1:35" s="571" customFormat="1" ht="17.25" customHeight="1" x14ac:dyDescent="0.2">
      <c r="A29" s="565" t="s">
        <v>473</v>
      </c>
      <c r="B29" s="566" t="s">
        <v>474</v>
      </c>
      <c r="C29" s="567">
        <v>2034.75</v>
      </c>
      <c r="D29" s="568"/>
      <c r="E29" s="567">
        <v>595.91666666666663</v>
      </c>
      <c r="F29" s="124"/>
      <c r="G29" s="567">
        <v>969</v>
      </c>
      <c r="H29" s="125"/>
      <c r="I29" s="567">
        <v>502</v>
      </c>
      <c r="J29" s="125"/>
      <c r="K29" s="567">
        <v>29.166666666666668</v>
      </c>
      <c r="L29" s="125"/>
      <c r="M29" s="567">
        <v>4.333333333333333</v>
      </c>
      <c r="N29" s="125"/>
      <c r="O29" s="567">
        <v>384.91666666666669</v>
      </c>
      <c r="P29" s="568"/>
      <c r="Q29" s="126"/>
      <c r="R29" s="569"/>
      <c r="S29" s="126"/>
      <c r="T29" s="570"/>
      <c r="U29" s="124"/>
      <c r="V29" s="124"/>
      <c r="W29" s="124"/>
      <c r="X29" s="124"/>
      <c r="Y29" s="124"/>
      <c r="Z29" s="124"/>
      <c r="AA29" s="124"/>
      <c r="AB29" s="124"/>
      <c r="AC29" s="124"/>
      <c r="AD29" s="570"/>
      <c r="AE29" s="570"/>
      <c r="AF29" s="570"/>
      <c r="AG29" s="570"/>
      <c r="AH29" s="570"/>
      <c r="AI29" s="570"/>
    </row>
    <row r="30" spans="1:35" s="571" customFormat="1" ht="17.25" customHeight="1" x14ac:dyDescent="0.2">
      <c r="A30" s="565" t="s">
        <v>475</v>
      </c>
      <c r="B30" s="566" t="s">
        <v>476</v>
      </c>
      <c r="C30" s="567">
        <v>756.66666666666663</v>
      </c>
      <c r="D30" s="568"/>
      <c r="E30" s="567">
        <v>572.83333333333337</v>
      </c>
      <c r="F30" s="124"/>
      <c r="G30" s="567">
        <v>352.66666666666669</v>
      </c>
      <c r="H30" s="125"/>
      <c r="I30" s="567">
        <v>354.91666666666669</v>
      </c>
      <c r="J30" s="125"/>
      <c r="K30" s="567">
        <v>23.083333333333332</v>
      </c>
      <c r="L30" s="125"/>
      <c r="M30" s="567">
        <v>3.5833333333333335</v>
      </c>
      <c r="N30" s="125"/>
      <c r="O30" s="567">
        <v>220.75</v>
      </c>
      <c r="P30" s="568"/>
      <c r="Q30" s="126"/>
      <c r="R30" s="569"/>
      <c r="S30" s="126"/>
      <c r="T30" s="570"/>
      <c r="U30" s="124"/>
      <c r="V30" s="124"/>
      <c r="W30" s="124"/>
      <c r="X30" s="124"/>
      <c r="Y30" s="124"/>
      <c r="Z30" s="124"/>
      <c r="AA30" s="124"/>
      <c r="AB30" s="124"/>
      <c r="AC30" s="124"/>
      <c r="AD30" s="570"/>
      <c r="AE30" s="570"/>
      <c r="AF30" s="570"/>
      <c r="AG30" s="570"/>
      <c r="AH30" s="570"/>
      <c r="AI30" s="570"/>
    </row>
    <row r="31" spans="1:35" s="571" customFormat="1" ht="17.25" customHeight="1" x14ac:dyDescent="0.2">
      <c r="A31" s="565" t="s">
        <v>477</v>
      </c>
      <c r="B31" s="566" t="s">
        <v>478</v>
      </c>
      <c r="C31" s="567">
        <v>500.08333333333331</v>
      </c>
      <c r="D31" s="568"/>
      <c r="E31" s="567">
        <v>391.41666666666669</v>
      </c>
      <c r="F31" s="124"/>
      <c r="G31" s="567">
        <v>255.75</v>
      </c>
      <c r="H31" s="125"/>
      <c r="I31" s="567">
        <v>225.08333333333334</v>
      </c>
      <c r="J31" s="125"/>
      <c r="K31" s="567">
        <v>123</v>
      </c>
      <c r="L31" s="125"/>
      <c r="M31" s="567">
        <v>3.1666666666666665</v>
      </c>
      <c r="N31" s="125"/>
      <c r="O31" s="567">
        <v>533.83333333333337</v>
      </c>
      <c r="P31" s="568"/>
      <c r="Q31" s="126"/>
      <c r="R31" s="569"/>
      <c r="S31" s="126"/>
      <c r="T31" s="570"/>
      <c r="U31" s="124"/>
      <c r="V31" s="124"/>
      <c r="W31" s="124"/>
      <c r="X31" s="124"/>
      <c r="Y31" s="124"/>
      <c r="Z31" s="124"/>
      <c r="AA31" s="124"/>
      <c r="AB31" s="124"/>
      <c r="AC31" s="124"/>
      <c r="AD31" s="570"/>
      <c r="AE31" s="570"/>
      <c r="AF31" s="570"/>
      <c r="AG31" s="570"/>
      <c r="AH31" s="570"/>
      <c r="AI31" s="570"/>
    </row>
    <row r="32" spans="1:35" s="571" customFormat="1" ht="17.25" customHeight="1" x14ac:dyDescent="0.2">
      <c r="A32" s="565" t="s">
        <v>479</v>
      </c>
      <c r="B32" s="566" t="s">
        <v>480</v>
      </c>
      <c r="C32" s="567">
        <v>8372.3333333333339</v>
      </c>
      <c r="D32" s="568"/>
      <c r="E32" s="567">
        <v>4141.333333333333</v>
      </c>
      <c r="F32" s="124"/>
      <c r="G32" s="567">
        <v>1559.0833333333333</v>
      </c>
      <c r="H32" s="125"/>
      <c r="I32" s="567">
        <v>1450</v>
      </c>
      <c r="J32" s="125"/>
      <c r="K32" s="567">
        <v>186</v>
      </c>
      <c r="L32" s="125"/>
      <c r="M32" s="567">
        <v>25</v>
      </c>
      <c r="N32" s="125"/>
      <c r="O32" s="567">
        <v>2366.0833333333335</v>
      </c>
      <c r="P32" s="568"/>
      <c r="Q32" s="126"/>
      <c r="R32" s="569"/>
      <c r="S32" s="126"/>
      <c r="T32" s="570"/>
      <c r="U32" s="124"/>
      <c r="V32" s="124"/>
      <c r="W32" s="124"/>
      <c r="X32" s="124"/>
      <c r="Y32" s="124"/>
      <c r="Z32" s="124"/>
      <c r="AA32" s="124"/>
      <c r="AB32" s="124"/>
      <c r="AC32" s="124"/>
      <c r="AD32" s="570"/>
      <c r="AE32" s="570"/>
      <c r="AF32" s="570"/>
      <c r="AG32" s="570"/>
      <c r="AH32" s="570"/>
      <c r="AI32" s="570"/>
    </row>
    <row r="33" spans="1:35" s="571" customFormat="1" ht="17.25" customHeight="1" x14ac:dyDescent="0.2">
      <c r="A33" s="565" t="s">
        <v>481</v>
      </c>
      <c r="B33" s="566" t="s">
        <v>482</v>
      </c>
      <c r="C33" s="567">
        <v>4286.833333333333</v>
      </c>
      <c r="D33" s="568"/>
      <c r="E33" s="567">
        <v>5562.583333333333</v>
      </c>
      <c r="F33" s="124"/>
      <c r="G33" s="567">
        <v>2661</v>
      </c>
      <c r="H33" s="125"/>
      <c r="I33" s="567">
        <v>2678</v>
      </c>
      <c r="J33" s="125"/>
      <c r="K33" s="567">
        <v>1225</v>
      </c>
      <c r="L33" s="125"/>
      <c r="M33" s="567">
        <v>15.5</v>
      </c>
      <c r="N33" s="125"/>
      <c r="O33" s="567">
        <v>10370.083333333334</v>
      </c>
      <c r="P33" s="568"/>
      <c r="Q33" s="124"/>
      <c r="R33" s="569"/>
      <c r="S33" s="124"/>
      <c r="T33" s="570"/>
      <c r="U33" s="124"/>
      <c r="V33" s="124"/>
      <c r="W33" s="124"/>
      <c r="X33" s="124"/>
      <c r="Y33" s="124"/>
      <c r="Z33" s="124"/>
      <c r="AA33" s="124"/>
      <c r="AB33" s="124"/>
      <c r="AC33" s="124"/>
      <c r="AD33" s="570"/>
      <c r="AE33" s="570"/>
      <c r="AF33" s="570"/>
      <c r="AG33" s="570"/>
      <c r="AH33" s="570"/>
      <c r="AI33" s="570"/>
    </row>
    <row r="34" spans="1:35" s="571" customFormat="1" ht="17.25" customHeight="1" x14ac:dyDescent="0.2">
      <c r="A34" s="565" t="s">
        <v>483</v>
      </c>
      <c r="B34" s="566" t="s">
        <v>484</v>
      </c>
      <c r="C34" s="567">
        <v>6445.5</v>
      </c>
      <c r="D34" s="568"/>
      <c r="E34" s="567">
        <v>3747.6666666666665</v>
      </c>
      <c r="F34" s="124"/>
      <c r="G34" s="567">
        <v>1982.3333333333333</v>
      </c>
      <c r="H34" s="125"/>
      <c r="I34" s="567">
        <v>1249</v>
      </c>
      <c r="J34" s="125"/>
      <c r="K34" s="567">
        <v>105.91666666666667</v>
      </c>
      <c r="L34" s="125"/>
      <c r="M34" s="567">
        <v>1.25</v>
      </c>
      <c r="N34" s="125"/>
      <c r="O34" s="567">
        <v>812.83333333333337</v>
      </c>
      <c r="P34" s="568"/>
      <c r="Q34" s="126"/>
      <c r="R34" s="569"/>
      <c r="S34" s="126"/>
      <c r="T34" s="570"/>
      <c r="U34" s="124"/>
      <c r="V34" s="124"/>
      <c r="W34" s="124"/>
      <c r="X34" s="124"/>
      <c r="Y34" s="124"/>
      <c r="Z34" s="124"/>
      <c r="AA34" s="124"/>
      <c r="AB34" s="124"/>
      <c r="AC34" s="124"/>
      <c r="AD34" s="570"/>
      <c r="AE34" s="570"/>
      <c r="AF34" s="570"/>
      <c r="AG34" s="570"/>
      <c r="AH34" s="570"/>
      <c r="AI34" s="570"/>
    </row>
    <row r="35" spans="1:35" s="571" customFormat="1" ht="17.25" customHeight="1" x14ac:dyDescent="0.2">
      <c r="A35" s="565" t="s">
        <v>485</v>
      </c>
      <c r="B35" s="566" t="s">
        <v>486</v>
      </c>
      <c r="C35" s="567">
        <v>42529.416666666664</v>
      </c>
      <c r="D35" s="568"/>
      <c r="E35" s="567">
        <v>18462.416666666668</v>
      </c>
      <c r="F35" s="124"/>
      <c r="G35" s="567">
        <v>6696.583333333333</v>
      </c>
      <c r="H35" s="125"/>
      <c r="I35" s="567">
        <v>4057.6666666666665</v>
      </c>
      <c r="J35" s="125"/>
      <c r="K35" s="567">
        <v>144.41666666666666</v>
      </c>
      <c r="L35" s="125"/>
      <c r="M35" s="567">
        <v>17.75</v>
      </c>
      <c r="N35" s="125"/>
      <c r="O35" s="567">
        <v>1389.6666666666667</v>
      </c>
      <c r="P35" s="568"/>
      <c r="Q35" s="126"/>
      <c r="R35" s="569"/>
      <c r="S35" s="126"/>
      <c r="T35" s="570"/>
      <c r="U35" s="124"/>
      <c r="V35" s="124"/>
      <c r="W35" s="124"/>
      <c r="X35" s="124"/>
      <c r="Y35" s="124"/>
      <c r="Z35" s="124"/>
      <c r="AA35" s="124"/>
      <c r="AB35" s="124"/>
      <c r="AC35" s="124"/>
      <c r="AD35" s="570"/>
      <c r="AE35" s="570"/>
      <c r="AF35" s="570"/>
      <c r="AG35" s="570"/>
      <c r="AH35" s="570"/>
      <c r="AI35" s="570"/>
    </row>
    <row r="36" spans="1:35" s="571" customFormat="1" ht="17.25" customHeight="1" x14ac:dyDescent="0.2">
      <c r="A36" s="565" t="s">
        <v>487</v>
      </c>
      <c r="B36" s="566" t="s">
        <v>488</v>
      </c>
      <c r="C36" s="567">
        <v>18462.416666666668</v>
      </c>
      <c r="D36" s="568"/>
      <c r="E36" s="567">
        <v>34226.916666666664</v>
      </c>
      <c r="F36" s="125"/>
      <c r="G36" s="567">
        <v>1968.4166666666667</v>
      </c>
      <c r="H36" s="125"/>
      <c r="I36" s="567">
        <v>3253.1666666666665</v>
      </c>
      <c r="J36" s="125"/>
      <c r="K36" s="567">
        <v>234.66666666666666</v>
      </c>
      <c r="L36" s="125"/>
      <c r="M36" s="567">
        <v>7.5</v>
      </c>
      <c r="N36" s="125"/>
      <c r="O36" s="567">
        <v>4732</v>
      </c>
      <c r="P36" s="568"/>
      <c r="Q36" s="126"/>
      <c r="R36" s="569"/>
      <c r="S36" s="126"/>
      <c r="T36" s="570"/>
      <c r="U36" s="124"/>
      <c r="V36" s="124"/>
      <c r="W36" s="124"/>
      <c r="X36" s="124"/>
      <c r="Y36" s="124"/>
      <c r="Z36" s="124"/>
      <c r="AA36" s="124"/>
      <c r="AB36" s="124"/>
      <c r="AC36" s="124"/>
      <c r="AD36" s="570"/>
      <c r="AE36" s="570"/>
      <c r="AF36" s="570"/>
      <c r="AG36" s="570"/>
      <c r="AH36" s="570"/>
      <c r="AI36" s="570"/>
    </row>
    <row r="37" spans="1:35" s="571" customFormat="1" ht="17.25" customHeight="1" x14ac:dyDescent="0.2">
      <c r="A37" s="565" t="s">
        <v>489</v>
      </c>
      <c r="B37" s="566" t="s">
        <v>490</v>
      </c>
      <c r="C37" s="567">
        <v>6696.583333333333</v>
      </c>
      <c r="D37" s="125"/>
      <c r="E37" s="567">
        <v>1968.4166666666667</v>
      </c>
      <c r="F37" s="575"/>
      <c r="G37" s="567">
        <v>3917.4166666666665</v>
      </c>
      <c r="H37" s="575"/>
      <c r="I37" s="567">
        <v>1391</v>
      </c>
      <c r="J37" s="575"/>
      <c r="K37" s="567">
        <v>103</v>
      </c>
      <c r="L37" s="575"/>
      <c r="M37" s="567">
        <v>6.75</v>
      </c>
      <c r="N37" s="575"/>
      <c r="O37" s="567">
        <v>712.58333333333337</v>
      </c>
      <c r="P37" s="568"/>
      <c r="Q37" s="126"/>
      <c r="R37" s="569"/>
      <c r="S37" s="126"/>
      <c r="T37" s="570"/>
      <c r="U37" s="124"/>
      <c r="V37" s="124"/>
      <c r="W37" s="124"/>
      <c r="X37" s="124"/>
      <c r="Y37" s="124"/>
      <c r="Z37" s="124"/>
      <c r="AA37" s="124"/>
      <c r="AB37" s="124"/>
      <c r="AC37" s="124"/>
      <c r="AD37" s="570"/>
      <c r="AE37" s="570"/>
      <c r="AF37" s="570"/>
      <c r="AG37" s="570"/>
      <c r="AH37" s="570"/>
      <c r="AI37" s="570"/>
    </row>
    <row r="38" spans="1:35" s="571" customFormat="1" ht="17.25" customHeight="1" x14ac:dyDescent="0.2">
      <c r="A38" s="565" t="s">
        <v>491</v>
      </c>
      <c r="B38" s="566" t="s">
        <v>492</v>
      </c>
      <c r="C38" s="567">
        <v>4057.6666666666665</v>
      </c>
      <c r="D38" s="575"/>
      <c r="E38" s="567">
        <v>3253.1666666666665</v>
      </c>
      <c r="F38" s="575"/>
      <c r="G38" s="567">
        <v>1391</v>
      </c>
      <c r="H38" s="575"/>
      <c r="I38" s="567">
        <v>1781</v>
      </c>
      <c r="J38" s="575"/>
      <c r="K38" s="567">
        <v>524.91666666666663</v>
      </c>
      <c r="L38" s="575"/>
      <c r="M38" s="567">
        <v>2.5833333333333335</v>
      </c>
      <c r="N38" s="575"/>
      <c r="O38" s="567">
        <v>1497.5</v>
      </c>
      <c r="P38" s="568"/>
      <c r="Q38" s="126"/>
      <c r="R38" s="569"/>
      <c r="S38" s="126"/>
      <c r="T38" s="570"/>
      <c r="U38" s="124"/>
      <c r="V38" s="124"/>
      <c r="W38" s="124"/>
      <c r="X38" s="124"/>
      <c r="Y38" s="124"/>
      <c r="Z38" s="124"/>
      <c r="AA38" s="124"/>
      <c r="AB38" s="124"/>
      <c r="AC38" s="124"/>
      <c r="AD38" s="570"/>
      <c r="AE38" s="570"/>
      <c r="AF38" s="570"/>
      <c r="AG38" s="570"/>
      <c r="AH38" s="570"/>
      <c r="AI38" s="570"/>
    </row>
    <row r="39" spans="1:35" s="571" customFormat="1" ht="25.5" customHeight="1" x14ac:dyDescent="0.2">
      <c r="A39" s="565" t="s">
        <v>493</v>
      </c>
      <c r="B39" s="566" t="s">
        <v>494</v>
      </c>
      <c r="C39" s="567">
        <v>144</v>
      </c>
      <c r="D39" s="575"/>
      <c r="E39" s="567">
        <v>235</v>
      </c>
      <c r="F39" s="575"/>
      <c r="G39" s="567">
        <v>103</v>
      </c>
      <c r="H39" s="575"/>
      <c r="I39" s="567">
        <v>525.16666666666663</v>
      </c>
      <c r="J39" s="575"/>
      <c r="K39" s="567">
        <v>1059.5833333333333</v>
      </c>
      <c r="L39" s="575"/>
      <c r="M39" s="572">
        <v>0.5</v>
      </c>
      <c r="N39" s="575"/>
      <c r="O39" s="567">
        <v>1152.1666666666667</v>
      </c>
      <c r="P39" s="568"/>
      <c r="Q39" s="126"/>
      <c r="R39" s="569"/>
      <c r="S39" s="126"/>
      <c r="T39" s="570"/>
      <c r="U39" s="124"/>
      <c r="V39" s="124"/>
      <c r="W39" s="124"/>
      <c r="X39" s="124"/>
      <c r="Y39" s="124"/>
      <c r="Z39" s="124"/>
      <c r="AA39" s="124"/>
      <c r="AB39" s="124"/>
      <c r="AC39" s="124"/>
      <c r="AD39" s="570"/>
      <c r="AE39" s="570"/>
      <c r="AF39" s="570"/>
      <c r="AG39" s="570"/>
      <c r="AH39" s="570"/>
      <c r="AI39" s="570"/>
    </row>
    <row r="40" spans="1:35" s="571" customFormat="1" ht="17.25" customHeight="1" x14ac:dyDescent="0.2">
      <c r="A40" s="565" t="s">
        <v>495</v>
      </c>
      <c r="B40" s="566" t="s">
        <v>496</v>
      </c>
      <c r="C40" s="567">
        <v>17.75</v>
      </c>
      <c r="D40" s="575"/>
      <c r="E40" s="567">
        <v>7.5</v>
      </c>
      <c r="F40" s="568"/>
      <c r="G40" s="567">
        <v>6.75</v>
      </c>
      <c r="H40" s="568"/>
      <c r="I40" s="567">
        <v>2.5833333333333335</v>
      </c>
      <c r="J40" s="568"/>
      <c r="K40" s="572">
        <v>0.5</v>
      </c>
      <c r="L40" s="568"/>
      <c r="M40" s="572">
        <v>0</v>
      </c>
      <c r="N40" s="568"/>
      <c r="O40" s="567">
        <v>10.333333333333334</v>
      </c>
      <c r="P40" s="568"/>
      <c r="Q40" s="126"/>
      <c r="R40" s="569"/>
      <c r="S40" s="126"/>
      <c r="T40" s="570"/>
      <c r="U40" s="124"/>
      <c r="V40" s="124"/>
      <c r="W40" s="124"/>
      <c r="X40" s="124"/>
      <c r="Y40" s="124"/>
      <c r="Z40" s="124"/>
      <c r="AA40" s="124"/>
      <c r="AB40" s="124"/>
      <c r="AC40" s="124"/>
      <c r="AD40" s="570"/>
      <c r="AE40" s="570"/>
      <c r="AF40" s="570"/>
      <c r="AG40" s="570"/>
      <c r="AH40" s="570"/>
      <c r="AI40" s="570"/>
    </row>
    <row r="41" spans="1:35" s="571" customFormat="1" ht="17.25" customHeight="1" x14ac:dyDescent="0.2">
      <c r="B41" s="576" t="s">
        <v>497</v>
      </c>
      <c r="C41" s="567">
        <v>1389.6666666666667</v>
      </c>
      <c r="D41" s="568"/>
      <c r="E41" s="567">
        <v>4732</v>
      </c>
      <c r="F41" s="125"/>
      <c r="G41" s="567">
        <v>712.58333333333337</v>
      </c>
      <c r="H41" s="125"/>
      <c r="I41" s="567">
        <v>1497.5</v>
      </c>
      <c r="J41" s="125"/>
      <c r="K41" s="567">
        <v>1152</v>
      </c>
      <c r="L41" s="125"/>
      <c r="M41" s="567">
        <v>10.333333333333334</v>
      </c>
      <c r="N41" s="125"/>
      <c r="O41" s="567">
        <v>77923.416666666672</v>
      </c>
      <c r="P41" s="568"/>
      <c r="Q41" s="126"/>
      <c r="R41" s="569"/>
      <c r="S41" s="126"/>
      <c r="T41" s="570"/>
      <c r="U41" s="124"/>
      <c r="V41" s="124"/>
      <c r="W41" s="124"/>
      <c r="X41" s="124"/>
      <c r="Y41" s="124"/>
      <c r="Z41" s="124"/>
      <c r="AA41" s="124"/>
      <c r="AB41" s="124"/>
      <c r="AC41" s="124"/>
      <c r="AD41" s="570"/>
      <c r="AE41" s="570"/>
      <c r="AF41" s="570"/>
      <c r="AG41" s="570"/>
      <c r="AH41" s="570"/>
      <c r="AI41" s="570"/>
    </row>
    <row r="42" spans="1:35" s="550" customFormat="1" ht="6.75" customHeight="1" x14ac:dyDescent="0.2">
      <c r="B42" s="127"/>
      <c r="D42" s="125"/>
      <c r="P42" s="568"/>
      <c r="Q42" s="126"/>
      <c r="R42" s="569"/>
      <c r="S42" s="126"/>
      <c r="T42" s="554"/>
      <c r="U42" s="116"/>
      <c r="V42" s="116"/>
      <c r="W42" s="116"/>
      <c r="X42" s="116"/>
      <c r="Y42" s="116"/>
      <c r="Z42" s="116"/>
      <c r="AA42" s="116"/>
      <c r="AB42" s="116"/>
      <c r="AC42" s="116"/>
      <c r="AD42" s="558"/>
      <c r="AE42" s="558"/>
      <c r="AF42" s="558"/>
      <c r="AG42" s="558"/>
      <c r="AH42" s="558"/>
      <c r="AI42" s="558"/>
    </row>
    <row r="43" spans="1:35" ht="12" customHeight="1" x14ac:dyDescent="0.2">
      <c r="B43" s="1219" t="s">
        <v>445</v>
      </c>
      <c r="C43" s="1220"/>
      <c r="D43" s="1220"/>
      <c r="E43" s="1220"/>
      <c r="F43" s="1220"/>
      <c r="G43" s="1220"/>
      <c r="H43" s="1220"/>
      <c r="I43" s="1220"/>
      <c r="J43" s="1220"/>
      <c r="K43" s="1220"/>
      <c r="L43" s="1220"/>
      <c r="M43" s="1220"/>
      <c r="N43" s="1220"/>
      <c r="O43" s="1220"/>
      <c r="P43" s="1219"/>
      <c r="Q43" s="1220"/>
      <c r="R43" s="1220"/>
      <c r="S43" s="1220"/>
      <c r="T43" s="554"/>
      <c r="U43" s="116"/>
      <c r="V43" s="116"/>
      <c r="W43" s="116"/>
      <c r="X43" s="116"/>
      <c r="Y43" s="116"/>
      <c r="Z43" s="117"/>
      <c r="AA43" s="117"/>
      <c r="AB43" s="117"/>
      <c r="AC43" s="117"/>
      <c r="AD43" s="559"/>
      <c r="AE43" s="559"/>
      <c r="AF43" s="559"/>
      <c r="AG43" s="559"/>
      <c r="AH43" s="559"/>
      <c r="AI43" s="559"/>
    </row>
    <row r="44" spans="1:35" ht="11.45" customHeight="1" x14ac:dyDescent="0.2">
      <c r="A44" s="550"/>
      <c r="B44" s="1219" t="s">
        <v>498</v>
      </c>
      <c r="C44" s="1220"/>
      <c r="D44" s="1220"/>
      <c r="E44" s="1220"/>
      <c r="F44" s="1220"/>
      <c r="G44" s="1220"/>
      <c r="H44" s="1220"/>
      <c r="I44" s="1220"/>
      <c r="J44" s="1220"/>
      <c r="K44" s="1220"/>
      <c r="L44" s="1220"/>
      <c r="M44" s="1220"/>
      <c r="N44" s="1220"/>
      <c r="O44" s="1220"/>
      <c r="P44" s="577"/>
      <c r="Q44" s="577"/>
      <c r="R44" s="577"/>
      <c r="S44" s="577"/>
      <c r="T44" s="554"/>
      <c r="U44" s="116"/>
      <c r="V44" s="116"/>
      <c r="W44" s="116"/>
      <c r="X44" s="116"/>
      <c r="Y44" s="116"/>
      <c r="Z44" s="117"/>
      <c r="AA44" s="117"/>
      <c r="AB44" s="117"/>
      <c r="AC44" s="117"/>
      <c r="AD44" s="559"/>
      <c r="AE44" s="559"/>
      <c r="AF44" s="559"/>
      <c r="AG44" s="559"/>
      <c r="AH44" s="559"/>
      <c r="AI44" s="559"/>
    </row>
    <row r="45" spans="1:35" ht="9" customHeight="1" x14ac:dyDescent="0.2">
      <c r="B45" s="121"/>
      <c r="C45" s="578"/>
      <c r="D45" s="578"/>
      <c r="E45" s="578"/>
      <c r="F45" s="578"/>
      <c r="G45" s="578"/>
      <c r="H45" s="578"/>
      <c r="I45" s="578"/>
      <c r="J45" s="578"/>
      <c r="K45" s="578"/>
      <c r="L45" s="578"/>
      <c r="M45" s="578"/>
      <c r="N45" s="578"/>
      <c r="O45" s="578"/>
      <c r="P45" s="561"/>
      <c r="Q45" s="120"/>
      <c r="R45" s="556"/>
      <c r="S45" s="120"/>
      <c r="T45" s="554"/>
      <c r="U45" s="116"/>
      <c r="V45" s="116"/>
      <c r="W45" s="116"/>
      <c r="X45" s="116"/>
      <c r="Y45" s="116"/>
      <c r="Z45" s="117"/>
      <c r="AA45" s="117"/>
      <c r="AB45" s="117"/>
      <c r="AC45" s="117"/>
      <c r="AD45" s="559"/>
      <c r="AE45" s="559"/>
      <c r="AF45" s="559"/>
      <c r="AG45" s="559"/>
      <c r="AH45" s="559"/>
      <c r="AI45" s="559"/>
    </row>
    <row r="46" spans="1:35" ht="15" customHeight="1" x14ac:dyDescent="0.2">
      <c r="B46" s="122"/>
      <c r="P46" s="561"/>
      <c r="Q46" s="120"/>
      <c r="R46" s="556"/>
      <c r="S46" s="120"/>
      <c r="T46" s="554"/>
      <c r="U46" s="116"/>
      <c r="V46" s="116"/>
      <c r="W46" s="116"/>
      <c r="X46" s="116"/>
      <c r="Y46" s="116"/>
      <c r="Z46" s="117"/>
      <c r="AA46" s="117"/>
      <c r="AB46" s="117"/>
      <c r="AC46" s="117"/>
      <c r="AD46" s="559"/>
      <c r="AE46" s="559"/>
      <c r="AF46" s="559"/>
      <c r="AG46" s="559"/>
      <c r="AH46" s="559"/>
      <c r="AI46" s="559"/>
    </row>
    <row r="47" spans="1:35" ht="9" customHeight="1" x14ac:dyDescent="0.2">
      <c r="B47" s="121"/>
      <c r="C47" s="579"/>
      <c r="D47" s="579"/>
      <c r="E47" s="579"/>
      <c r="F47" s="579"/>
      <c r="G47" s="579"/>
      <c r="H47" s="579"/>
      <c r="I47" s="579"/>
      <c r="J47" s="579"/>
      <c r="K47" s="579"/>
      <c r="L47" s="579"/>
      <c r="M47" s="579"/>
      <c r="N47" s="579"/>
      <c r="O47" s="579"/>
      <c r="P47" s="561"/>
      <c r="Q47" s="120"/>
      <c r="R47" s="556"/>
      <c r="S47" s="120"/>
      <c r="T47" s="554"/>
      <c r="U47" s="116"/>
      <c r="V47" s="116"/>
      <c r="W47" s="116"/>
      <c r="X47" s="116"/>
      <c r="Y47" s="116"/>
      <c r="Z47" s="117"/>
      <c r="AA47" s="117"/>
      <c r="AB47" s="117"/>
      <c r="AC47" s="117"/>
      <c r="AD47" s="559"/>
      <c r="AE47" s="559"/>
      <c r="AF47" s="559"/>
      <c r="AG47" s="559"/>
      <c r="AH47" s="559"/>
      <c r="AI47" s="559"/>
    </row>
    <row r="48" spans="1:35" ht="24.95" customHeight="1" x14ac:dyDescent="0.2">
      <c r="B48" s="119"/>
      <c r="P48" s="561"/>
      <c r="Q48" s="120"/>
      <c r="R48" s="556"/>
      <c r="S48" s="120"/>
      <c r="T48" s="554"/>
      <c r="U48" s="116"/>
      <c r="V48" s="116"/>
      <c r="W48" s="116"/>
      <c r="X48" s="116"/>
      <c r="Y48" s="116"/>
      <c r="Z48" s="117"/>
      <c r="AA48" s="117"/>
      <c r="AB48" s="117"/>
      <c r="AC48" s="117"/>
      <c r="AD48" s="559"/>
      <c r="AE48" s="559"/>
      <c r="AF48" s="559"/>
      <c r="AG48" s="559"/>
      <c r="AH48" s="559"/>
      <c r="AI48" s="559"/>
    </row>
    <row r="49" spans="2:29" ht="9" customHeight="1" x14ac:dyDescent="0.2">
      <c r="B49" s="121"/>
      <c r="C49" s="578"/>
      <c r="D49" s="578"/>
      <c r="E49" s="578"/>
      <c r="F49" s="578"/>
      <c r="G49" s="578"/>
      <c r="H49" s="578"/>
      <c r="I49" s="578"/>
      <c r="J49" s="578"/>
      <c r="K49" s="578"/>
      <c r="L49" s="578"/>
      <c r="M49" s="578"/>
      <c r="N49" s="578"/>
      <c r="O49" s="580"/>
      <c r="P49" s="561"/>
      <c r="Q49" s="128"/>
      <c r="R49" s="561"/>
      <c r="S49" s="129"/>
      <c r="T49" s="554"/>
      <c r="U49" s="128"/>
      <c r="V49" s="118"/>
      <c r="W49" s="118"/>
      <c r="X49" s="118"/>
      <c r="Y49" s="118"/>
      <c r="Z49" s="118"/>
      <c r="AA49" s="118"/>
      <c r="AB49" s="118"/>
      <c r="AC49" s="118"/>
    </row>
    <row r="50" spans="2:29" ht="24.95" customHeight="1" x14ac:dyDescent="0.2">
      <c r="B50" s="119"/>
      <c r="C50" s="578"/>
      <c r="D50" s="578"/>
      <c r="E50" s="578"/>
      <c r="F50" s="578"/>
      <c r="G50" s="578"/>
      <c r="H50" s="578"/>
      <c r="I50" s="578"/>
      <c r="J50" s="578"/>
      <c r="K50" s="578"/>
      <c r="L50" s="578"/>
      <c r="M50" s="578"/>
      <c r="N50" s="578"/>
      <c r="O50" s="580"/>
      <c r="P50" s="118"/>
      <c r="Q50" s="128"/>
      <c r="R50" s="128"/>
      <c r="S50" s="128"/>
      <c r="T50" s="128"/>
      <c r="U50" s="128"/>
      <c r="V50" s="118"/>
      <c r="W50" s="118"/>
      <c r="X50" s="118"/>
      <c r="Y50" s="118"/>
      <c r="Z50" s="118"/>
      <c r="AA50" s="118"/>
      <c r="AB50" s="118"/>
      <c r="AC50" s="118"/>
    </row>
    <row r="51" spans="2:29" ht="11.1" customHeight="1" x14ac:dyDescent="0.2">
      <c r="B51" s="581"/>
      <c r="P51" s="582"/>
      <c r="Q51" s="582"/>
      <c r="R51" s="582"/>
      <c r="S51" s="582"/>
      <c r="T51" s="583"/>
      <c r="U51" s="128"/>
      <c r="V51" s="118"/>
      <c r="W51" s="118"/>
      <c r="X51" s="118"/>
      <c r="Y51" s="118"/>
      <c r="Z51" s="118"/>
      <c r="AA51" s="118"/>
      <c r="AB51" s="118"/>
      <c r="AC51" s="118"/>
    </row>
    <row r="52" spans="2:29" ht="15" customHeight="1" x14ac:dyDescent="0.2">
      <c r="B52" s="122"/>
      <c r="P52" s="118"/>
      <c r="Q52" s="584"/>
      <c r="R52" s="128"/>
      <c r="S52" s="584"/>
      <c r="T52" s="128"/>
      <c r="U52" s="128"/>
      <c r="V52" s="118"/>
      <c r="W52" s="118"/>
      <c r="X52" s="118"/>
      <c r="Y52" s="118"/>
      <c r="Z52" s="118"/>
      <c r="AA52" s="118"/>
      <c r="AB52" s="118"/>
      <c r="AC52" s="118"/>
    </row>
    <row r="53" spans="2:29" x14ac:dyDescent="0.2">
      <c r="B53" s="581"/>
      <c r="P53" s="118"/>
      <c r="Q53" s="584"/>
      <c r="R53" s="128"/>
      <c r="S53" s="584"/>
      <c r="T53" s="128"/>
      <c r="U53" s="128"/>
      <c r="V53" s="118"/>
      <c r="W53" s="118"/>
      <c r="X53" s="118"/>
      <c r="Y53" s="118"/>
      <c r="Z53" s="118"/>
      <c r="AA53" s="118"/>
      <c r="AB53" s="118"/>
      <c r="AC53" s="118"/>
    </row>
    <row r="54" spans="2:29" ht="24.95" customHeight="1" x14ac:dyDescent="0.2">
      <c r="B54" s="119"/>
      <c r="P54" s="118"/>
      <c r="Q54" s="584"/>
      <c r="R54" s="128"/>
      <c r="S54" s="584"/>
      <c r="T54" s="128"/>
      <c r="U54" s="128"/>
      <c r="V54" s="118"/>
      <c r="W54" s="118"/>
      <c r="X54" s="118"/>
      <c r="Y54" s="118"/>
      <c r="Z54" s="118"/>
      <c r="AA54" s="118"/>
      <c r="AB54" s="118"/>
      <c r="AC54" s="118"/>
    </row>
    <row r="55" spans="2:29" x14ac:dyDescent="0.2">
      <c r="B55" s="585"/>
      <c r="P55" s="118"/>
      <c r="Q55" s="128"/>
      <c r="R55" s="128"/>
      <c r="S55" s="128"/>
      <c r="T55" s="128"/>
      <c r="U55" s="128"/>
      <c r="V55" s="118"/>
      <c r="W55" s="118"/>
      <c r="X55" s="118"/>
      <c r="Y55" s="118"/>
      <c r="Z55" s="118"/>
      <c r="AA55" s="118"/>
      <c r="AB55" s="118"/>
      <c r="AC55" s="118"/>
    </row>
    <row r="56" spans="2:29" ht="24.95" customHeight="1" x14ac:dyDescent="0.2">
      <c r="B56" s="119"/>
      <c r="P56" s="118"/>
      <c r="Q56" s="128"/>
      <c r="R56" s="128"/>
      <c r="S56" s="128"/>
      <c r="T56" s="128"/>
      <c r="U56" s="128"/>
      <c r="V56" s="118"/>
      <c r="W56" s="118"/>
      <c r="X56" s="118"/>
      <c r="Y56" s="118"/>
      <c r="Z56" s="118"/>
      <c r="AA56" s="118"/>
      <c r="AB56" s="118"/>
      <c r="AC56" s="118"/>
    </row>
    <row r="57" spans="2:29" x14ac:dyDescent="0.2">
      <c r="B57" s="585"/>
      <c r="P57" s="118"/>
      <c r="Q57" s="128"/>
      <c r="R57" s="128"/>
      <c r="S57" s="128"/>
      <c r="T57" s="128"/>
      <c r="U57" s="128"/>
      <c r="V57" s="118"/>
      <c r="W57" s="118"/>
      <c r="X57" s="118"/>
      <c r="Y57" s="118"/>
      <c r="Z57" s="118"/>
      <c r="AA57" s="118"/>
      <c r="AB57" s="118"/>
      <c r="AC57" s="118"/>
    </row>
    <row r="58" spans="2:29" ht="15" customHeight="1" x14ac:dyDescent="0.2">
      <c r="B58" s="119"/>
      <c r="P58" s="118"/>
      <c r="Q58" s="128"/>
      <c r="R58" s="128"/>
      <c r="S58" s="128"/>
      <c r="T58" s="128"/>
      <c r="U58" s="128"/>
      <c r="V58" s="118"/>
      <c r="W58" s="118"/>
      <c r="X58" s="118"/>
      <c r="Y58" s="118"/>
      <c r="Z58" s="118"/>
      <c r="AA58" s="118"/>
      <c r="AB58" s="118"/>
      <c r="AC58" s="118"/>
    </row>
    <row r="65" spans="2:19" x14ac:dyDescent="0.2">
      <c r="B65" s="586"/>
      <c r="C65" s="587"/>
      <c r="D65" s="587"/>
      <c r="E65" s="587"/>
      <c r="F65" s="587"/>
      <c r="G65" s="587"/>
      <c r="H65" s="587"/>
      <c r="I65" s="587"/>
      <c r="J65" s="587"/>
      <c r="K65" s="587"/>
      <c r="L65" s="587"/>
      <c r="M65" s="587"/>
      <c r="N65" s="587"/>
      <c r="O65" s="118"/>
      <c r="P65" s="550"/>
      <c r="Q65" s="550"/>
      <c r="R65" s="550"/>
      <c r="S65" s="550"/>
    </row>
  </sheetData>
  <mergeCells count="13">
    <mergeCell ref="B43:O43"/>
    <mergeCell ref="P43:S43"/>
    <mergeCell ref="B44:O44"/>
    <mergeCell ref="L1:O1"/>
    <mergeCell ref="I2:O4"/>
    <mergeCell ref="E11:E16"/>
    <mergeCell ref="G11:G16"/>
    <mergeCell ref="I11:I16"/>
    <mergeCell ref="K11:K16"/>
    <mergeCell ref="M11:M16"/>
    <mergeCell ref="O11:O16"/>
    <mergeCell ref="C9:G9"/>
    <mergeCell ref="C10:G10"/>
  </mergeCells>
  <pageMargins left="0" right="0" top="0" bottom="0" header="0" footer="0"/>
  <pageSetup paperSize="9"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showOutlineSymbols="0" zoomScale="85" zoomScaleNormal="85" workbookViewId="0"/>
  </sheetViews>
  <sheetFormatPr baseColWidth="10" defaultColWidth="7.42578125" defaultRowHeight="11.25" x14ac:dyDescent="0.2"/>
  <cols>
    <col min="1" max="1" width="27.5703125" style="136" customWidth="1"/>
    <col min="2" max="2" width="10.42578125" style="136" customWidth="1"/>
    <col min="3" max="3" width="0.42578125" style="136" customWidth="1"/>
    <col min="4" max="4" width="11" style="136" customWidth="1"/>
    <col min="5" max="5" width="1.140625" style="136" customWidth="1"/>
    <col min="6" max="6" width="10.42578125" style="136" customWidth="1"/>
    <col min="7" max="7" width="0.85546875" style="136" customWidth="1"/>
    <col min="8" max="8" width="9.85546875" style="156" customWidth="1"/>
    <col min="9" max="9" width="0.85546875" style="136" customWidth="1"/>
    <col min="10" max="10" width="8.140625" style="136" customWidth="1"/>
    <col min="11" max="11" width="0.85546875" style="136" customWidth="1"/>
    <col min="12" max="12" width="8.28515625" style="136" customWidth="1"/>
    <col min="13" max="13" width="0.85546875" style="136" customWidth="1"/>
    <col min="14" max="14" width="8.7109375" style="136" customWidth="1"/>
    <col min="15" max="15" width="0.85546875" style="136" customWidth="1"/>
    <col min="16" max="16" width="7.5703125" style="136" customWidth="1"/>
    <col min="17" max="17" width="0.85546875" style="136" customWidth="1"/>
    <col min="18" max="18" width="6.85546875" style="136" customWidth="1"/>
    <col min="19" max="19" width="0.85546875" style="136" customWidth="1"/>
    <col min="20" max="20" width="7" style="136" customWidth="1"/>
    <col min="21" max="21" width="0.85546875" style="136" customWidth="1"/>
    <col min="22" max="22" width="9" style="136" customWidth="1"/>
    <col min="23" max="23" width="0.85546875" style="136" customWidth="1"/>
    <col min="24" max="24" width="9.85546875" style="136" customWidth="1"/>
    <col min="25" max="25" width="0.85546875" style="136" customWidth="1"/>
    <col min="26" max="26" width="9.7109375" style="136" customWidth="1"/>
    <col min="27" max="16384" width="7.42578125" style="136"/>
  </cols>
  <sheetData>
    <row r="1" spans="1:24" x14ac:dyDescent="0.2">
      <c r="A1" s="181" t="s">
        <v>527</v>
      </c>
      <c r="B1" s="181"/>
      <c r="C1" s="181"/>
      <c r="D1" s="181"/>
      <c r="E1" s="133"/>
      <c r="F1" s="134"/>
      <c r="G1" s="134"/>
      <c r="H1" s="135"/>
      <c r="I1" s="134"/>
      <c r="P1" s="133" t="s">
        <v>516</v>
      </c>
      <c r="V1" s="182"/>
      <c r="W1" s="182"/>
      <c r="X1" s="182"/>
    </row>
    <row r="2" spans="1:24" x14ac:dyDescent="0.2">
      <c r="A2" s="133"/>
      <c r="B2" s="133"/>
      <c r="C2" s="133"/>
      <c r="D2" s="133"/>
      <c r="E2" s="133"/>
      <c r="F2" s="134"/>
      <c r="G2" s="134"/>
      <c r="H2" s="135"/>
      <c r="I2" s="134"/>
      <c r="J2" s="134"/>
      <c r="P2" s="1228" t="s">
        <v>392</v>
      </c>
      <c r="Q2" s="1229"/>
      <c r="R2" s="1229"/>
      <c r="S2" s="1229"/>
      <c r="T2" s="1229"/>
      <c r="U2" s="1229"/>
      <c r="V2" s="1229"/>
      <c r="W2" s="1229"/>
      <c r="X2" s="1229"/>
    </row>
    <row r="3" spans="1:24" x14ac:dyDescent="0.2">
      <c r="A3" s="181" t="s">
        <v>528</v>
      </c>
      <c r="B3" s="181"/>
      <c r="C3" s="181"/>
      <c r="D3" s="181"/>
      <c r="E3" s="133"/>
      <c r="F3" s="134"/>
      <c r="G3" s="134"/>
      <c r="H3" s="135"/>
      <c r="I3" s="134"/>
      <c r="J3" s="134"/>
      <c r="P3" s="1229"/>
      <c r="Q3" s="1229"/>
      <c r="R3" s="1229"/>
      <c r="S3" s="1229"/>
      <c r="T3" s="1229"/>
      <c r="U3" s="1229"/>
      <c r="V3" s="1229"/>
      <c r="W3" s="1229"/>
      <c r="X3" s="1229"/>
    </row>
    <row r="4" spans="1:24" x14ac:dyDescent="0.2">
      <c r="A4" s="134"/>
      <c r="B4" s="134"/>
      <c r="C4" s="134"/>
      <c r="D4" s="134"/>
      <c r="E4" s="134"/>
      <c r="F4" s="134"/>
      <c r="G4" s="134"/>
      <c r="H4" s="135"/>
      <c r="I4" s="134"/>
      <c r="J4" s="134"/>
      <c r="P4" s="1229"/>
      <c r="Q4" s="1229"/>
      <c r="R4" s="1229"/>
      <c r="S4" s="1229"/>
      <c r="T4" s="1229"/>
      <c r="U4" s="1229"/>
      <c r="V4" s="1229"/>
      <c r="W4" s="1229"/>
      <c r="X4" s="1229"/>
    </row>
    <row r="5" spans="1:24" x14ac:dyDescent="0.2">
      <c r="A5" s="134"/>
      <c r="B5" s="134"/>
      <c r="C5" s="134"/>
      <c r="D5" s="134"/>
      <c r="E5" s="134"/>
      <c r="F5" s="134"/>
      <c r="G5" s="134"/>
      <c r="H5" s="135"/>
      <c r="I5" s="134"/>
      <c r="J5" s="134"/>
      <c r="K5" s="137"/>
      <c r="O5" s="134"/>
      <c r="P5" s="1229"/>
      <c r="Q5" s="1229"/>
      <c r="R5" s="1229"/>
      <c r="S5" s="1229"/>
      <c r="T5" s="1229"/>
      <c r="U5" s="1229"/>
      <c r="V5" s="1229"/>
      <c r="W5" s="1229"/>
      <c r="X5" s="1229"/>
    </row>
    <row r="6" spans="1:24" x14ac:dyDescent="0.2">
      <c r="A6" s="134"/>
      <c r="B6" s="138"/>
      <c r="C6" s="134"/>
      <c r="D6" s="134"/>
      <c r="E6" s="134"/>
      <c r="F6" s="134"/>
      <c r="G6" s="134"/>
      <c r="H6" s="135"/>
      <c r="I6" s="134"/>
      <c r="J6" s="134"/>
      <c r="K6" s="137"/>
      <c r="O6" s="134"/>
      <c r="P6" s="134"/>
      <c r="Q6" s="134"/>
    </row>
    <row r="7" spans="1:24" ht="10.5" customHeight="1" x14ac:dyDescent="0.2">
      <c r="A7" s="134"/>
      <c r="B7" s="139"/>
      <c r="C7" s="140"/>
      <c r="D7" s="139"/>
      <c r="E7" s="139"/>
      <c r="F7" s="139"/>
      <c r="G7" s="139"/>
      <c r="H7" s="139"/>
      <c r="I7" s="139"/>
      <c r="J7" s="139"/>
      <c r="K7" s="139"/>
      <c r="L7" s="139"/>
      <c r="M7" s="139"/>
      <c r="N7" s="139"/>
      <c r="O7" s="139"/>
      <c r="P7" s="139"/>
      <c r="Q7" s="139"/>
    </row>
    <row r="8" spans="1:24" x14ac:dyDescent="0.2">
      <c r="A8" s="1231"/>
      <c r="E8" s="1230"/>
      <c r="F8" s="1230"/>
      <c r="G8" s="1230"/>
      <c r="H8" s="1230"/>
      <c r="I8" s="1230"/>
      <c r="J8" s="1230"/>
      <c r="K8" s="1230"/>
      <c r="L8" s="1230"/>
      <c r="M8" s="1230"/>
      <c r="N8" s="1230"/>
      <c r="O8" s="1230"/>
      <c r="P8" s="1230"/>
      <c r="Q8" s="141"/>
    </row>
    <row r="9" spans="1:24" ht="13.5" customHeight="1" thickBot="1" x14ac:dyDescent="0.25">
      <c r="A9" s="1232"/>
      <c r="B9" s="1145" t="s">
        <v>613</v>
      </c>
      <c r="C9" s="1145"/>
      <c r="D9" s="1145"/>
      <c r="E9" s="1145"/>
      <c r="F9" s="1145"/>
      <c r="G9" s="143"/>
      <c r="H9" s="143"/>
      <c r="I9" s="143"/>
      <c r="J9" s="143"/>
      <c r="K9" s="143"/>
      <c r="L9" s="143"/>
      <c r="M9" s="143"/>
      <c r="N9" s="143"/>
      <c r="O9" s="143"/>
      <c r="P9" s="143"/>
      <c r="Q9" s="1114"/>
      <c r="R9" s="143"/>
      <c r="S9" s="143"/>
      <c r="T9" s="143"/>
      <c r="U9" s="143"/>
    </row>
    <row r="10" spans="1:24" ht="27" customHeight="1" thickTop="1" thickBot="1" x14ac:dyDescent="0.25">
      <c r="A10" s="1232"/>
      <c r="B10" s="1239" t="s">
        <v>413</v>
      </c>
      <c r="C10" s="1245"/>
      <c r="D10" s="1245"/>
      <c r="E10" s="144"/>
      <c r="F10" s="1234" t="s">
        <v>605</v>
      </c>
      <c r="G10" s="1235"/>
      <c r="H10" s="1235"/>
      <c r="I10" s="1235"/>
      <c r="J10" s="1235"/>
      <c r="K10" s="1235"/>
      <c r="L10" s="1235"/>
      <c r="M10" s="1235"/>
      <c r="N10" s="1235"/>
      <c r="O10" s="1235"/>
      <c r="P10" s="1235"/>
      <c r="Q10" s="145"/>
      <c r="R10" s="1239" t="s">
        <v>530</v>
      </c>
      <c r="S10" s="1239"/>
      <c r="T10" s="1239"/>
      <c r="U10" s="146"/>
      <c r="V10" s="1239" t="s">
        <v>531</v>
      </c>
      <c r="W10" s="1242"/>
      <c r="X10" s="1242"/>
    </row>
    <row r="11" spans="1:24" ht="15.95" customHeight="1" x14ac:dyDescent="0.2">
      <c r="A11" s="1232"/>
      <c r="B11" s="1246"/>
      <c r="C11" s="1246"/>
      <c r="D11" s="1246"/>
      <c r="E11" s="148"/>
      <c r="F11" s="1181" t="s">
        <v>606</v>
      </c>
      <c r="G11" s="1236"/>
      <c r="H11" s="1236"/>
      <c r="I11" s="1034"/>
      <c r="J11" s="1165" t="s">
        <v>607</v>
      </c>
      <c r="K11" s="1233"/>
      <c r="L11" s="1233"/>
      <c r="M11" s="1034"/>
      <c r="N11" s="1165" t="s">
        <v>608</v>
      </c>
      <c r="O11" s="1233"/>
      <c r="P11" s="1233"/>
      <c r="Q11" s="147"/>
      <c r="R11" s="1240"/>
      <c r="S11" s="1240"/>
      <c r="T11" s="1240"/>
      <c r="V11" s="1240"/>
      <c r="W11" s="1240"/>
      <c r="X11" s="1240"/>
    </row>
    <row r="12" spans="1:24" ht="16.5" customHeight="1" thickBot="1" x14ac:dyDescent="0.25">
      <c r="A12" s="1232"/>
      <c r="B12" s="1247"/>
      <c r="C12" s="1247"/>
      <c r="D12" s="1247"/>
      <c r="E12" s="148"/>
      <c r="F12" s="1180"/>
      <c r="G12" s="1180"/>
      <c r="H12" s="1180"/>
      <c r="I12" s="93"/>
      <c r="J12" s="1177"/>
      <c r="K12" s="1177"/>
      <c r="L12" s="1177"/>
      <c r="M12" s="93"/>
      <c r="N12" s="1177"/>
      <c r="O12" s="1177"/>
      <c r="P12" s="1177"/>
      <c r="Q12" s="147"/>
      <c r="R12" s="1241"/>
      <c r="S12" s="1241"/>
      <c r="T12" s="1241"/>
      <c r="V12" s="1241"/>
      <c r="W12" s="1241"/>
      <c r="X12" s="1241"/>
    </row>
    <row r="13" spans="1:24" ht="15.95" customHeight="1" x14ac:dyDescent="0.2">
      <c r="A13" s="1232"/>
      <c r="B13" s="150">
        <v>2014</v>
      </c>
      <c r="C13" s="151"/>
      <c r="D13" s="150">
        <v>2015</v>
      </c>
      <c r="E13" s="149"/>
      <c r="F13" s="150">
        <v>2014</v>
      </c>
      <c r="G13" s="151"/>
      <c r="H13" s="150">
        <v>2015</v>
      </c>
      <c r="I13" s="149"/>
      <c r="J13" s="150">
        <v>2014</v>
      </c>
      <c r="K13" s="151"/>
      <c r="L13" s="150">
        <v>2015</v>
      </c>
      <c r="M13" s="149"/>
      <c r="N13" s="150">
        <v>2014</v>
      </c>
      <c r="O13" s="151"/>
      <c r="P13" s="150">
        <v>2015</v>
      </c>
      <c r="Q13" s="152"/>
      <c r="R13" s="150">
        <v>2014</v>
      </c>
      <c r="S13" s="151"/>
      <c r="T13" s="150">
        <v>2015</v>
      </c>
      <c r="U13" s="153"/>
      <c r="V13" s="150">
        <v>2014</v>
      </c>
      <c r="W13" s="151"/>
      <c r="X13" s="150">
        <v>2015</v>
      </c>
    </row>
    <row r="14" spans="1:24" ht="11.25" customHeight="1" x14ac:dyDescent="0.2">
      <c r="A14" s="1232"/>
      <c r="B14" s="154"/>
      <c r="C14" s="154"/>
      <c r="D14" s="154"/>
      <c r="E14" s="149"/>
      <c r="F14" s="142"/>
      <c r="G14" s="154"/>
      <c r="H14" s="154"/>
      <c r="I14" s="149"/>
      <c r="J14" s="142"/>
      <c r="K14" s="154"/>
      <c r="L14" s="142"/>
      <c r="M14" s="149"/>
      <c r="N14" s="155"/>
      <c r="O14" s="154"/>
      <c r="P14" s="155"/>
      <c r="Q14" s="155"/>
      <c r="R14" s="156"/>
      <c r="S14" s="154"/>
      <c r="T14" s="156"/>
      <c r="U14" s="153"/>
      <c r="V14" s="156"/>
      <c r="W14" s="154"/>
      <c r="X14" s="156"/>
    </row>
    <row r="15" spans="1:24" ht="11.1" customHeight="1" x14ac:dyDescent="0.2">
      <c r="A15" s="157" t="s">
        <v>413</v>
      </c>
      <c r="B15" s="130">
        <v>16555988.135458168</v>
      </c>
      <c r="C15" s="149"/>
      <c r="D15" s="130">
        <v>17087350</v>
      </c>
      <c r="E15" s="10"/>
      <c r="F15" s="130">
        <v>12216170.227091635</v>
      </c>
      <c r="G15" s="149"/>
      <c r="H15" s="130">
        <v>12685450</v>
      </c>
      <c r="I15" s="149"/>
      <c r="J15" s="130">
        <v>754582.50199203193</v>
      </c>
      <c r="K15" s="149"/>
      <c r="L15" s="130">
        <v>754590</v>
      </c>
      <c r="M15" s="149"/>
      <c r="N15" s="130">
        <v>427742.83266932273</v>
      </c>
      <c r="O15" s="149"/>
      <c r="P15" s="130">
        <v>429753</v>
      </c>
      <c r="Q15" s="155"/>
      <c r="R15" s="130">
        <v>61679.569721115527</v>
      </c>
      <c r="S15" s="149"/>
      <c r="T15" s="130">
        <v>61301</v>
      </c>
      <c r="U15" s="148"/>
      <c r="V15" s="130">
        <v>3095813.0039840639</v>
      </c>
      <c r="W15" s="149"/>
      <c r="X15" s="130">
        <v>3156260</v>
      </c>
    </row>
    <row r="16" spans="1:24" ht="11.1" customHeight="1" x14ac:dyDescent="0.2">
      <c r="A16" s="157"/>
      <c r="B16" s="132"/>
      <c r="C16" s="154"/>
      <c r="D16" s="132"/>
      <c r="E16" s="10"/>
      <c r="F16" s="22"/>
      <c r="G16" s="154"/>
      <c r="H16" s="132"/>
      <c r="I16" s="149"/>
      <c r="J16" s="132"/>
      <c r="K16" s="154"/>
      <c r="L16" s="132"/>
      <c r="M16" s="149"/>
      <c r="N16" s="132"/>
      <c r="P16" s="132"/>
      <c r="Q16" s="158"/>
      <c r="R16" s="132"/>
      <c r="S16" s="149"/>
      <c r="T16" s="132"/>
      <c r="U16" s="148"/>
      <c r="V16" s="132"/>
      <c r="W16" s="149"/>
      <c r="X16" s="132"/>
    </row>
    <row r="17" spans="1:24" ht="11.1" customHeight="1" x14ac:dyDescent="0.2">
      <c r="A17" s="157" t="s">
        <v>532</v>
      </c>
      <c r="B17" s="187">
        <v>2696029.2231075699</v>
      </c>
      <c r="D17" s="187">
        <v>2773740</v>
      </c>
      <c r="E17" s="10"/>
      <c r="F17" s="130">
        <v>1695581.2549800798</v>
      </c>
      <c r="G17" s="149"/>
      <c r="H17" s="187">
        <v>1768050</v>
      </c>
      <c r="I17" s="149"/>
      <c r="J17" s="130">
        <v>462320.9322709163</v>
      </c>
      <c r="K17" s="149"/>
      <c r="L17" s="187">
        <v>454560</v>
      </c>
      <c r="M17" s="149"/>
      <c r="N17" s="130">
        <v>48135.247011952189</v>
      </c>
      <c r="O17" s="149"/>
      <c r="P17" s="187">
        <v>47163</v>
      </c>
      <c r="Q17" s="155"/>
      <c r="R17" s="130">
        <v>8871.8764940239053</v>
      </c>
      <c r="S17" s="149"/>
      <c r="T17" s="187">
        <v>8993</v>
      </c>
      <c r="U17" s="148"/>
      <c r="V17" s="130">
        <v>481119.91235059762</v>
      </c>
      <c r="W17" s="149"/>
      <c r="X17" s="187">
        <v>494975</v>
      </c>
    </row>
    <row r="18" spans="1:24" ht="11.1" customHeight="1" x14ac:dyDescent="0.2">
      <c r="A18" s="159" t="s">
        <v>533</v>
      </c>
      <c r="B18" s="188">
        <v>244412.58964143432</v>
      </c>
      <c r="D18" s="188">
        <v>255645</v>
      </c>
      <c r="E18" s="10"/>
      <c r="F18" s="131">
        <v>139482.13545816738</v>
      </c>
      <c r="G18" s="154"/>
      <c r="H18" s="188">
        <v>146473</v>
      </c>
      <c r="I18" s="149"/>
      <c r="J18" s="131">
        <v>47211.498007968126</v>
      </c>
      <c r="K18" s="154"/>
      <c r="L18" s="188">
        <v>49948</v>
      </c>
      <c r="M18" s="149"/>
      <c r="N18" s="131">
        <v>2952.3625498007968</v>
      </c>
      <c r="O18" s="154"/>
      <c r="P18" s="188">
        <v>2947</v>
      </c>
      <c r="Q18" s="158"/>
      <c r="R18" s="131">
        <v>959.5936254980079</v>
      </c>
      <c r="S18" s="154"/>
      <c r="T18" s="188">
        <v>966</v>
      </c>
      <c r="U18" s="153"/>
      <c r="V18" s="131">
        <v>53807</v>
      </c>
      <c r="W18" s="154"/>
      <c r="X18" s="188">
        <v>55310</v>
      </c>
    </row>
    <row r="19" spans="1:24" ht="11.1" customHeight="1" x14ac:dyDescent="0.2">
      <c r="A19" s="159" t="s">
        <v>536</v>
      </c>
      <c r="B19" s="188">
        <v>325328.46215139446</v>
      </c>
      <c r="D19" s="188">
        <v>335272</v>
      </c>
      <c r="E19" s="10"/>
      <c r="F19" s="131">
        <v>233120.56175298808</v>
      </c>
      <c r="G19" s="154"/>
      <c r="H19" s="188">
        <v>241653</v>
      </c>
      <c r="I19" s="149"/>
      <c r="J19" s="131">
        <v>28070.944223107566</v>
      </c>
      <c r="K19" s="154"/>
      <c r="L19" s="188">
        <v>28039</v>
      </c>
      <c r="M19" s="149"/>
      <c r="N19" s="131">
        <v>4813.9243027888442</v>
      </c>
      <c r="O19" s="154"/>
      <c r="P19" s="188">
        <v>4587</v>
      </c>
      <c r="Q19" s="158"/>
      <c r="R19" s="131">
        <v>4170.4183266932278</v>
      </c>
      <c r="S19" s="154"/>
      <c r="T19" s="188">
        <v>4239</v>
      </c>
      <c r="U19" s="153"/>
      <c r="V19" s="131">
        <v>55152.613545816734</v>
      </c>
      <c r="W19" s="154"/>
      <c r="X19" s="188">
        <v>56754</v>
      </c>
    </row>
    <row r="20" spans="1:24" ht="11.1" customHeight="1" x14ac:dyDescent="0.2">
      <c r="A20" s="159" t="s">
        <v>537</v>
      </c>
      <c r="B20" s="188">
        <v>270752.18725099607</v>
      </c>
      <c r="D20" s="188">
        <v>275079</v>
      </c>
      <c r="E20" s="10"/>
      <c r="F20" s="131">
        <v>147730.03585657376</v>
      </c>
      <c r="G20" s="154"/>
      <c r="H20" s="188">
        <v>153698</v>
      </c>
      <c r="I20" s="149"/>
      <c r="J20" s="131">
        <v>69335.685258964149</v>
      </c>
      <c r="K20" s="154"/>
      <c r="L20" s="188">
        <v>67064</v>
      </c>
      <c r="M20" s="149"/>
      <c r="N20" s="131">
        <v>3898.346613545817</v>
      </c>
      <c r="O20" s="154"/>
      <c r="P20" s="188">
        <v>3851</v>
      </c>
      <c r="Q20" s="158"/>
      <c r="R20" s="131">
        <v>0</v>
      </c>
      <c r="S20" s="154"/>
      <c r="T20" s="131">
        <v>0</v>
      </c>
      <c r="U20" s="153"/>
      <c r="V20" s="131">
        <v>49788.119521912347</v>
      </c>
      <c r="W20" s="154"/>
      <c r="X20" s="188">
        <v>50466</v>
      </c>
    </row>
    <row r="21" spans="1:24" ht="11.1" customHeight="1" x14ac:dyDescent="0.2">
      <c r="A21" s="159" t="s">
        <v>538</v>
      </c>
      <c r="B21" s="188">
        <v>293234.67729083658</v>
      </c>
      <c r="D21" s="188">
        <v>301639</v>
      </c>
      <c r="E21" s="10"/>
      <c r="F21" s="131">
        <v>173160.98804780867</v>
      </c>
      <c r="G21" s="154"/>
      <c r="H21" s="188">
        <v>180514</v>
      </c>
      <c r="I21" s="149"/>
      <c r="J21" s="131">
        <v>55495.657370517933</v>
      </c>
      <c r="K21" s="154"/>
      <c r="L21" s="188">
        <v>54838</v>
      </c>
      <c r="M21" s="149"/>
      <c r="N21" s="131">
        <v>6086.8167330677288</v>
      </c>
      <c r="O21" s="154"/>
      <c r="P21" s="188">
        <v>5962</v>
      </c>
      <c r="Q21" s="158"/>
      <c r="R21" s="131">
        <v>184.39043824701193</v>
      </c>
      <c r="S21" s="154"/>
      <c r="T21" s="188">
        <v>195</v>
      </c>
      <c r="U21" s="153"/>
      <c r="V21" s="131">
        <v>58306.824701195219</v>
      </c>
      <c r="W21" s="154"/>
      <c r="X21" s="188">
        <v>60131</v>
      </c>
    </row>
    <row r="22" spans="1:24" ht="11.1" customHeight="1" x14ac:dyDescent="0.2">
      <c r="A22" s="159" t="s">
        <v>539</v>
      </c>
      <c r="B22" s="188">
        <v>185490.88446215139</v>
      </c>
      <c r="D22" s="188">
        <v>190840</v>
      </c>
      <c r="E22" s="10"/>
      <c r="F22" s="131">
        <v>96365.43824701196</v>
      </c>
      <c r="G22" s="154"/>
      <c r="H22" s="188">
        <v>99700</v>
      </c>
      <c r="I22" s="149"/>
      <c r="J22" s="131">
        <v>59717.123505976095</v>
      </c>
      <c r="K22" s="154"/>
      <c r="L22" s="188">
        <v>61237</v>
      </c>
      <c r="M22" s="149"/>
      <c r="N22" s="131">
        <v>1716.3027888446215</v>
      </c>
      <c r="O22" s="154"/>
      <c r="P22" s="188">
        <v>1667</v>
      </c>
      <c r="Q22" s="158"/>
      <c r="R22" s="131">
        <v>1982.027888446215</v>
      </c>
      <c r="S22" s="154"/>
      <c r="T22" s="188">
        <v>2017.9999999999998</v>
      </c>
      <c r="U22" s="153"/>
      <c r="V22" s="131">
        <v>25709.992031872509</v>
      </c>
      <c r="W22" s="154"/>
      <c r="X22" s="188">
        <v>26218</v>
      </c>
    </row>
    <row r="23" spans="1:24" ht="11.1" customHeight="1" x14ac:dyDescent="0.2">
      <c r="A23" s="159" t="s">
        <v>540</v>
      </c>
      <c r="B23" s="188">
        <v>225332.63346613548</v>
      </c>
      <c r="D23" s="188">
        <v>221999</v>
      </c>
      <c r="E23" s="10"/>
      <c r="F23" s="131">
        <v>111893.86454183268</v>
      </c>
      <c r="G23" s="154"/>
      <c r="H23" s="188">
        <v>115811</v>
      </c>
      <c r="I23" s="149"/>
      <c r="J23" s="131">
        <v>72634.075697211156</v>
      </c>
      <c r="K23" s="154"/>
      <c r="L23" s="188">
        <v>64888.999999999993</v>
      </c>
      <c r="M23" s="149"/>
      <c r="N23" s="131">
        <v>2400.3585657370518</v>
      </c>
      <c r="O23" s="154"/>
      <c r="P23" s="188">
        <v>2318</v>
      </c>
      <c r="Q23" s="158"/>
      <c r="R23" s="131">
        <v>0</v>
      </c>
      <c r="S23" s="154"/>
      <c r="T23" s="131">
        <v>0</v>
      </c>
      <c r="U23" s="153"/>
      <c r="V23" s="131">
        <v>38404.33466135458</v>
      </c>
      <c r="W23" s="154"/>
      <c r="X23" s="188">
        <v>38982</v>
      </c>
    </row>
    <row r="24" spans="1:24" ht="11.1" customHeight="1" x14ac:dyDescent="0.2">
      <c r="A24" s="159" t="s">
        <v>541</v>
      </c>
      <c r="B24" s="188">
        <v>507520.56972111558</v>
      </c>
      <c r="D24" s="188">
        <v>530959</v>
      </c>
      <c r="E24" s="10"/>
      <c r="F24" s="131">
        <v>358605.51394422323</v>
      </c>
      <c r="G24" s="154"/>
      <c r="H24" s="188">
        <v>378301</v>
      </c>
      <c r="I24" s="149"/>
      <c r="J24" s="131">
        <v>34475.274900398406</v>
      </c>
      <c r="K24" s="154"/>
      <c r="L24" s="188">
        <v>34102</v>
      </c>
      <c r="M24" s="149"/>
      <c r="N24" s="131">
        <v>12500.856573705179</v>
      </c>
      <c r="O24" s="154"/>
      <c r="P24" s="188">
        <v>12392</v>
      </c>
      <c r="Q24" s="158"/>
      <c r="R24" s="131">
        <v>1165.3625498007971</v>
      </c>
      <c r="S24" s="154"/>
      <c r="T24" s="188">
        <v>1174</v>
      </c>
      <c r="U24" s="153"/>
      <c r="V24" s="131">
        <v>100773.56175298804</v>
      </c>
      <c r="W24" s="154"/>
      <c r="X24" s="188">
        <v>104990</v>
      </c>
    </row>
    <row r="25" spans="1:24" ht="11.1" customHeight="1" x14ac:dyDescent="0.2">
      <c r="A25" s="159" t="s">
        <v>542</v>
      </c>
      <c r="B25" s="188">
        <v>643957.21912350599</v>
      </c>
      <c r="D25" s="188">
        <v>662309</v>
      </c>
      <c r="E25" s="10"/>
      <c r="F25" s="131">
        <v>435222.71713147394</v>
      </c>
      <c r="G25" s="154"/>
      <c r="H25" s="188">
        <v>451902</v>
      </c>
      <c r="I25" s="149"/>
      <c r="J25" s="131">
        <v>95380.673306772907</v>
      </c>
      <c r="K25" s="154"/>
      <c r="L25" s="188">
        <v>94443</v>
      </c>
      <c r="M25" s="149"/>
      <c r="N25" s="131">
        <v>13766.27888446215</v>
      </c>
      <c r="O25" s="154"/>
      <c r="P25" s="188">
        <v>13438</v>
      </c>
      <c r="Q25" s="158"/>
      <c r="R25" s="131">
        <v>410.0836653386454</v>
      </c>
      <c r="S25" s="154"/>
      <c r="T25" s="188">
        <v>401</v>
      </c>
      <c r="U25" s="153"/>
      <c r="V25" s="131">
        <v>99177.466135458148</v>
      </c>
      <c r="W25" s="154"/>
      <c r="X25" s="188">
        <v>102124</v>
      </c>
    </row>
    <row r="26" spans="1:24" ht="11.1" customHeight="1" x14ac:dyDescent="0.2">
      <c r="A26" s="159"/>
      <c r="B26" s="132"/>
      <c r="D26" s="132"/>
      <c r="E26" s="10"/>
      <c r="F26" s="22"/>
      <c r="G26" s="154"/>
      <c r="H26" s="132"/>
      <c r="I26" s="149"/>
      <c r="J26" s="132"/>
      <c r="K26" s="154"/>
      <c r="L26" s="132"/>
      <c r="M26" s="149"/>
      <c r="N26" s="132"/>
      <c r="O26" s="154"/>
      <c r="P26" s="132"/>
      <c r="Q26" s="158"/>
      <c r="R26" s="132"/>
      <c r="S26" s="154"/>
      <c r="T26" s="132"/>
      <c r="U26" s="153"/>
      <c r="V26" s="132"/>
      <c r="W26" s="154"/>
      <c r="X26" s="132"/>
    </row>
    <row r="27" spans="1:24" s="133" customFormat="1" ht="11.1" customHeight="1" x14ac:dyDescent="0.2">
      <c r="A27" s="157" t="s">
        <v>543</v>
      </c>
      <c r="B27" s="187">
        <v>503972.23505976074</v>
      </c>
      <c r="D27" s="187">
        <v>516412.00000000006</v>
      </c>
      <c r="E27" s="10"/>
      <c r="F27" s="130">
        <v>374512.98007968103</v>
      </c>
      <c r="G27" s="149"/>
      <c r="H27" s="187">
        <v>385432</v>
      </c>
      <c r="I27" s="149"/>
      <c r="J27" s="130">
        <v>12545.613545816732</v>
      </c>
      <c r="K27" s="149"/>
      <c r="L27" s="187">
        <v>12831</v>
      </c>
      <c r="M27" s="149"/>
      <c r="N27" s="130">
        <v>12192.772908366533</v>
      </c>
      <c r="O27" s="149"/>
      <c r="P27" s="187">
        <v>12421</v>
      </c>
      <c r="Q27" s="155"/>
      <c r="R27" s="131">
        <v>0</v>
      </c>
      <c r="S27" s="149"/>
      <c r="T27" s="131">
        <v>0</v>
      </c>
      <c r="U27" s="149"/>
      <c r="V27" s="130">
        <v>104720.86852589643</v>
      </c>
      <c r="W27" s="149"/>
      <c r="X27" s="187">
        <v>105728</v>
      </c>
    </row>
    <row r="28" spans="1:24" ht="11.1" customHeight="1" x14ac:dyDescent="0.2">
      <c r="A28" s="159" t="s">
        <v>544</v>
      </c>
      <c r="B28" s="188">
        <v>86680.366533864537</v>
      </c>
      <c r="D28" s="188">
        <v>89032</v>
      </c>
      <c r="E28" s="10"/>
      <c r="F28" s="131">
        <v>57506.697211155377</v>
      </c>
      <c r="G28" s="154"/>
      <c r="H28" s="188">
        <v>59617</v>
      </c>
      <c r="I28" s="149"/>
      <c r="J28" s="131">
        <v>4553.3745019920316</v>
      </c>
      <c r="K28" s="154"/>
      <c r="L28" s="188">
        <v>4711</v>
      </c>
      <c r="M28" s="149"/>
      <c r="N28" s="131">
        <v>1711.1952191235061</v>
      </c>
      <c r="O28" s="154"/>
      <c r="P28" s="188">
        <v>1741</v>
      </c>
      <c r="Q28" s="158"/>
      <c r="R28" s="131">
        <v>0</v>
      </c>
      <c r="S28" s="154"/>
      <c r="T28" s="131">
        <v>0</v>
      </c>
      <c r="U28" s="154"/>
      <c r="V28" s="131">
        <v>22909.099601593629</v>
      </c>
      <c r="W28" s="154"/>
      <c r="X28" s="188">
        <v>22963</v>
      </c>
    </row>
    <row r="29" spans="1:24" ht="11.1" customHeight="1" x14ac:dyDescent="0.2">
      <c r="A29" s="159" t="s">
        <v>545</v>
      </c>
      <c r="B29" s="188">
        <v>49480.956175298808</v>
      </c>
      <c r="D29" s="188">
        <v>50582</v>
      </c>
      <c r="E29" s="10"/>
      <c r="F29" s="131">
        <v>33570.374501992032</v>
      </c>
      <c r="G29" s="154"/>
      <c r="H29" s="188">
        <v>34593</v>
      </c>
      <c r="I29" s="149"/>
      <c r="J29" s="131">
        <v>1055.9083665338644</v>
      </c>
      <c r="K29" s="154"/>
      <c r="L29" s="188">
        <v>1106</v>
      </c>
      <c r="M29" s="149"/>
      <c r="N29" s="131">
        <v>841.10358565737056</v>
      </c>
      <c r="O29" s="154"/>
      <c r="P29" s="188">
        <v>852</v>
      </c>
      <c r="Q29" s="158"/>
      <c r="R29" s="131">
        <v>0</v>
      </c>
      <c r="S29" s="154"/>
      <c r="T29" s="131">
        <v>0</v>
      </c>
      <c r="U29" s="154"/>
      <c r="V29" s="131">
        <v>14013.569721115538</v>
      </c>
      <c r="W29" s="154"/>
      <c r="X29" s="188">
        <v>14031</v>
      </c>
    </row>
    <row r="30" spans="1:24" ht="11.1" customHeight="1" x14ac:dyDescent="0.2">
      <c r="A30" s="159" t="s">
        <v>546</v>
      </c>
      <c r="B30" s="188">
        <v>367810.91235059738</v>
      </c>
      <c r="D30" s="188">
        <v>376797</v>
      </c>
      <c r="E30" s="10"/>
      <c r="F30" s="131">
        <v>283435.90836653364</v>
      </c>
      <c r="G30" s="154"/>
      <c r="H30" s="188">
        <v>291222</v>
      </c>
      <c r="I30" s="149"/>
      <c r="J30" s="131">
        <v>6936.3306772908363</v>
      </c>
      <c r="K30" s="154"/>
      <c r="L30" s="188">
        <v>7014</v>
      </c>
      <c r="M30" s="149"/>
      <c r="N30" s="131">
        <v>9640.4741035856568</v>
      </c>
      <c r="O30" s="154"/>
      <c r="P30" s="188">
        <v>9828</v>
      </c>
      <c r="Q30" s="158"/>
      <c r="R30" s="131">
        <v>0</v>
      </c>
      <c r="S30" s="154"/>
      <c r="T30" s="131">
        <v>0</v>
      </c>
      <c r="U30" s="154"/>
      <c r="V30" s="131">
        <v>67798.199203187251</v>
      </c>
      <c r="W30" s="154"/>
      <c r="X30" s="188">
        <v>68734</v>
      </c>
    </row>
    <row r="31" spans="1:24" ht="11.1" customHeight="1" x14ac:dyDescent="0.2">
      <c r="A31" s="159"/>
      <c r="B31" s="132"/>
      <c r="D31" s="132"/>
      <c r="E31" s="10"/>
      <c r="F31" s="131"/>
      <c r="G31" s="154"/>
      <c r="H31" s="132"/>
      <c r="I31" s="149"/>
      <c r="J31" s="132"/>
      <c r="K31" s="154"/>
      <c r="L31" s="132"/>
      <c r="M31" s="149"/>
      <c r="N31" s="132"/>
      <c r="O31" s="154"/>
      <c r="P31" s="132"/>
      <c r="Q31" s="158"/>
      <c r="R31" s="132"/>
      <c r="S31" s="154"/>
      <c r="T31" s="132"/>
      <c r="U31" s="153"/>
      <c r="V31" s="132"/>
      <c r="W31" s="154"/>
      <c r="X31" s="132"/>
    </row>
    <row r="32" spans="1:24" ht="11.1" customHeight="1" x14ac:dyDescent="0.2">
      <c r="A32" s="157" t="s">
        <v>547</v>
      </c>
      <c r="B32" s="187">
        <v>342327.17131474102</v>
      </c>
      <c r="D32" s="187">
        <v>347160</v>
      </c>
      <c r="E32" s="10"/>
      <c r="F32" s="130">
        <v>254587.37848605579</v>
      </c>
      <c r="G32" s="149"/>
      <c r="H32" s="187">
        <v>259082.00000000003</v>
      </c>
      <c r="I32" s="149"/>
      <c r="J32" s="130">
        <v>1005.1633466135459</v>
      </c>
      <c r="K32" s="149"/>
      <c r="L32" s="187">
        <v>1055</v>
      </c>
      <c r="M32" s="149"/>
      <c r="N32" s="130">
        <v>9157.047808764939</v>
      </c>
      <c r="O32" s="149"/>
      <c r="P32" s="187">
        <v>9073</v>
      </c>
      <c r="Q32" s="155"/>
      <c r="R32" s="130">
        <v>1727.103585657371</v>
      </c>
      <c r="S32" s="149"/>
      <c r="T32" s="187">
        <v>1667</v>
      </c>
      <c r="U32" s="148"/>
      <c r="V32" s="130">
        <v>75850.478087649404</v>
      </c>
      <c r="W32" s="149"/>
      <c r="X32" s="187">
        <v>76283</v>
      </c>
    </row>
    <row r="33" spans="1:24" ht="11.1" customHeight="1" x14ac:dyDescent="0.2">
      <c r="A33" s="159"/>
      <c r="B33" s="132"/>
      <c r="D33" s="132"/>
      <c r="E33" s="10"/>
      <c r="F33" s="22"/>
      <c r="G33" s="149"/>
      <c r="H33" s="132"/>
      <c r="I33" s="149"/>
      <c r="J33" s="132"/>
      <c r="K33" s="149"/>
      <c r="L33" s="132"/>
      <c r="M33" s="149"/>
      <c r="N33" s="132"/>
      <c r="O33" s="149"/>
      <c r="P33" s="132"/>
      <c r="Q33" s="158"/>
      <c r="R33" s="132"/>
      <c r="S33" s="149"/>
      <c r="T33" s="132"/>
      <c r="U33" s="148"/>
      <c r="V33" s="132"/>
      <c r="W33" s="149"/>
      <c r="X33" s="132"/>
    </row>
    <row r="34" spans="1:24" ht="11.1" customHeight="1" x14ac:dyDescent="0.2">
      <c r="A34" s="157" t="s">
        <v>548</v>
      </c>
      <c r="B34" s="187">
        <v>413977.17928286863</v>
      </c>
      <c r="D34" s="187">
        <v>435151</v>
      </c>
      <c r="E34" s="10"/>
      <c r="F34" s="130">
        <v>314033.07171314751</v>
      </c>
      <c r="G34" s="149"/>
      <c r="H34" s="187">
        <v>332680</v>
      </c>
      <c r="I34" s="149"/>
      <c r="J34" s="130">
        <v>2501.199203187251</v>
      </c>
      <c r="K34" s="149"/>
      <c r="L34" s="187">
        <v>2519</v>
      </c>
      <c r="M34" s="149"/>
      <c r="N34" s="130">
        <v>12120.031872509961</v>
      </c>
      <c r="O34" s="149"/>
      <c r="P34" s="187">
        <v>11815</v>
      </c>
      <c r="Q34" s="155"/>
      <c r="R34" s="130">
        <v>2090.9163346613545</v>
      </c>
      <c r="S34" s="149"/>
      <c r="T34" s="187">
        <v>2206</v>
      </c>
      <c r="U34" s="148"/>
      <c r="V34" s="130">
        <v>83231.960159362541</v>
      </c>
      <c r="W34" s="149"/>
      <c r="X34" s="187">
        <v>85930</v>
      </c>
    </row>
    <row r="35" spans="1:24" ht="11.1" customHeight="1" x14ac:dyDescent="0.2">
      <c r="A35" s="157"/>
      <c r="B35" s="132"/>
      <c r="D35" s="132"/>
      <c r="E35" s="10"/>
      <c r="F35" s="22"/>
      <c r="G35" s="149"/>
      <c r="H35" s="132"/>
      <c r="I35" s="149"/>
      <c r="J35" s="132"/>
      <c r="K35" s="149"/>
      <c r="L35" s="132"/>
      <c r="M35" s="149"/>
      <c r="N35" s="132"/>
      <c r="O35" s="149"/>
      <c r="P35" s="132"/>
      <c r="Q35" s="158"/>
      <c r="R35" s="132"/>
      <c r="S35" s="149"/>
      <c r="T35" s="132"/>
      <c r="U35" s="148"/>
      <c r="V35" s="132"/>
      <c r="W35" s="149"/>
      <c r="X35" s="132"/>
    </row>
    <row r="36" spans="1:24" ht="11.1" customHeight="1" x14ac:dyDescent="0.2">
      <c r="A36" s="157" t="s">
        <v>549</v>
      </c>
      <c r="B36" s="187">
        <v>670390.82470119523</v>
      </c>
      <c r="D36" s="187">
        <v>697022</v>
      </c>
      <c r="E36" s="10"/>
      <c r="F36" s="130">
        <v>531915.55776892439</v>
      </c>
      <c r="G36" s="149"/>
      <c r="H36" s="187">
        <v>554127</v>
      </c>
      <c r="I36" s="149"/>
      <c r="J36" s="130">
        <v>13239.410358565738</v>
      </c>
      <c r="K36" s="149"/>
      <c r="L36" s="187">
        <v>13383</v>
      </c>
      <c r="M36" s="149"/>
      <c r="N36" s="130">
        <v>10579.203187250996</v>
      </c>
      <c r="O36" s="149"/>
      <c r="P36" s="187">
        <v>10476</v>
      </c>
      <c r="Q36" s="155"/>
      <c r="R36" s="130">
        <v>5280.4661354581658</v>
      </c>
      <c r="S36" s="149"/>
      <c r="T36" s="187">
        <v>5426</v>
      </c>
      <c r="U36" s="148"/>
      <c r="V36" s="130">
        <v>109376.18725099601</v>
      </c>
      <c r="W36" s="149"/>
      <c r="X36" s="187">
        <v>113610</v>
      </c>
    </row>
    <row r="37" spans="1:24" ht="11.1" customHeight="1" x14ac:dyDescent="0.2">
      <c r="A37" s="159" t="s">
        <v>550</v>
      </c>
      <c r="B37" s="188">
        <v>355841.11952191236</v>
      </c>
      <c r="D37" s="188">
        <v>369766</v>
      </c>
      <c r="E37" s="10"/>
      <c r="F37" s="131">
        <v>284771.58964143432</v>
      </c>
      <c r="G37" s="154"/>
      <c r="H37" s="188">
        <v>296173</v>
      </c>
      <c r="I37" s="149"/>
      <c r="J37" s="131">
        <v>6485.5537848605582</v>
      </c>
      <c r="K37" s="154"/>
      <c r="L37" s="188">
        <v>6437</v>
      </c>
      <c r="M37" s="149"/>
      <c r="N37" s="131">
        <v>5979.5338645418324</v>
      </c>
      <c r="O37" s="154"/>
      <c r="P37" s="188">
        <v>5944</v>
      </c>
      <c r="Q37" s="158"/>
      <c r="R37" s="131">
        <v>3166.3864541832654</v>
      </c>
      <c r="S37" s="154"/>
      <c r="T37" s="188">
        <v>3274</v>
      </c>
      <c r="U37" s="153"/>
      <c r="V37" s="131">
        <v>55438.055776892426</v>
      </c>
      <c r="W37" s="154"/>
      <c r="X37" s="188">
        <v>57939</v>
      </c>
    </row>
    <row r="38" spans="1:24" ht="11.1" customHeight="1" x14ac:dyDescent="0.2">
      <c r="A38" s="159" t="s">
        <v>551</v>
      </c>
      <c r="B38" s="188">
        <v>314549.70517928287</v>
      </c>
      <c r="D38" s="188">
        <v>327255</v>
      </c>
      <c r="E38" s="10"/>
      <c r="F38" s="131">
        <v>247143.96812749002</v>
      </c>
      <c r="G38" s="154"/>
      <c r="H38" s="188">
        <v>257954</v>
      </c>
      <c r="I38" s="149"/>
      <c r="J38" s="131">
        <v>6753.8565737051795</v>
      </c>
      <c r="K38" s="154"/>
      <c r="L38" s="188">
        <v>6946</v>
      </c>
      <c r="M38" s="149"/>
      <c r="N38" s="131">
        <v>4599.6693227091637</v>
      </c>
      <c r="O38" s="154"/>
      <c r="P38" s="188">
        <v>4532</v>
      </c>
      <c r="Q38" s="158"/>
      <c r="R38" s="131">
        <v>2114.0796812749008</v>
      </c>
      <c r="S38" s="154"/>
      <c r="T38" s="188">
        <v>2151</v>
      </c>
      <c r="U38" s="153"/>
      <c r="V38" s="131">
        <v>53938.131474103589</v>
      </c>
      <c r="W38" s="154"/>
      <c r="X38" s="188">
        <v>55672</v>
      </c>
    </row>
    <row r="39" spans="1:24" ht="11.1" customHeight="1" x14ac:dyDescent="0.2">
      <c r="A39" s="159"/>
      <c r="B39" s="132"/>
      <c r="D39" s="132"/>
      <c r="E39" s="10"/>
      <c r="F39" s="22"/>
      <c r="G39" s="154"/>
      <c r="H39" s="132"/>
      <c r="I39" s="149"/>
      <c r="J39" s="132"/>
      <c r="K39" s="154"/>
      <c r="L39" s="132"/>
      <c r="M39" s="149"/>
      <c r="N39" s="132"/>
      <c r="O39" s="154"/>
      <c r="P39" s="132"/>
      <c r="Q39" s="158"/>
      <c r="R39" s="132"/>
      <c r="S39" s="154"/>
      <c r="T39" s="132"/>
      <c r="U39" s="153"/>
      <c r="V39" s="132"/>
      <c r="W39" s="154"/>
      <c r="X39" s="132"/>
    </row>
    <row r="40" spans="1:24" ht="11.1" customHeight="1" x14ac:dyDescent="0.2">
      <c r="A40" s="157" t="s">
        <v>552</v>
      </c>
      <c r="B40" s="187">
        <v>197132.39840637456</v>
      </c>
      <c r="D40" s="187">
        <v>202729</v>
      </c>
      <c r="E40" s="10"/>
      <c r="F40" s="130">
        <v>147761.61354581677</v>
      </c>
      <c r="G40" s="149"/>
      <c r="H40" s="187">
        <v>152960</v>
      </c>
      <c r="I40" s="149"/>
      <c r="J40" s="130">
        <v>588.82868525896413</v>
      </c>
      <c r="K40" s="149"/>
      <c r="L40" s="187">
        <v>659</v>
      </c>
      <c r="M40" s="149"/>
      <c r="N40" s="130">
        <v>5716.8087649402396</v>
      </c>
      <c r="O40" s="149"/>
      <c r="P40" s="187">
        <v>5637</v>
      </c>
      <c r="Q40" s="155"/>
      <c r="R40" s="130">
        <v>1308.6215139442224</v>
      </c>
      <c r="S40" s="149"/>
      <c r="T40" s="187">
        <v>1317</v>
      </c>
      <c r="U40" s="148"/>
      <c r="V40" s="130">
        <v>41756.525896414343</v>
      </c>
      <c r="W40" s="149"/>
      <c r="X40" s="187">
        <v>42157</v>
      </c>
    </row>
    <row r="41" spans="1:24" ht="11.1" customHeight="1" x14ac:dyDescent="0.2">
      <c r="A41" s="159"/>
      <c r="B41" s="132"/>
      <c r="D41" s="132"/>
      <c r="E41" s="10"/>
      <c r="F41" s="22"/>
      <c r="G41" s="149"/>
      <c r="H41" s="132"/>
      <c r="I41" s="149"/>
      <c r="J41" s="132"/>
      <c r="K41" s="149"/>
      <c r="L41" s="132"/>
      <c r="M41" s="149"/>
      <c r="N41" s="132"/>
      <c r="O41" s="149"/>
      <c r="P41" s="132"/>
      <c r="Q41" s="158"/>
      <c r="R41" s="132"/>
      <c r="S41" s="154"/>
      <c r="T41" s="132"/>
      <c r="U41" s="153"/>
      <c r="V41" s="132"/>
      <c r="W41" s="154"/>
      <c r="X41" s="132"/>
    </row>
    <row r="42" spans="1:24" ht="11.1" customHeight="1" x14ac:dyDescent="0.2">
      <c r="A42" s="157" t="s">
        <v>553</v>
      </c>
      <c r="B42" s="187">
        <v>608544.03585657361</v>
      </c>
      <c r="D42" s="187">
        <v>627697</v>
      </c>
      <c r="E42" s="10"/>
      <c r="F42" s="130">
        <v>418944.91235059756</v>
      </c>
      <c r="G42" s="149"/>
      <c r="H42" s="187">
        <v>435988</v>
      </c>
      <c r="I42" s="149"/>
      <c r="J42" s="130">
        <v>31518.820717131472</v>
      </c>
      <c r="K42" s="149"/>
      <c r="L42" s="187">
        <v>31448</v>
      </c>
      <c r="M42" s="149"/>
      <c r="N42" s="130">
        <v>12063.131474103586</v>
      </c>
      <c r="O42" s="149"/>
      <c r="P42" s="187">
        <v>12034</v>
      </c>
      <c r="Q42" s="155"/>
      <c r="R42" s="131">
        <v>0</v>
      </c>
      <c r="S42" s="149"/>
      <c r="T42" s="131">
        <v>0</v>
      </c>
      <c r="U42" s="148"/>
      <c r="V42" s="130">
        <v>146017.17131474105</v>
      </c>
      <c r="W42" s="149"/>
      <c r="X42" s="187">
        <v>148225</v>
      </c>
    </row>
    <row r="43" spans="1:24" ht="11.1" customHeight="1" x14ac:dyDescent="0.2">
      <c r="A43" s="159" t="s">
        <v>554</v>
      </c>
      <c r="B43" s="188">
        <v>121229.62948207172</v>
      </c>
      <c r="D43" s="188">
        <v>124671</v>
      </c>
      <c r="E43" s="10"/>
      <c r="F43" s="131">
        <v>80851.593625498004</v>
      </c>
      <c r="G43" s="154"/>
      <c r="H43" s="188">
        <v>83389</v>
      </c>
      <c r="I43" s="149"/>
      <c r="J43" s="131">
        <v>8548.5776892430276</v>
      </c>
      <c r="K43" s="154"/>
      <c r="L43" s="188">
        <v>9018</v>
      </c>
      <c r="M43" s="149"/>
      <c r="N43" s="131">
        <v>2454.6812749003984</v>
      </c>
      <c r="O43" s="154"/>
      <c r="P43" s="188">
        <v>2471</v>
      </c>
      <c r="Q43" s="158"/>
      <c r="R43" s="131">
        <v>0</v>
      </c>
      <c r="S43" s="154"/>
      <c r="T43" s="131">
        <v>0</v>
      </c>
      <c r="U43" s="153"/>
      <c r="V43" s="131">
        <v>29374.776892430276</v>
      </c>
      <c r="W43" s="154"/>
      <c r="X43" s="188">
        <v>29793</v>
      </c>
    </row>
    <row r="44" spans="1:24" ht="11.1" customHeight="1" x14ac:dyDescent="0.2">
      <c r="A44" s="159" t="s">
        <v>555</v>
      </c>
      <c r="B44" s="188">
        <v>147164.41832669321</v>
      </c>
      <c r="D44" s="188">
        <v>151282</v>
      </c>
      <c r="E44" s="10"/>
      <c r="F44" s="131">
        <v>99042.772908366518</v>
      </c>
      <c r="G44" s="154"/>
      <c r="H44" s="188">
        <v>102937</v>
      </c>
      <c r="I44" s="149"/>
      <c r="J44" s="131">
        <v>10057.286852589641</v>
      </c>
      <c r="K44" s="154"/>
      <c r="L44" s="188">
        <v>9701</v>
      </c>
      <c r="M44" s="149"/>
      <c r="N44" s="131">
        <v>3061.2031872509961</v>
      </c>
      <c r="O44" s="154"/>
      <c r="P44" s="188">
        <v>3014</v>
      </c>
      <c r="Q44" s="158"/>
      <c r="R44" s="131">
        <v>0</v>
      </c>
      <c r="S44" s="154"/>
      <c r="T44" s="131">
        <v>0</v>
      </c>
      <c r="U44" s="153"/>
      <c r="V44" s="131">
        <v>35003.155378486059</v>
      </c>
      <c r="W44" s="154"/>
      <c r="X44" s="188">
        <v>35630</v>
      </c>
    </row>
    <row r="45" spans="1:24" ht="11.1" customHeight="1" x14ac:dyDescent="0.2">
      <c r="A45" s="159" t="s">
        <v>556</v>
      </c>
      <c r="B45" s="188">
        <v>67446.015936254989</v>
      </c>
      <c r="D45" s="188">
        <v>68964</v>
      </c>
      <c r="E45" s="10"/>
      <c r="F45" s="131">
        <v>41331.685258964142</v>
      </c>
      <c r="G45" s="154"/>
      <c r="H45" s="188">
        <v>42528</v>
      </c>
      <c r="I45" s="149"/>
      <c r="J45" s="131">
        <v>5544.6175298804783</v>
      </c>
      <c r="K45" s="154"/>
      <c r="L45" s="188">
        <v>5739</v>
      </c>
      <c r="M45" s="149"/>
      <c r="N45" s="131">
        <v>1288.4063745019921</v>
      </c>
      <c r="O45" s="154"/>
      <c r="P45" s="188">
        <v>1310</v>
      </c>
      <c r="Q45" s="158"/>
      <c r="R45" s="131">
        <v>0</v>
      </c>
      <c r="S45" s="154"/>
      <c r="T45" s="131">
        <v>0</v>
      </c>
      <c r="U45" s="153"/>
      <c r="V45" s="131">
        <v>19281.306772908367</v>
      </c>
      <c r="W45" s="154"/>
      <c r="X45" s="188">
        <v>19387</v>
      </c>
    </row>
    <row r="46" spans="1:24" ht="11.1" customHeight="1" x14ac:dyDescent="0.2">
      <c r="A46" s="159" t="s">
        <v>557</v>
      </c>
      <c r="B46" s="188">
        <v>76791.529880478076</v>
      </c>
      <c r="D46" s="188">
        <v>80724</v>
      </c>
      <c r="E46" s="10"/>
      <c r="F46" s="131">
        <v>60098.274900398392</v>
      </c>
      <c r="G46" s="154"/>
      <c r="H46" s="188">
        <v>63643</v>
      </c>
      <c r="I46" s="149"/>
      <c r="J46" s="131">
        <v>750.6733067729084</v>
      </c>
      <c r="K46" s="154"/>
      <c r="L46" s="188">
        <v>771</v>
      </c>
      <c r="M46" s="149"/>
      <c r="N46" s="131">
        <v>1716.3585657370518</v>
      </c>
      <c r="O46" s="154"/>
      <c r="P46" s="188">
        <v>1686</v>
      </c>
      <c r="Q46" s="158"/>
      <c r="R46" s="131">
        <v>0</v>
      </c>
      <c r="S46" s="154"/>
      <c r="T46" s="131">
        <v>0</v>
      </c>
      <c r="U46" s="153"/>
      <c r="V46" s="131">
        <v>14226.223107569722</v>
      </c>
      <c r="W46" s="154"/>
      <c r="X46" s="188">
        <v>14624</v>
      </c>
    </row>
    <row r="47" spans="1:24" ht="11.1" customHeight="1" x14ac:dyDescent="0.2">
      <c r="A47" s="159" t="s">
        <v>558</v>
      </c>
      <c r="B47" s="188">
        <v>195912.44223107566</v>
      </c>
      <c r="D47" s="188">
        <v>202056</v>
      </c>
      <c r="E47" s="10"/>
      <c r="F47" s="131">
        <v>137620.58565737048</v>
      </c>
      <c r="G47" s="154"/>
      <c r="H47" s="188">
        <v>143492</v>
      </c>
      <c r="I47" s="149"/>
      <c r="J47" s="131">
        <v>6617.6653386454182</v>
      </c>
      <c r="K47" s="154"/>
      <c r="L47" s="188">
        <v>6220</v>
      </c>
      <c r="M47" s="149"/>
      <c r="N47" s="131">
        <v>3542.4820717131474</v>
      </c>
      <c r="O47" s="154"/>
      <c r="P47" s="188">
        <v>3553</v>
      </c>
      <c r="Q47" s="158"/>
      <c r="R47" s="131">
        <v>0</v>
      </c>
      <c r="S47" s="154"/>
      <c r="T47" s="131">
        <v>0</v>
      </c>
      <c r="U47" s="153"/>
      <c r="V47" s="131">
        <v>48131.709163346612</v>
      </c>
      <c r="W47" s="154"/>
      <c r="X47" s="188">
        <v>48791</v>
      </c>
    </row>
    <row r="48" spans="1:24" ht="11.1" customHeight="1" x14ac:dyDescent="0.2">
      <c r="A48" s="157"/>
      <c r="B48" s="132"/>
      <c r="D48" s="132"/>
      <c r="E48" s="10"/>
      <c r="F48" s="22"/>
      <c r="G48" s="154"/>
      <c r="H48" s="132"/>
      <c r="I48" s="149"/>
      <c r="J48" s="132"/>
      <c r="K48" s="154"/>
      <c r="L48" s="132"/>
      <c r="M48" s="149"/>
      <c r="N48" s="132"/>
      <c r="O48" s="154"/>
      <c r="P48" s="132"/>
      <c r="Q48" s="158"/>
      <c r="R48" s="132"/>
      <c r="S48" s="154"/>
      <c r="T48" s="132"/>
      <c r="U48" s="153"/>
      <c r="V48" s="132"/>
      <c r="W48" s="154"/>
      <c r="X48" s="132"/>
    </row>
    <row r="49" spans="1:26" ht="11.1" customHeight="1" x14ac:dyDescent="0.2">
      <c r="A49" s="157" t="s">
        <v>559</v>
      </c>
      <c r="B49" s="187">
        <v>844922.08366533869</v>
      </c>
      <c r="D49" s="187">
        <v>863577</v>
      </c>
      <c r="E49" s="10"/>
      <c r="F49" s="130">
        <v>609900.8725099602</v>
      </c>
      <c r="G49" s="149"/>
      <c r="H49" s="187">
        <v>628083</v>
      </c>
      <c r="I49" s="187"/>
      <c r="J49" s="130">
        <v>13243.135458167331</v>
      </c>
      <c r="K49" s="149"/>
      <c r="L49" s="187">
        <v>13370</v>
      </c>
      <c r="M49" s="187"/>
      <c r="N49" s="130">
        <v>19480.784860557767</v>
      </c>
      <c r="O49" s="149"/>
      <c r="P49" s="187">
        <v>19489</v>
      </c>
      <c r="Q49" s="187"/>
      <c r="R49" s="131">
        <v>0</v>
      </c>
      <c r="S49" s="149"/>
      <c r="T49" s="131">
        <v>0</v>
      </c>
      <c r="U49" s="148"/>
      <c r="V49" s="130">
        <v>202297.29083665338</v>
      </c>
      <c r="W49" s="149"/>
      <c r="X49" s="187">
        <v>202636</v>
      </c>
      <c r="Z49" s="187"/>
    </row>
    <row r="50" spans="1:26" ht="11.1" customHeight="1" x14ac:dyDescent="0.2">
      <c r="A50" s="159" t="s">
        <v>560</v>
      </c>
      <c r="B50" s="188">
        <v>50078.844621513941</v>
      </c>
      <c r="D50" s="188">
        <v>51174</v>
      </c>
      <c r="E50" s="10"/>
      <c r="F50" s="131">
        <v>33067.952191235061</v>
      </c>
      <c r="G50" s="154"/>
      <c r="H50" s="188">
        <v>33983</v>
      </c>
      <c r="I50" s="188"/>
      <c r="J50" s="131">
        <v>1430.1792828685259</v>
      </c>
      <c r="K50" s="154"/>
      <c r="L50" s="188">
        <v>1462</v>
      </c>
      <c r="M50" s="188"/>
      <c r="N50" s="131">
        <v>1176.4940239043824</v>
      </c>
      <c r="O50" s="154"/>
      <c r="P50" s="188">
        <v>1171</v>
      </c>
      <c r="Q50" s="188"/>
      <c r="R50" s="131">
        <v>0</v>
      </c>
      <c r="S50" s="154"/>
      <c r="T50" s="131">
        <v>0</v>
      </c>
      <c r="U50" s="153"/>
      <c r="V50" s="131">
        <v>14404.219123505974</v>
      </c>
      <c r="W50" s="154"/>
      <c r="X50" s="188">
        <v>14557</v>
      </c>
      <c r="Z50" s="188"/>
    </row>
    <row r="51" spans="1:26" ht="11.1" customHeight="1" x14ac:dyDescent="0.2">
      <c r="A51" s="159" t="s">
        <v>561</v>
      </c>
      <c r="B51" s="188">
        <v>136321.55776892431</v>
      </c>
      <c r="D51" s="188">
        <v>138866</v>
      </c>
      <c r="E51" s="10"/>
      <c r="F51" s="131">
        <v>103209.28286852592</v>
      </c>
      <c r="G51" s="154"/>
      <c r="H51" s="188">
        <v>105711</v>
      </c>
      <c r="I51" s="188"/>
      <c r="J51" s="131">
        <v>1326.4661354581672</v>
      </c>
      <c r="K51" s="154"/>
      <c r="L51" s="188">
        <v>1271</v>
      </c>
      <c r="M51" s="188"/>
      <c r="N51" s="131">
        <v>3034.0597609561755</v>
      </c>
      <c r="O51" s="154"/>
      <c r="P51" s="188">
        <v>3101</v>
      </c>
      <c r="Q51" s="188"/>
      <c r="R51" s="131">
        <v>0</v>
      </c>
      <c r="S51" s="154"/>
      <c r="T51" s="131">
        <v>0</v>
      </c>
      <c r="U51" s="153"/>
      <c r="V51" s="131">
        <v>28751.74900398406</v>
      </c>
      <c r="W51" s="154"/>
      <c r="X51" s="188">
        <v>28783</v>
      </c>
      <c r="Z51" s="188"/>
    </row>
    <row r="52" spans="1:26" ht="11.1" customHeight="1" x14ac:dyDescent="0.2">
      <c r="A52" s="159" t="s">
        <v>562</v>
      </c>
      <c r="B52" s="188">
        <v>149428.90039840637</v>
      </c>
      <c r="D52" s="188">
        <v>151442</v>
      </c>
      <c r="E52" s="10"/>
      <c r="F52" s="131">
        <v>105794.91235059762</v>
      </c>
      <c r="G52" s="154"/>
      <c r="H52" s="188">
        <v>107737</v>
      </c>
      <c r="I52" s="188"/>
      <c r="J52" s="131">
        <v>1088</v>
      </c>
      <c r="K52" s="154"/>
      <c r="L52" s="188">
        <v>1167</v>
      </c>
      <c r="M52" s="188"/>
      <c r="N52" s="131">
        <v>3561.5577689243028</v>
      </c>
      <c r="O52" s="154"/>
      <c r="P52" s="188">
        <v>3542</v>
      </c>
      <c r="Q52" s="188"/>
      <c r="R52" s="131">
        <v>0</v>
      </c>
      <c r="S52" s="154"/>
      <c r="T52" s="131">
        <v>0</v>
      </c>
      <c r="U52" s="153"/>
      <c r="V52" s="131">
        <v>38984.430278884458</v>
      </c>
      <c r="W52" s="154"/>
      <c r="X52" s="188">
        <v>38996</v>
      </c>
      <c r="Z52" s="188"/>
    </row>
    <row r="53" spans="1:26" ht="11.1" customHeight="1" x14ac:dyDescent="0.2">
      <c r="A53" s="159" t="s">
        <v>563</v>
      </c>
      <c r="B53" s="188">
        <v>59611.804780876482</v>
      </c>
      <c r="D53" s="188">
        <v>62179</v>
      </c>
      <c r="E53" s="10"/>
      <c r="F53" s="131">
        <v>43304.992031872505</v>
      </c>
      <c r="G53" s="154"/>
      <c r="H53" s="188">
        <v>45988</v>
      </c>
      <c r="I53" s="188"/>
      <c r="J53" s="131">
        <v>922.37848605577688</v>
      </c>
      <c r="K53" s="154"/>
      <c r="L53" s="188">
        <v>953</v>
      </c>
      <c r="M53" s="188"/>
      <c r="N53" s="131">
        <v>1042.8446215139443</v>
      </c>
      <c r="O53" s="154"/>
      <c r="P53" s="188">
        <v>1004.9999999999999</v>
      </c>
      <c r="Q53" s="188"/>
      <c r="R53" s="131">
        <v>0</v>
      </c>
      <c r="S53" s="154"/>
      <c r="T53" s="131">
        <v>0</v>
      </c>
      <c r="U53" s="153"/>
      <c r="V53" s="131">
        <v>14341.589641434261</v>
      </c>
      <c r="W53" s="154"/>
      <c r="X53" s="188">
        <v>14234</v>
      </c>
      <c r="Z53" s="188"/>
    </row>
    <row r="54" spans="1:26" ht="11.1" customHeight="1" x14ac:dyDescent="0.2">
      <c r="A54" s="159" t="s">
        <v>564</v>
      </c>
      <c r="B54" s="188">
        <v>109851.84462151397</v>
      </c>
      <c r="D54" s="188">
        <v>112150</v>
      </c>
      <c r="E54" s="10"/>
      <c r="F54" s="131">
        <v>77666.972111553798</v>
      </c>
      <c r="G54" s="154"/>
      <c r="H54" s="188">
        <v>79942</v>
      </c>
      <c r="I54" s="188"/>
      <c r="J54" s="131">
        <v>1819.7768924302788</v>
      </c>
      <c r="K54" s="154"/>
      <c r="L54" s="188">
        <v>1847</v>
      </c>
      <c r="M54" s="188"/>
      <c r="N54" s="131">
        <v>2829.1593625498008</v>
      </c>
      <c r="O54" s="154"/>
      <c r="P54" s="188">
        <v>2827</v>
      </c>
      <c r="Q54" s="188"/>
      <c r="R54" s="131">
        <v>0</v>
      </c>
      <c r="S54" s="154"/>
      <c r="T54" s="131">
        <v>0</v>
      </c>
      <c r="U54" s="153"/>
      <c r="V54" s="131">
        <v>27535.936254980083</v>
      </c>
      <c r="W54" s="154"/>
      <c r="X54" s="188">
        <v>27535</v>
      </c>
      <c r="Z54" s="188"/>
    </row>
    <row r="55" spans="1:26" ht="11.1" customHeight="1" x14ac:dyDescent="0.2">
      <c r="A55" s="159" t="s">
        <v>565</v>
      </c>
      <c r="B55" s="188">
        <v>55457.438247011953</v>
      </c>
      <c r="D55" s="188">
        <v>56670</v>
      </c>
      <c r="E55" s="10"/>
      <c r="F55" s="131">
        <v>37398.737051792828</v>
      </c>
      <c r="G55" s="154"/>
      <c r="H55" s="188">
        <v>38515</v>
      </c>
      <c r="I55" s="132"/>
      <c r="J55" s="131">
        <v>1886.3944223107569</v>
      </c>
      <c r="K55" s="154"/>
      <c r="L55" s="188">
        <v>1900</v>
      </c>
      <c r="M55" s="132"/>
      <c r="N55" s="131">
        <v>1425.430278884462</v>
      </c>
      <c r="O55" s="154"/>
      <c r="P55" s="188">
        <v>1433</v>
      </c>
      <c r="Q55" s="132"/>
      <c r="R55" s="131">
        <v>0</v>
      </c>
      <c r="S55" s="154"/>
      <c r="T55" s="131">
        <v>0</v>
      </c>
      <c r="U55" s="153"/>
      <c r="V55" s="131">
        <v>14746.876494023905</v>
      </c>
      <c r="W55" s="154"/>
      <c r="X55" s="188">
        <v>14823</v>
      </c>
      <c r="Z55" s="132"/>
    </row>
    <row r="56" spans="1:26" ht="11.1" customHeight="1" x14ac:dyDescent="0.2">
      <c r="A56" s="159" t="s">
        <v>566</v>
      </c>
      <c r="B56" s="188">
        <v>35494.486055776899</v>
      </c>
      <c r="D56" s="188">
        <v>36308</v>
      </c>
      <c r="E56" s="10"/>
      <c r="F56" s="131">
        <v>25734.872509960162</v>
      </c>
      <c r="G56" s="154"/>
      <c r="H56" s="188">
        <v>26454</v>
      </c>
      <c r="I56" s="187"/>
      <c r="J56" s="131">
        <v>479.12749003984061</v>
      </c>
      <c r="K56" s="154"/>
      <c r="L56" s="188">
        <v>551</v>
      </c>
      <c r="M56" s="187"/>
      <c r="N56" s="131">
        <v>838.43426294820722</v>
      </c>
      <c r="O56" s="154"/>
      <c r="P56" s="188">
        <v>862</v>
      </c>
      <c r="Q56" s="187"/>
      <c r="R56" s="131">
        <v>0</v>
      </c>
      <c r="S56" s="154"/>
      <c r="T56" s="131">
        <v>0</v>
      </c>
      <c r="U56" s="153"/>
      <c r="V56" s="131">
        <v>8442.0517928286863</v>
      </c>
      <c r="W56" s="154"/>
      <c r="X56" s="188">
        <v>8441</v>
      </c>
      <c r="Z56" s="187"/>
    </row>
    <row r="57" spans="1:26" ht="11.1" customHeight="1" x14ac:dyDescent="0.2">
      <c r="A57" s="159" t="s">
        <v>567</v>
      </c>
      <c r="B57" s="188">
        <v>193003.60956175302</v>
      </c>
      <c r="D57" s="188">
        <v>198674</v>
      </c>
      <c r="E57" s="10"/>
      <c r="F57" s="131">
        <v>148227.14741035859</v>
      </c>
      <c r="G57" s="154"/>
      <c r="H57" s="188">
        <v>153879</v>
      </c>
      <c r="I57" s="188"/>
      <c r="J57" s="131">
        <v>2966.374501992032</v>
      </c>
      <c r="K57" s="154"/>
      <c r="L57" s="188">
        <v>2932</v>
      </c>
      <c r="M57" s="188"/>
      <c r="N57" s="131">
        <v>4508.8326693227091</v>
      </c>
      <c r="O57" s="154"/>
      <c r="P57" s="188">
        <v>4489</v>
      </c>
      <c r="Q57" s="188"/>
      <c r="R57" s="131">
        <v>0</v>
      </c>
      <c r="S57" s="154"/>
      <c r="T57" s="131">
        <v>0</v>
      </c>
      <c r="U57" s="153"/>
      <c r="V57" s="131">
        <v>37301.254980079684</v>
      </c>
      <c r="W57" s="154"/>
      <c r="X57" s="188">
        <v>37375</v>
      </c>
      <c r="Z57" s="188"/>
    </row>
    <row r="58" spans="1:26" ht="11.1" customHeight="1" x14ac:dyDescent="0.2">
      <c r="A58" s="159" t="s">
        <v>568</v>
      </c>
      <c r="B58" s="188">
        <v>55673.597609561752</v>
      </c>
      <c r="D58" s="188">
        <v>56114</v>
      </c>
      <c r="E58" s="10"/>
      <c r="F58" s="131">
        <v>35496.00398406374</v>
      </c>
      <c r="G58" s="154"/>
      <c r="H58" s="188">
        <v>35874</v>
      </c>
      <c r="I58" s="188"/>
      <c r="J58" s="131">
        <v>1324.4382470119522</v>
      </c>
      <c r="K58" s="154"/>
      <c r="L58" s="188">
        <v>1289</v>
      </c>
      <c r="M58" s="188"/>
      <c r="N58" s="131">
        <v>1063.9721115537848</v>
      </c>
      <c r="O58" s="154"/>
      <c r="P58" s="188">
        <v>1059</v>
      </c>
      <c r="Q58" s="188"/>
      <c r="R58" s="131">
        <v>0</v>
      </c>
      <c r="S58" s="154"/>
      <c r="T58" s="131">
        <v>0</v>
      </c>
      <c r="U58" s="153"/>
      <c r="V58" s="131">
        <v>17789.183266932272</v>
      </c>
      <c r="W58" s="154"/>
      <c r="X58" s="188">
        <v>17892</v>
      </c>
      <c r="Z58" s="188"/>
    </row>
    <row r="59" spans="1:26" x14ac:dyDescent="0.2">
      <c r="A59" s="140"/>
      <c r="B59" s="132"/>
      <c r="D59" s="132"/>
      <c r="E59" s="10"/>
      <c r="F59" s="22"/>
      <c r="G59" s="154"/>
      <c r="H59" s="132"/>
      <c r="I59" s="149"/>
      <c r="J59" s="132"/>
      <c r="K59" s="154"/>
      <c r="L59" s="132"/>
      <c r="M59" s="149"/>
      <c r="N59" s="132"/>
      <c r="O59" s="154"/>
      <c r="P59" s="132"/>
      <c r="Q59" s="158"/>
      <c r="R59" s="132"/>
      <c r="S59" s="154"/>
      <c r="T59" s="132"/>
      <c r="U59" s="153"/>
      <c r="V59" s="132"/>
      <c r="W59" s="154"/>
      <c r="X59" s="132"/>
    </row>
    <row r="60" spans="1:26" x14ac:dyDescent="0.2">
      <c r="A60" s="133" t="s">
        <v>569</v>
      </c>
      <c r="B60" s="187">
        <v>2935368.3665338652</v>
      </c>
      <c r="D60" s="187">
        <v>3038470</v>
      </c>
      <c r="E60" s="10"/>
      <c r="F60" s="130">
        <v>2310138.9243027889</v>
      </c>
      <c r="G60" s="149"/>
      <c r="H60" s="187">
        <v>2402562</v>
      </c>
      <c r="I60" s="149"/>
      <c r="J60" s="130">
        <v>22156.693227091633</v>
      </c>
      <c r="K60" s="149"/>
      <c r="L60" s="187">
        <v>22477</v>
      </c>
      <c r="M60" s="149"/>
      <c r="N60" s="130">
        <v>69485.505976095621</v>
      </c>
      <c r="O60" s="149"/>
      <c r="P60" s="187">
        <v>69334</v>
      </c>
      <c r="Q60" s="155"/>
      <c r="R60" s="130">
        <v>6371.195219123505</v>
      </c>
      <c r="S60" s="149"/>
      <c r="T60" s="187">
        <v>6469</v>
      </c>
      <c r="U60" s="148"/>
      <c r="V60" s="130">
        <v>527216.04780876485</v>
      </c>
      <c r="W60" s="149"/>
      <c r="X60" s="187">
        <v>537628</v>
      </c>
    </row>
    <row r="61" spans="1:26" x14ac:dyDescent="0.2">
      <c r="A61" s="136" t="s">
        <v>570</v>
      </c>
      <c r="B61" s="188">
        <v>2215119.3864541836</v>
      </c>
      <c r="D61" s="188">
        <v>2295510</v>
      </c>
      <c r="E61" s="10"/>
      <c r="F61" s="131">
        <v>1776620.6454183268</v>
      </c>
      <c r="G61" s="154"/>
      <c r="H61" s="188">
        <v>1848200</v>
      </c>
      <c r="I61" s="149"/>
      <c r="J61" s="131">
        <v>4480.2589641434261</v>
      </c>
      <c r="K61" s="154"/>
      <c r="L61" s="188">
        <v>4663</v>
      </c>
      <c r="M61" s="149"/>
      <c r="N61" s="131">
        <v>56620.474103585657</v>
      </c>
      <c r="O61" s="154"/>
      <c r="P61" s="188">
        <v>56454</v>
      </c>
      <c r="Q61" s="158"/>
      <c r="R61" s="131">
        <v>3010.6494023904374</v>
      </c>
      <c r="S61" s="154"/>
      <c r="T61" s="188">
        <v>3076</v>
      </c>
      <c r="U61" s="153"/>
      <c r="V61" s="131">
        <v>374387.35856573703</v>
      </c>
      <c r="W61" s="154"/>
      <c r="X61" s="188">
        <v>383114</v>
      </c>
    </row>
    <row r="62" spans="1:26" x14ac:dyDescent="0.2">
      <c r="A62" s="136" t="s">
        <v>571</v>
      </c>
      <c r="B62" s="188">
        <v>280102.19123505976</v>
      </c>
      <c r="D62" s="188">
        <v>290139</v>
      </c>
      <c r="E62" s="10"/>
      <c r="F62" s="131">
        <v>210294.21115537846</v>
      </c>
      <c r="G62" s="154"/>
      <c r="H62" s="188">
        <v>219506</v>
      </c>
      <c r="I62" s="149"/>
      <c r="J62" s="131">
        <v>3024.0876494023905</v>
      </c>
      <c r="K62" s="154"/>
      <c r="L62" s="188">
        <v>3013</v>
      </c>
      <c r="M62" s="149"/>
      <c r="N62" s="131">
        <v>5717.1553784860553</v>
      </c>
      <c r="O62" s="154"/>
      <c r="P62" s="188">
        <v>5685</v>
      </c>
      <c r="Q62" s="158"/>
      <c r="R62" s="131">
        <v>1368.0597609561753</v>
      </c>
      <c r="S62" s="154"/>
      <c r="T62" s="188">
        <v>1377</v>
      </c>
      <c r="U62" s="153"/>
      <c r="V62" s="131">
        <v>59698.677290836647</v>
      </c>
      <c r="W62" s="154"/>
      <c r="X62" s="188">
        <v>60558</v>
      </c>
    </row>
    <row r="63" spans="1:26" x14ac:dyDescent="0.2">
      <c r="A63" s="136" t="s">
        <v>572</v>
      </c>
      <c r="B63" s="188">
        <v>169336.60956175299</v>
      </c>
      <c r="D63" s="188">
        <v>172876</v>
      </c>
      <c r="E63" s="10"/>
      <c r="F63" s="131">
        <v>118337.56972111556</v>
      </c>
      <c r="G63" s="154"/>
      <c r="H63" s="188">
        <v>121704</v>
      </c>
      <c r="I63" s="149"/>
      <c r="J63" s="131">
        <v>8515.1633466135463</v>
      </c>
      <c r="K63" s="154"/>
      <c r="L63" s="188">
        <v>8598</v>
      </c>
      <c r="M63" s="149"/>
      <c r="N63" s="131">
        <v>2693.7888446215143</v>
      </c>
      <c r="O63" s="154"/>
      <c r="P63" s="188">
        <v>2731</v>
      </c>
      <c r="Q63" s="158"/>
      <c r="R63" s="131">
        <v>0</v>
      </c>
      <c r="S63" s="154"/>
      <c r="T63" s="131">
        <v>0</v>
      </c>
      <c r="U63" s="153"/>
      <c r="V63" s="131">
        <v>39790.087649402383</v>
      </c>
      <c r="W63" s="154"/>
      <c r="X63" s="188">
        <v>39843</v>
      </c>
    </row>
    <row r="64" spans="1:26" x14ac:dyDescent="0.2">
      <c r="A64" s="136" t="s">
        <v>573</v>
      </c>
      <c r="B64" s="188">
        <v>270810.17928286851</v>
      </c>
      <c r="D64" s="188">
        <v>279948</v>
      </c>
      <c r="E64" s="10"/>
      <c r="F64" s="131">
        <v>204886.49800796813</v>
      </c>
      <c r="G64" s="154"/>
      <c r="H64" s="188">
        <v>213151</v>
      </c>
      <c r="I64" s="149"/>
      <c r="J64" s="131">
        <v>6137.1832669322712</v>
      </c>
      <c r="K64" s="154"/>
      <c r="L64" s="188">
        <v>6204</v>
      </c>
      <c r="M64" s="149"/>
      <c r="N64" s="131">
        <v>4454.0876494023905</v>
      </c>
      <c r="O64" s="154"/>
      <c r="P64" s="188">
        <v>4464</v>
      </c>
      <c r="Q64" s="158"/>
      <c r="R64" s="131">
        <v>1992.4860557768925</v>
      </c>
      <c r="S64" s="154"/>
      <c r="T64" s="188">
        <v>2017</v>
      </c>
      <c r="U64" s="153"/>
      <c r="V64" s="131">
        <v>53339.924302788844</v>
      </c>
      <c r="W64" s="154"/>
      <c r="X64" s="188">
        <v>54113</v>
      </c>
    </row>
    <row r="65" spans="1:24" x14ac:dyDescent="0.2">
      <c r="B65" s="132"/>
      <c r="D65" s="132"/>
      <c r="E65" s="10"/>
      <c r="F65" s="22"/>
      <c r="G65" s="154"/>
      <c r="H65" s="132"/>
      <c r="I65" s="149"/>
      <c r="J65" s="132"/>
      <c r="K65" s="154"/>
      <c r="L65" s="132"/>
      <c r="M65" s="149"/>
      <c r="N65" s="132"/>
      <c r="O65" s="154"/>
      <c r="P65" s="132"/>
      <c r="Q65" s="158"/>
      <c r="R65" s="132"/>
      <c r="S65" s="154"/>
      <c r="T65" s="132"/>
      <c r="U65" s="153"/>
      <c r="V65" s="132"/>
      <c r="W65" s="154"/>
      <c r="X65" s="132"/>
    </row>
    <row r="66" spans="1:24" x14ac:dyDescent="0.2">
      <c r="A66" s="133" t="s">
        <v>574</v>
      </c>
      <c r="B66" s="187">
        <v>1584968.4063745025</v>
      </c>
      <c r="D66" s="187">
        <v>1650630</v>
      </c>
      <c r="E66" s="10"/>
      <c r="F66" s="130">
        <v>1169341.9800796816</v>
      </c>
      <c r="G66" s="149"/>
      <c r="H66" s="187">
        <v>1226160</v>
      </c>
      <c r="I66" s="149"/>
      <c r="J66" s="130">
        <v>53164.768924302785</v>
      </c>
      <c r="K66" s="149"/>
      <c r="L66" s="187">
        <v>53381</v>
      </c>
      <c r="M66" s="149"/>
      <c r="N66" s="130">
        <v>32910.358565737057</v>
      </c>
      <c r="O66" s="149"/>
      <c r="P66" s="187">
        <v>33091</v>
      </c>
      <c r="Q66" s="155"/>
      <c r="R66" s="130">
        <v>5384.7171314741045</v>
      </c>
      <c r="S66" s="149"/>
      <c r="T66" s="187">
        <v>5473</v>
      </c>
      <c r="U66" s="148"/>
      <c r="V66" s="130">
        <v>324166.58167330676</v>
      </c>
      <c r="W66" s="149"/>
      <c r="X66" s="187">
        <v>332531</v>
      </c>
    </row>
    <row r="67" spans="1:24" x14ac:dyDescent="0.2">
      <c r="A67" s="136" t="s">
        <v>575</v>
      </c>
      <c r="B67" s="188">
        <v>545933.66533864546</v>
      </c>
      <c r="D67" s="188">
        <v>572044</v>
      </c>
      <c r="E67" s="10"/>
      <c r="F67" s="131">
        <v>402939.84860557778</v>
      </c>
      <c r="G67" s="154"/>
      <c r="H67" s="188">
        <v>424203</v>
      </c>
      <c r="I67" s="149"/>
      <c r="J67" s="131">
        <v>15534.374501992032</v>
      </c>
      <c r="K67" s="154"/>
      <c r="L67" s="188">
        <v>15805</v>
      </c>
      <c r="M67" s="149"/>
      <c r="N67" s="131">
        <v>9571.1912350597613</v>
      </c>
      <c r="O67" s="154"/>
      <c r="P67" s="188">
        <v>9622</v>
      </c>
      <c r="Q67" s="158"/>
      <c r="R67" s="131">
        <v>2218.1792828685266</v>
      </c>
      <c r="S67" s="154"/>
      <c r="T67" s="188">
        <v>2290</v>
      </c>
      <c r="U67" s="153"/>
      <c r="V67" s="131">
        <v>115670.07171314739</v>
      </c>
      <c r="W67" s="154"/>
      <c r="X67" s="188">
        <v>120124</v>
      </c>
    </row>
    <row r="68" spans="1:24" x14ac:dyDescent="0.2">
      <c r="A68" s="136" t="s">
        <v>576</v>
      </c>
      <c r="B68" s="188">
        <v>199590.23904382469</v>
      </c>
      <c r="D68" s="188">
        <v>206678</v>
      </c>
      <c r="E68" s="10"/>
      <c r="F68" s="131">
        <v>145095.38645418323</v>
      </c>
      <c r="G68" s="154"/>
      <c r="H68" s="188">
        <v>151329</v>
      </c>
      <c r="I68" s="149"/>
      <c r="J68" s="131">
        <v>8369.9402390438245</v>
      </c>
      <c r="K68" s="154"/>
      <c r="L68" s="188">
        <v>8869</v>
      </c>
      <c r="M68" s="149"/>
      <c r="N68" s="131">
        <v>3999.2709163346617</v>
      </c>
      <c r="O68" s="154"/>
      <c r="P68" s="188">
        <v>4043</v>
      </c>
      <c r="Q68" s="158"/>
      <c r="R68" s="131">
        <v>1077.717131474104</v>
      </c>
      <c r="S68" s="154"/>
      <c r="T68" s="188">
        <v>1072</v>
      </c>
      <c r="U68" s="153"/>
      <c r="V68" s="131">
        <v>41047.924302788851</v>
      </c>
      <c r="W68" s="154"/>
      <c r="X68" s="188">
        <v>41366</v>
      </c>
    </row>
    <row r="69" spans="1:24" x14ac:dyDescent="0.2">
      <c r="A69" s="136" t="s">
        <v>577</v>
      </c>
      <c r="B69" s="188">
        <v>839444.50199203216</v>
      </c>
      <c r="D69" s="188">
        <v>871910</v>
      </c>
      <c r="E69" s="10"/>
      <c r="F69" s="131">
        <v>621306.74501992052</v>
      </c>
      <c r="G69" s="154"/>
      <c r="H69" s="188">
        <v>650624</v>
      </c>
      <c r="I69" s="149"/>
      <c r="J69" s="131">
        <v>29260.454183266931</v>
      </c>
      <c r="K69" s="154"/>
      <c r="L69" s="188">
        <v>28707</v>
      </c>
      <c r="M69" s="149"/>
      <c r="N69" s="131">
        <v>19339.896414342631</v>
      </c>
      <c r="O69" s="154"/>
      <c r="P69" s="188">
        <v>19426</v>
      </c>
      <c r="Q69" s="158"/>
      <c r="R69" s="131">
        <v>2088.8207171314743</v>
      </c>
      <c r="S69" s="154"/>
      <c r="T69" s="188">
        <v>2111</v>
      </c>
      <c r="U69" s="153"/>
      <c r="V69" s="131">
        <v>167448.58565737051</v>
      </c>
      <c r="W69" s="154"/>
      <c r="X69" s="188">
        <v>171042</v>
      </c>
    </row>
    <row r="70" spans="1:24" x14ac:dyDescent="0.2">
      <c r="B70" s="132"/>
      <c r="D70" s="132"/>
      <c r="E70" s="10"/>
      <c r="F70" s="22"/>
      <c r="G70" s="154"/>
      <c r="H70" s="132"/>
      <c r="I70" s="149"/>
      <c r="J70" s="132"/>
      <c r="K70" s="154"/>
      <c r="L70" s="132"/>
      <c r="M70" s="149"/>
      <c r="N70" s="132"/>
      <c r="O70" s="154"/>
      <c r="P70" s="132"/>
      <c r="Q70" s="158"/>
      <c r="R70" s="132"/>
      <c r="S70" s="154"/>
      <c r="T70" s="132"/>
      <c r="U70" s="153"/>
      <c r="V70" s="132"/>
      <c r="W70" s="154"/>
      <c r="X70" s="132"/>
    </row>
    <row r="71" spans="1:24" x14ac:dyDescent="0.2">
      <c r="A71" s="133" t="s">
        <v>578</v>
      </c>
      <c r="B71" s="187">
        <v>362034.22709163337</v>
      </c>
      <c r="D71" s="187">
        <v>372499</v>
      </c>
      <c r="E71" s="10"/>
      <c r="F71" s="130">
        <v>216468.19920318719</v>
      </c>
      <c r="G71" s="149"/>
      <c r="H71" s="187">
        <v>223636</v>
      </c>
      <c r="I71" s="149"/>
      <c r="J71" s="130">
        <v>61533.207171314738</v>
      </c>
      <c r="K71" s="149"/>
      <c r="L71" s="187">
        <v>63343</v>
      </c>
      <c r="M71" s="149"/>
      <c r="N71" s="130">
        <v>5370.7450199203186</v>
      </c>
      <c r="O71" s="149"/>
      <c r="P71" s="187">
        <v>5336</v>
      </c>
      <c r="Q71" s="155"/>
      <c r="R71" s="131">
        <v>0</v>
      </c>
      <c r="S71" s="149"/>
      <c r="T71" s="131">
        <v>0</v>
      </c>
      <c r="U71" s="131">
        <v>0</v>
      </c>
      <c r="V71" s="130">
        <v>78662.075697211156</v>
      </c>
      <c r="W71" s="149"/>
      <c r="X71" s="187">
        <v>80183</v>
      </c>
    </row>
    <row r="72" spans="1:24" x14ac:dyDescent="0.2">
      <c r="A72" s="136" t="s">
        <v>579</v>
      </c>
      <c r="B72" s="188">
        <v>227075.5896414342</v>
      </c>
      <c r="D72" s="188">
        <v>234032</v>
      </c>
      <c r="E72" s="10"/>
      <c r="F72" s="131">
        <v>136206.44621513938</v>
      </c>
      <c r="G72" s="154"/>
      <c r="H72" s="188">
        <v>140589</v>
      </c>
      <c r="I72" s="149"/>
      <c r="J72" s="131">
        <v>39843.474103585657</v>
      </c>
      <c r="K72" s="154"/>
      <c r="L72" s="188">
        <v>41539</v>
      </c>
      <c r="M72" s="149"/>
      <c r="N72" s="131">
        <v>3188.0398406374502</v>
      </c>
      <c r="O72" s="154"/>
      <c r="P72" s="188">
        <v>3170</v>
      </c>
      <c r="Q72" s="158"/>
      <c r="R72" s="131">
        <v>0</v>
      </c>
      <c r="S72" s="154"/>
      <c r="T72" s="131">
        <v>0</v>
      </c>
      <c r="U72" s="131">
        <v>0</v>
      </c>
      <c r="V72" s="131">
        <v>47837.629482071708</v>
      </c>
      <c r="W72" s="154"/>
      <c r="X72" s="188">
        <v>48734</v>
      </c>
    </row>
    <row r="73" spans="1:24" x14ac:dyDescent="0.2">
      <c r="A73" s="136" t="s">
        <v>12</v>
      </c>
      <c r="B73" s="188">
        <v>134958.6374501992</v>
      </c>
      <c r="D73" s="188">
        <v>138467</v>
      </c>
      <c r="E73" s="10"/>
      <c r="F73" s="131">
        <v>80261.752988047796</v>
      </c>
      <c r="G73" s="154"/>
      <c r="H73" s="188">
        <v>83047</v>
      </c>
      <c r="I73" s="149"/>
      <c r="J73" s="131">
        <v>21689.733067729081</v>
      </c>
      <c r="K73" s="154"/>
      <c r="L73" s="188">
        <v>21804</v>
      </c>
      <c r="M73" s="149"/>
      <c r="N73" s="131">
        <v>2182.7051792828684</v>
      </c>
      <c r="O73" s="154"/>
      <c r="P73" s="188">
        <v>2166</v>
      </c>
      <c r="Q73" s="158"/>
      <c r="R73" s="131">
        <v>0</v>
      </c>
      <c r="S73" s="154"/>
      <c r="T73" s="131">
        <v>0</v>
      </c>
      <c r="U73" s="131">
        <v>0</v>
      </c>
      <c r="V73" s="131">
        <v>30824.446215139444</v>
      </c>
      <c r="W73" s="154"/>
      <c r="X73" s="188">
        <v>31449</v>
      </c>
    </row>
    <row r="74" spans="1:24" x14ac:dyDescent="0.2">
      <c r="B74" s="132"/>
      <c r="D74" s="132"/>
      <c r="E74" s="10"/>
      <c r="F74" s="22"/>
      <c r="G74" s="154"/>
      <c r="H74" s="132"/>
      <c r="I74" s="149"/>
      <c r="J74" s="132"/>
      <c r="K74" s="154"/>
      <c r="L74" s="132"/>
      <c r="M74" s="149"/>
      <c r="N74" s="132"/>
      <c r="O74" s="154"/>
      <c r="P74" s="132"/>
      <c r="Q74" s="158"/>
      <c r="R74" s="132"/>
      <c r="S74" s="154"/>
      <c r="T74" s="132"/>
      <c r="U74" s="153"/>
      <c r="V74" s="132"/>
      <c r="W74" s="154"/>
      <c r="X74" s="132"/>
    </row>
    <row r="75" spans="1:24" x14ac:dyDescent="0.2">
      <c r="A75" s="133" t="s">
        <v>13</v>
      </c>
      <c r="B75" s="187">
        <v>921837.90836653393</v>
      </c>
      <c r="D75" s="187">
        <v>941192</v>
      </c>
      <c r="E75" s="10"/>
      <c r="F75" s="130">
        <v>652181.2191235061</v>
      </c>
      <c r="G75" s="149"/>
      <c r="H75" s="187">
        <v>670357</v>
      </c>
      <c r="I75" s="149"/>
      <c r="J75" s="130">
        <v>4524.5498007968126</v>
      </c>
      <c r="K75" s="149"/>
      <c r="L75" s="187">
        <v>4857</v>
      </c>
      <c r="M75" s="149"/>
      <c r="N75" s="130">
        <v>27470.27888446215</v>
      </c>
      <c r="O75" s="149"/>
      <c r="P75" s="187">
        <v>27527</v>
      </c>
      <c r="Q75" s="155"/>
      <c r="R75" s="130">
        <v>21602.123505976091</v>
      </c>
      <c r="S75" s="149"/>
      <c r="T75" s="187">
        <v>20906</v>
      </c>
      <c r="U75" s="148"/>
      <c r="V75" s="130">
        <v>216059.73705179282</v>
      </c>
      <c r="W75" s="149"/>
      <c r="X75" s="187">
        <v>217546</v>
      </c>
    </row>
    <row r="76" spans="1:24" x14ac:dyDescent="0.2">
      <c r="A76" s="136" t="s">
        <v>14</v>
      </c>
      <c r="B76" s="188">
        <v>393874.2191235061</v>
      </c>
      <c r="D76" s="188">
        <v>402628</v>
      </c>
      <c r="E76" s="10"/>
      <c r="F76" s="131">
        <v>287412.51394422323</v>
      </c>
      <c r="G76" s="154"/>
      <c r="H76" s="188">
        <v>295399</v>
      </c>
      <c r="I76" s="149"/>
      <c r="J76" s="131">
        <v>1579.1912350597609</v>
      </c>
      <c r="K76" s="154"/>
      <c r="L76" s="188">
        <v>1657</v>
      </c>
      <c r="M76" s="149"/>
      <c r="N76" s="131">
        <v>11688.410358565736</v>
      </c>
      <c r="O76" s="154"/>
      <c r="P76" s="188">
        <v>11702</v>
      </c>
      <c r="Q76" s="158"/>
      <c r="R76" s="131">
        <v>6109.9721115537859</v>
      </c>
      <c r="S76" s="154"/>
      <c r="T76" s="188">
        <v>5934</v>
      </c>
      <c r="U76" s="153"/>
      <c r="V76" s="131">
        <v>87084.131474103589</v>
      </c>
      <c r="W76" s="154"/>
      <c r="X76" s="188">
        <v>87936</v>
      </c>
    </row>
    <row r="77" spans="1:24" x14ac:dyDescent="0.2">
      <c r="A77" s="136" t="s">
        <v>15</v>
      </c>
      <c r="B77" s="188">
        <v>114987.66932270917</v>
      </c>
      <c r="D77" s="188">
        <v>116758</v>
      </c>
      <c r="E77" s="10"/>
      <c r="F77" s="131">
        <v>71576.685258964149</v>
      </c>
      <c r="G77" s="154"/>
      <c r="H77" s="188">
        <v>73426</v>
      </c>
      <c r="I77" s="149"/>
      <c r="J77" s="131">
        <v>1543.6852589641435</v>
      </c>
      <c r="K77" s="154"/>
      <c r="L77" s="188">
        <v>1744</v>
      </c>
      <c r="M77" s="149"/>
      <c r="N77" s="131">
        <v>3598.9561752988047</v>
      </c>
      <c r="O77" s="154"/>
      <c r="P77" s="188">
        <v>3619</v>
      </c>
      <c r="Q77" s="158"/>
      <c r="R77" s="131">
        <v>1613.1274900398403</v>
      </c>
      <c r="S77" s="154"/>
      <c r="T77" s="188">
        <v>1514</v>
      </c>
      <c r="U77" s="153"/>
      <c r="V77" s="131">
        <v>36655.215139442233</v>
      </c>
      <c r="W77" s="154"/>
      <c r="X77" s="188">
        <v>36455</v>
      </c>
    </row>
    <row r="78" spans="1:24" x14ac:dyDescent="0.2">
      <c r="A78" s="136" t="s">
        <v>16</v>
      </c>
      <c r="B78" s="188">
        <v>98208.091633466131</v>
      </c>
      <c r="D78" s="188">
        <v>99245</v>
      </c>
      <c r="E78" s="10"/>
      <c r="F78" s="131">
        <v>68575.44621513944</v>
      </c>
      <c r="G78" s="154"/>
      <c r="H78" s="188">
        <v>69612</v>
      </c>
      <c r="I78" s="149"/>
      <c r="J78" s="131">
        <v>286.47011952191235</v>
      </c>
      <c r="K78" s="154"/>
      <c r="L78" s="188">
        <v>309</v>
      </c>
      <c r="M78" s="149"/>
      <c r="N78" s="131">
        <v>3418.9043824701193</v>
      </c>
      <c r="O78" s="154"/>
      <c r="P78" s="188">
        <v>3397</v>
      </c>
      <c r="Q78" s="158"/>
      <c r="R78" s="131">
        <v>0</v>
      </c>
      <c r="S78" s="154"/>
      <c r="T78" s="131">
        <v>0</v>
      </c>
      <c r="U78" s="153"/>
      <c r="V78" s="131">
        <v>25927.270916334655</v>
      </c>
      <c r="W78" s="154"/>
      <c r="X78" s="188">
        <v>25927</v>
      </c>
    </row>
    <row r="79" spans="1:24" x14ac:dyDescent="0.2">
      <c r="A79" s="136" t="s">
        <v>17</v>
      </c>
      <c r="B79" s="188">
        <v>314767.92828685255</v>
      </c>
      <c r="D79" s="188">
        <v>322562</v>
      </c>
      <c r="E79" s="10"/>
      <c r="F79" s="131">
        <v>224616.57370517924</v>
      </c>
      <c r="G79" s="154"/>
      <c r="H79" s="188">
        <v>231921</v>
      </c>
      <c r="I79" s="149"/>
      <c r="J79" s="131">
        <v>1115.2031872509961</v>
      </c>
      <c r="K79" s="154"/>
      <c r="L79" s="188">
        <v>1147</v>
      </c>
      <c r="M79" s="149"/>
      <c r="N79" s="131">
        <v>8764.007968127491</v>
      </c>
      <c r="O79" s="154"/>
      <c r="P79" s="188">
        <v>8810</v>
      </c>
      <c r="Q79" s="158"/>
      <c r="R79" s="131">
        <v>13879.023904382466</v>
      </c>
      <c r="S79" s="154"/>
      <c r="T79" s="188">
        <v>13457</v>
      </c>
      <c r="U79" s="153"/>
      <c r="V79" s="131">
        <v>66393.119521912362</v>
      </c>
      <c r="W79" s="154"/>
      <c r="X79" s="188">
        <v>67227</v>
      </c>
    </row>
    <row r="80" spans="1:24" x14ac:dyDescent="0.2">
      <c r="B80" s="132"/>
      <c r="D80" s="132"/>
      <c r="E80" s="10"/>
      <c r="F80" s="22"/>
      <c r="G80" s="154"/>
      <c r="H80" s="132"/>
      <c r="I80" s="149"/>
      <c r="J80" s="132"/>
      <c r="K80" s="154"/>
      <c r="L80" s="132"/>
      <c r="M80" s="149"/>
      <c r="N80" s="132"/>
      <c r="O80" s="154"/>
      <c r="P80" s="132"/>
      <c r="Q80" s="158"/>
      <c r="R80" s="132"/>
      <c r="S80" s="154"/>
      <c r="T80" s="132"/>
      <c r="U80" s="153"/>
      <c r="V80" s="132"/>
      <c r="W80" s="154"/>
      <c r="X80" s="132"/>
    </row>
    <row r="81" spans="1:24" x14ac:dyDescent="0.2">
      <c r="A81" s="133" t="s">
        <v>18</v>
      </c>
      <c r="B81" s="187">
        <v>2703496.3665338638</v>
      </c>
      <c r="D81" s="187">
        <v>2800920</v>
      </c>
      <c r="E81" s="10"/>
      <c r="F81" s="130">
        <v>2227451.1075697206</v>
      </c>
      <c r="G81" s="149"/>
      <c r="H81" s="187">
        <v>2313489</v>
      </c>
      <c r="I81" s="149"/>
      <c r="J81" s="130">
        <v>2113.8844621513945</v>
      </c>
      <c r="K81" s="149"/>
      <c r="L81" s="187">
        <v>2150</v>
      </c>
      <c r="M81" s="149"/>
      <c r="N81" s="130">
        <v>109995.19123505977</v>
      </c>
      <c r="O81" s="149"/>
      <c r="P81" s="187">
        <v>112008</v>
      </c>
      <c r="Q81" s="155"/>
      <c r="R81" s="130">
        <v>3882.1235059760957</v>
      </c>
      <c r="S81" s="149"/>
      <c r="T81" s="187">
        <v>3724</v>
      </c>
      <c r="U81" s="148"/>
      <c r="V81" s="130">
        <v>360054.05976095621</v>
      </c>
      <c r="W81" s="149"/>
      <c r="X81" s="187">
        <v>369552</v>
      </c>
    </row>
    <row r="82" spans="1:24" x14ac:dyDescent="0.2">
      <c r="B82" s="132"/>
      <c r="D82" s="132"/>
      <c r="E82" s="10"/>
      <c r="F82" s="22"/>
      <c r="G82" s="149"/>
      <c r="H82" s="132"/>
      <c r="I82" s="149"/>
      <c r="J82" s="132"/>
      <c r="K82" s="149"/>
      <c r="L82" s="132"/>
      <c r="M82" s="149"/>
      <c r="N82" s="132"/>
      <c r="O82" s="149"/>
      <c r="P82" s="132"/>
      <c r="Q82" s="158"/>
      <c r="R82" s="132"/>
      <c r="S82" s="149"/>
      <c r="T82" s="132"/>
      <c r="U82" s="148"/>
      <c r="V82" s="132"/>
      <c r="W82" s="149"/>
      <c r="X82" s="132"/>
    </row>
    <row r="83" spans="1:24" x14ac:dyDescent="0.2">
      <c r="A83" s="133" t="s">
        <v>19</v>
      </c>
      <c r="B83" s="187">
        <v>490136.89641434274</v>
      </c>
      <c r="D83" s="187">
        <v>511205</v>
      </c>
      <c r="E83" s="10"/>
      <c r="F83" s="130">
        <v>320354.2270916336</v>
      </c>
      <c r="G83" s="149"/>
      <c r="H83" s="187">
        <v>335506</v>
      </c>
      <c r="I83" s="149"/>
      <c r="J83" s="130">
        <v>63867.980079681271</v>
      </c>
      <c r="K83" s="149"/>
      <c r="L83" s="187">
        <v>67771</v>
      </c>
      <c r="M83" s="149"/>
      <c r="N83" s="130">
        <v>12014.800796812748</v>
      </c>
      <c r="O83" s="149"/>
      <c r="P83" s="187">
        <v>11954</v>
      </c>
      <c r="Q83" s="155"/>
      <c r="R83" s="130">
        <v>1027.0079681274897</v>
      </c>
      <c r="S83" s="149"/>
      <c r="T83" s="187">
        <v>1022</v>
      </c>
      <c r="U83" s="148"/>
      <c r="V83" s="130">
        <v>92872.880478087653</v>
      </c>
      <c r="W83" s="149"/>
      <c r="X83" s="187">
        <v>94953</v>
      </c>
    </row>
    <row r="84" spans="1:24" x14ac:dyDescent="0.2">
      <c r="A84" s="133"/>
      <c r="B84" s="132"/>
      <c r="D84" s="132"/>
      <c r="E84" s="10"/>
      <c r="F84" s="22"/>
      <c r="G84" s="149"/>
      <c r="H84" s="132"/>
      <c r="I84" s="149"/>
      <c r="J84" s="132"/>
      <c r="K84" s="149"/>
      <c r="L84" s="132"/>
      <c r="M84" s="149"/>
      <c r="N84" s="132"/>
      <c r="O84" s="149"/>
      <c r="P84" s="132"/>
      <c r="Q84" s="158"/>
      <c r="R84" s="132"/>
      <c r="S84" s="149"/>
      <c r="T84" s="132"/>
      <c r="U84" s="148"/>
      <c r="V84" s="132"/>
      <c r="W84" s="149"/>
      <c r="X84" s="132"/>
    </row>
    <row r="85" spans="1:24" x14ac:dyDescent="0.2">
      <c r="A85" s="133" t="s">
        <v>20</v>
      </c>
      <c r="B85" s="187">
        <v>249661.03984063742</v>
      </c>
      <c r="D85" s="187">
        <v>256243</v>
      </c>
      <c r="E85" s="10"/>
      <c r="F85" s="130">
        <v>191559.21912350596</v>
      </c>
      <c r="G85" s="149"/>
      <c r="H85" s="187">
        <v>196968</v>
      </c>
      <c r="I85" s="149"/>
      <c r="J85" s="130">
        <v>4424.9880478087653</v>
      </c>
      <c r="K85" s="149"/>
      <c r="L85" s="187">
        <v>4707</v>
      </c>
      <c r="M85" s="149"/>
      <c r="N85" s="130">
        <v>7591.1593625498008</v>
      </c>
      <c r="O85" s="149"/>
      <c r="P85" s="187">
        <v>7735</v>
      </c>
      <c r="Q85" s="155"/>
      <c r="R85" s="131">
        <v>0</v>
      </c>
      <c r="S85" s="149"/>
      <c r="T85" s="131">
        <v>0</v>
      </c>
      <c r="U85" s="148"/>
      <c r="V85" s="130">
        <v>46085.673306772907</v>
      </c>
      <c r="W85" s="149"/>
      <c r="X85" s="187">
        <v>46833</v>
      </c>
    </row>
    <row r="86" spans="1:24" x14ac:dyDescent="0.2">
      <c r="B86" s="132"/>
      <c r="D86" s="132"/>
      <c r="E86" s="10"/>
      <c r="F86" s="22"/>
      <c r="G86" s="149"/>
      <c r="H86" s="132"/>
      <c r="I86" s="149"/>
      <c r="J86" s="132"/>
      <c r="K86" s="149"/>
      <c r="L86" s="132"/>
      <c r="M86" s="149"/>
      <c r="N86" s="132"/>
      <c r="O86" s="149"/>
      <c r="P86" s="132"/>
      <c r="Q86" s="158"/>
      <c r="R86" s="132"/>
      <c r="S86" s="149"/>
      <c r="T86" s="132"/>
      <c r="U86" s="148"/>
      <c r="V86" s="132"/>
      <c r="W86" s="149"/>
      <c r="X86" s="132"/>
    </row>
    <row r="87" spans="1:24" x14ac:dyDescent="0.2">
      <c r="A87" s="133" t="s">
        <v>21</v>
      </c>
      <c r="B87" s="187">
        <v>875463.60956175311</v>
      </c>
      <c r="D87" s="187">
        <v>892359</v>
      </c>
      <c r="E87" s="10"/>
      <c r="F87" s="130">
        <v>668429.27091633482</v>
      </c>
      <c r="G87" s="149"/>
      <c r="H87" s="187">
        <v>683482</v>
      </c>
      <c r="I87" s="149"/>
      <c r="J87" s="130">
        <v>2261.6095617529882</v>
      </c>
      <c r="K87" s="149"/>
      <c r="L87" s="187">
        <v>2355</v>
      </c>
      <c r="M87" s="149"/>
      <c r="N87" s="130">
        <v>27696.055776892434</v>
      </c>
      <c r="O87" s="149"/>
      <c r="P87" s="187">
        <v>28907</v>
      </c>
      <c r="Q87" s="155"/>
      <c r="R87" s="130">
        <v>3804.6254980079689</v>
      </c>
      <c r="S87" s="149"/>
      <c r="T87" s="187">
        <v>3776</v>
      </c>
      <c r="U87" s="148"/>
      <c r="V87" s="130">
        <v>173272.04780876497</v>
      </c>
      <c r="W87" s="149"/>
      <c r="X87" s="187">
        <v>173840</v>
      </c>
    </row>
    <row r="88" spans="1:24" x14ac:dyDescent="0.2">
      <c r="A88" s="136" t="s">
        <v>22</v>
      </c>
      <c r="B88" s="188">
        <v>142602.11952191239</v>
      </c>
      <c r="D88" s="188">
        <v>145195</v>
      </c>
      <c r="E88" s="10"/>
      <c r="F88" s="131">
        <v>117258.98406374505</v>
      </c>
      <c r="G88" s="154"/>
      <c r="H88" s="188">
        <v>119738</v>
      </c>
      <c r="I88" s="149"/>
      <c r="J88" s="131">
        <v>978.47011952191235</v>
      </c>
      <c r="K88" s="154"/>
      <c r="L88" s="188">
        <v>961</v>
      </c>
      <c r="M88" s="149"/>
      <c r="N88" s="131">
        <v>3233.6055776892431</v>
      </c>
      <c r="O88" s="154"/>
      <c r="P88" s="188">
        <v>3319</v>
      </c>
      <c r="Q88" s="158"/>
      <c r="R88" s="131">
        <v>0</v>
      </c>
      <c r="S88" s="154"/>
      <c r="T88" s="131">
        <v>0</v>
      </c>
      <c r="U88" s="153"/>
      <c r="V88" s="131">
        <v>21131.059760956174</v>
      </c>
      <c r="W88" s="154"/>
      <c r="X88" s="188">
        <v>21177</v>
      </c>
    </row>
    <row r="89" spans="1:24" x14ac:dyDescent="0.2">
      <c r="A89" s="136" t="s">
        <v>23</v>
      </c>
      <c r="B89" s="188">
        <v>292357.94820717128</v>
      </c>
      <c r="D89" s="188">
        <v>449003</v>
      </c>
      <c r="E89" s="10"/>
      <c r="F89" s="131">
        <v>213930.76494023897</v>
      </c>
      <c r="G89" s="154"/>
      <c r="H89" s="188">
        <v>344460</v>
      </c>
      <c r="I89" s="149"/>
      <c r="J89" s="131">
        <v>493.05577689243029</v>
      </c>
      <c r="K89" s="154"/>
      <c r="L89" s="188">
        <v>840</v>
      </c>
      <c r="M89" s="149"/>
      <c r="N89" s="131">
        <v>8870.2589641434279</v>
      </c>
      <c r="O89" s="154"/>
      <c r="P89" s="188">
        <v>16096</v>
      </c>
      <c r="Q89" s="158"/>
      <c r="R89" s="131">
        <v>1023.9601593625498</v>
      </c>
      <c r="S89" s="154"/>
      <c r="T89" s="188">
        <v>2793</v>
      </c>
      <c r="U89" s="153"/>
      <c r="V89" s="131">
        <v>68039.908366533884</v>
      </c>
      <c r="W89" s="154"/>
      <c r="X89" s="188">
        <v>84814</v>
      </c>
    </row>
    <row r="90" spans="1:24" x14ac:dyDescent="0.2">
      <c r="A90" s="136" t="s">
        <v>24</v>
      </c>
      <c r="B90" s="188">
        <v>440503.54183266941</v>
      </c>
      <c r="D90" s="188">
        <v>298162</v>
      </c>
      <c r="E90" s="10"/>
      <c r="F90" s="131">
        <v>337239.52191235073</v>
      </c>
      <c r="G90" s="154"/>
      <c r="H90" s="188">
        <v>219283</v>
      </c>
      <c r="I90" s="149"/>
      <c r="J90" s="131">
        <v>790.08366533864546</v>
      </c>
      <c r="K90" s="154"/>
      <c r="L90" s="188">
        <v>554</v>
      </c>
      <c r="M90" s="149"/>
      <c r="N90" s="131">
        <v>15592.191235059761</v>
      </c>
      <c r="O90" s="154"/>
      <c r="P90" s="188">
        <v>9492</v>
      </c>
      <c r="Q90" s="158"/>
      <c r="R90" s="131">
        <v>2780.6653386454191</v>
      </c>
      <c r="S90" s="154"/>
      <c r="T90" s="188">
        <v>983</v>
      </c>
      <c r="U90" s="153"/>
      <c r="V90" s="131">
        <v>84101.079681274903</v>
      </c>
      <c r="W90" s="154"/>
      <c r="X90" s="188">
        <v>67849</v>
      </c>
    </row>
    <row r="91" spans="1:24" ht="11.25" customHeight="1" x14ac:dyDescent="0.2">
      <c r="B91" s="132"/>
      <c r="D91" s="132"/>
      <c r="E91" s="10"/>
      <c r="F91" s="22"/>
      <c r="G91" s="154"/>
      <c r="H91" s="132"/>
      <c r="I91" s="149"/>
      <c r="J91" s="132"/>
      <c r="K91" s="154"/>
      <c r="L91" s="132"/>
      <c r="M91" s="149"/>
      <c r="N91" s="132"/>
      <c r="O91" s="154"/>
      <c r="P91" s="132"/>
      <c r="Q91" s="158"/>
      <c r="R91" s="131"/>
      <c r="S91" s="154"/>
      <c r="T91" s="132"/>
      <c r="U91" s="153"/>
      <c r="V91" s="132"/>
      <c r="W91" s="154"/>
      <c r="X91" s="132"/>
    </row>
    <row r="92" spans="1:24" x14ac:dyDescent="0.2">
      <c r="A92" s="133" t="s">
        <v>25</v>
      </c>
      <c r="B92" s="187">
        <v>115094.30677290837</v>
      </c>
      <c r="D92" s="187">
        <v>118607</v>
      </c>
      <c r="E92" s="10"/>
      <c r="F92" s="130">
        <v>82661.231075697215</v>
      </c>
      <c r="G92" s="149"/>
      <c r="H92" s="187">
        <v>85735</v>
      </c>
      <c r="I92" s="149"/>
      <c r="J92" s="130">
        <v>3566.3027888446213</v>
      </c>
      <c r="K92" s="149"/>
      <c r="L92" s="187">
        <v>3718</v>
      </c>
      <c r="M92" s="149"/>
      <c r="N92" s="130">
        <v>3026.1752988047806</v>
      </c>
      <c r="O92" s="149"/>
      <c r="P92" s="187">
        <v>3021</v>
      </c>
      <c r="Q92" s="155"/>
      <c r="R92" s="130">
        <v>0</v>
      </c>
      <c r="S92" s="149"/>
      <c r="T92" s="131">
        <v>0</v>
      </c>
      <c r="U92" s="148"/>
      <c r="V92" s="130">
        <v>25840.597609561755</v>
      </c>
      <c r="W92" s="149"/>
      <c r="X92" s="187">
        <v>26133</v>
      </c>
    </row>
    <row r="93" spans="1:24" ht="11.25" customHeight="1" x14ac:dyDescent="0.2">
      <c r="B93" s="132"/>
      <c r="D93" s="132"/>
      <c r="E93" s="10"/>
      <c r="F93" s="22"/>
      <c r="G93" s="154"/>
      <c r="H93" s="132"/>
      <c r="I93" s="149"/>
      <c r="J93" s="132"/>
      <c r="K93" s="154"/>
      <c r="L93" s="132"/>
      <c r="M93" s="149"/>
      <c r="N93" s="132"/>
      <c r="O93" s="154"/>
      <c r="P93" s="132"/>
      <c r="Q93" s="158"/>
      <c r="R93" s="132"/>
      <c r="S93" s="154"/>
      <c r="T93" s="132"/>
      <c r="U93" s="153"/>
      <c r="V93" s="132"/>
      <c r="W93" s="154"/>
      <c r="X93" s="132"/>
    </row>
    <row r="94" spans="1:24" x14ac:dyDescent="0.2">
      <c r="A94" s="136" t="s">
        <v>26</v>
      </c>
      <c r="B94" s="188">
        <v>20356.231075697215</v>
      </c>
      <c r="D94" s="188">
        <v>20660</v>
      </c>
      <c r="E94" s="10"/>
      <c r="F94" s="131">
        <v>15530.812749003986</v>
      </c>
      <c r="G94" s="154"/>
      <c r="H94" s="188">
        <v>15816</v>
      </c>
      <c r="I94" s="149"/>
      <c r="J94" s="131">
        <v>2.9760956175298805</v>
      </c>
      <c r="K94" s="154"/>
      <c r="L94" s="188">
        <v>3</v>
      </c>
      <c r="M94" s="149"/>
      <c r="N94" s="131">
        <v>1214.8247011952192</v>
      </c>
      <c r="O94" s="154"/>
      <c r="P94" s="188">
        <v>1194</v>
      </c>
      <c r="Q94" s="158"/>
      <c r="R94" s="131">
        <v>250.73705179282865</v>
      </c>
      <c r="S94" s="154"/>
      <c r="T94" s="188">
        <v>240</v>
      </c>
      <c r="U94" s="153"/>
      <c r="V94" s="131">
        <v>3356.880478087649</v>
      </c>
      <c r="W94" s="154"/>
      <c r="X94" s="188">
        <v>3407</v>
      </c>
    </row>
    <row r="95" spans="1:24" x14ac:dyDescent="0.2">
      <c r="A95" s="136" t="s">
        <v>27</v>
      </c>
      <c r="B95" s="188">
        <v>20275.625498007968</v>
      </c>
      <c r="D95" s="188">
        <v>21063</v>
      </c>
      <c r="E95" s="10"/>
      <c r="F95" s="131">
        <v>14816.394422310759</v>
      </c>
      <c r="G95" s="154"/>
      <c r="H95" s="188">
        <v>15328</v>
      </c>
      <c r="I95" s="149"/>
      <c r="J95" s="131">
        <v>2.4382470119521913</v>
      </c>
      <c r="K95" s="154"/>
      <c r="L95" s="188">
        <v>2</v>
      </c>
      <c r="M95" s="149"/>
      <c r="N95" s="131">
        <v>1522.7091633466136</v>
      </c>
      <c r="O95" s="154"/>
      <c r="P95" s="188">
        <v>1538</v>
      </c>
      <c r="Q95" s="158"/>
      <c r="R95" s="131">
        <v>78.055776892430274</v>
      </c>
      <c r="S95" s="154"/>
      <c r="T95" s="188">
        <v>83</v>
      </c>
      <c r="U95" s="153"/>
      <c r="V95" s="131">
        <v>3856.027888446215</v>
      </c>
      <c r="W95" s="154"/>
      <c r="X95" s="188">
        <v>4112</v>
      </c>
    </row>
    <row r="96" spans="1:24" x14ac:dyDescent="0.2">
      <c r="H96" s="136"/>
      <c r="N96" s="160"/>
      <c r="O96" s="154"/>
    </row>
    <row r="97" spans="1:24" x14ac:dyDescent="0.2">
      <c r="A97" s="1243" t="s">
        <v>198</v>
      </c>
      <c r="B97" s="1244"/>
      <c r="C97" s="1244"/>
      <c r="D97" s="1244"/>
      <c r="E97" s="1244"/>
      <c r="F97" s="1244"/>
      <c r="G97" s="1244"/>
      <c r="H97" s="1244"/>
      <c r="I97" s="1244"/>
      <c r="J97" s="1244"/>
      <c r="K97" s="1244"/>
      <c r="L97" s="1244"/>
      <c r="M97" s="1244"/>
      <c r="N97" s="1244"/>
      <c r="O97" s="1244"/>
      <c r="P97" s="1244"/>
      <c r="Q97" s="1238"/>
      <c r="R97" s="1238"/>
      <c r="S97" s="1238"/>
      <c r="T97" s="1238"/>
      <c r="U97" s="1238"/>
      <c r="V97" s="1238"/>
      <c r="W97" s="1238"/>
      <c r="X97" s="1238"/>
    </row>
    <row r="98" spans="1:24" x14ac:dyDescent="0.2">
      <c r="A98" s="1237" t="s">
        <v>6</v>
      </c>
      <c r="B98" s="1237"/>
      <c r="C98" s="1237"/>
      <c r="D98" s="1237"/>
      <c r="E98" s="1237"/>
      <c r="F98" s="1237"/>
      <c r="G98" s="1237"/>
      <c r="H98" s="1237"/>
      <c r="I98" s="1237"/>
      <c r="J98" s="1237"/>
      <c r="K98" s="1237"/>
      <c r="L98" s="1237"/>
      <c r="M98" s="1237"/>
      <c r="N98" s="1237"/>
      <c r="O98" s="1237"/>
      <c r="P98" s="1237"/>
      <c r="Q98" s="1238"/>
      <c r="R98" s="1238"/>
      <c r="S98" s="1238"/>
      <c r="T98" s="1238"/>
      <c r="U98" s="1238"/>
      <c r="V98" s="1238"/>
      <c r="W98" s="1238"/>
      <c r="X98" s="1238"/>
    </row>
    <row r="99" spans="1:24" x14ac:dyDescent="0.2">
      <c r="D99" s="156"/>
      <c r="H99" s="158"/>
      <c r="J99" s="156"/>
      <c r="N99" s="156"/>
    </row>
    <row r="100" spans="1:24" x14ac:dyDescent="0.2">
      <c r="H100" s="158"/>
    </row>
    <row r="101" spans="1:24" x14ac:dyDescent="0.2">
      <c r="F101" s="158"/>
      <c r="H101" s="158"/>
    </row>
    <row r="102" spans="1:24" x14ac:dyDescent="0.2">
      <c r="H102" s="158"/>
    </row>
    <row r="103" spans="1:24" x14ac:dyDescent="0.2">
      <c r="H103" s="158"/>
    </row>
  </sheetData>
  <mergeCells count="16">
    <mergeCell ref="A98:X98"/>
    <mergeCell ref="R10:T12"/>
    <mergeCell ref="V10:X12"/>
    <mergeCell ref="A97:X97"/>
    <mergeCell ref="B10:D12"/>
    <mergeCell ref="P2:X5"/>
    <mergeCell ref="N8:P8"/>
    <mergeCell ref="A8:A14"/>
    <mergeCell ref="N11:P12"/>
    <mergeCell ref="F10:P10"/>
    <mergeCell ref="F11:H12"/>
    <mergeCell ref="J11:L12"/>
    <mergeCell ref="E8:G8"/>
    <mergeCell ref="H8:J8"/>
    <mergeCell ref="K8:M8"/>
    <mergeCell ref="B9:F9"/>
  </mergeCells>
  <phoneticPr fontId="6" type="noConversion"/>
  <pageMargins left="0.19685039370078741" right="0" top="0.19685039370078741" bottom="0" header="0" footer="0"/>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1"/>
  <sheetViews>
    <sheetView showGridLines="0" showOutlineSymbols="0" zoomScale="87" zoomScaleNormal="87" workbookViewId="0"/>
  </sheetViews>
  <sheetFormatPr baseColWidth="10" defaultColWidth="19.140625" defaultRowHeight="12" x14ac:dyDescent="0.2"/>
  <cols>
    <col min="1" max="1" width="30" style="189" customWidth="1"/>
    <col min="2" max="2" width="12.28515625" style="189" customWidth="1"/>
    <col min="3" max="3" width="1.140625" style="189" customWidth="1"/>
    <col min="4" max="4" width="13.140625" style="189" customWidth="1"/>
    <col min="5" max="5" width="0.7109375" style="189" customWidth="1"/>
    <col min="6" max="6" width="11.28515625" style="189" customWidth="1"/>
    <col min="7" max="7" width="1" style="189" customWidth="1"/>
    <col min="8" max="8" width="11.28515625" style="189" customWidth="1"/>
    <col min="9" max="9" width="1.140625" style="189" customWidth="1"/>
    <col min="10" max="10" width="10.85546875" style="189" customWidth="1"/>
    <col min="11" max="11" width="1.140625" style="189" customWidth="1"/>
    <col min="12" max="12" width="11.28515625" style="189" customWidth="1"/>
    <col min="13" max="13" width="1.140625" style="189" customWidth="1"/>
    <col min="14" max="14" width="11.28515625" style="189" customWidth="1"/>
    <col min="15" max="15" width="1.140625" style="189" customWidth="1"/>
    <col min="16" max="16" width="11.28515625" style="189" customWidth="1"/>
    <col min="17" max="17" width="1.28515625" style="189" customWidth="1"/>
    <col min="18" max="18" width="11.140625" style="189" customWidth="1"/>
    <col min="19" max="16384" width="19.140625" style="189"/>
  </cols>
  <sheetData>
    <row r="1" spans="1:20" ht="15.75" customHeight="1" x14ac:dyDescent="0.2">
      <c r="A1" s="217" t="s">
        <v>28</v>
      </c>
      <c r="B1" s="217"/>
      <c r="C1" s="217"/>
      <c r="D1" s="218"/>
      <c r="E1" s="219"/>
      <c r="F1" s="219"/>
      <c r="G1" s="219"/>
      <c r="H1" s="219"/>
      <c r="I1" s="219"/>
      <c r="J1" s="220"/>
      <c r="K1" s="220"/>
      <c r="L1" s="218" t="s">
        <v>518</v>
      </c>
      <c r="M1" s="218"/>
      <c r="N1" s="218"/>
      <c r="O1" s="221"/>
      <c r="P1" s="221"/>
      <c r="Q1" s="221"/>
      <c r="R1" s="222"/>
    </row>
    <row r="2" spans="1:20" ht="12" customHeight="1" x14ac:dyDescent="0.2">
      <c r="A2" s="218"/>
      <c r="B2" s="218"/>
      <c r="C2" s="218"/>
      <c r="D2" s="218"/>
      <c r="E2" s="219"/>
      <c r="F2" s="219"/>
      <c r="G2" s="219"/>
      <c r="H2" s="219"/>
      <c r="I2" s="219"/>
      <c r="J2" s="220"/>
      <c r="K2" s="220"/>
      <c r="L2" s="218" t="s">
        <v>29</v>
      </c>
      <c r="M2" s="219"/>
      <c r="N2" s="219"/>
      <c r="O2" s="220"/>
      <c r="P2" s="218"/>
      <c r="Q2" s="218"/>
      <c r="R2" s="220"/>
    </row>
    <row r="3" spans="1:20" ht="12" customHeight="1" x14ac:dyDescent="0.2">
      <c r="A3" s="217" t="s">
        <v>525</v>
      </c>
      <c r="B3" s="217"/>
      <c r="C3" s="217"/>
      <c r="D3" s="218"/>
      <c r="E3" s="219"/>
      <c r="F3" s="219"/>
      <c r="G3" s="219"/>
      <c r="H3" s="219"/>
      <c r="I3" s="219"/>
      <c r="J3" s="220"/>
      <c r="K3" s="220"/>
      <c r="L3" s="218" t="s">
        <v>30</v>
      </c>
      <c r="M3" s="219"/>
      <c r="N3" s="219"/>
      <c r="O3" s="220"/>
      <c r="P3" s="218"/>
      <c r="Q3" s="218"/>
      <c r="R3" s="220"/>
    </row>
    <row r="4" spans="1:20" ht="12" customHeight="1" x14ac:dyDescent="0.2">
      <c r="A4" s="223"/>
      <c r="B4" s="223"/>
      <c r="C4" s="223"/>
      <c r="D4" s="224"/>
      <c r="E4" s="219"/>
      <c r="F4" s="219"/>
      <c r="G4" s="219"/>
      <c r="H4" s="219"/>
      <c r="I4" s="219"/>
      <c r="J4" s="220"/>
      <c r="K4" s="220"/>
      <c r="L4" s="218" t="s">
        <v>393</v>
      </c>
      <c r="M4" s="219"/>
      <c r="N4" s="219"/>
      <c r="O4" s="219"/>
      <c r="P4" s="220"/>
      <c r="Q4" s="218"/>
      <c r="R4" s="218"/>
    </row>
    <row r="5" spans="1:20" ht="12" customHeight="1" x14ac:dyDescent="0.2">
      <c r="A5" s="223"/>
      <c r="B5" s="223"/>
      <c r="C5" s="223"/>
      <c r="D5" s="224"/>
      <c r="E5" s="219"/>
      <c r="F5" s="225"/>
      <c r="G5" s="219"/>
      <c r="H5" s="219"/>
      <c r="I5" s="219"/>
      <c r="J5" s="219"/>
      <c r="K5" s="220"/>
      <c r="L5" s="219"/>
      <c r="M5" s="219"/>
      <c r="N5" s="219"/>
      <c r="O5" s="219"/>
      <c r="P5" s="219"/>
      <c r="Q5" s="219"/>
      <c r="R5" s="219"/>
    </row>
    <row r="6" spans="1:20" ht="12" customHeight="1" x14ac:dyDescent="0.2">
      <c r="A6" s="223"/>
      <c r="B6" s="223"/>
      <c r="C6" s="223"/>
      <c r="D6" s="224"/>
      <c r="E6" s="219"/>
      <c r="F6" s="219"/>
      <c r="G6" s="219"/>
      <c r="H6" s="219"/>
      <c r="I6" s="219"/>
      <c r="J6" s="219"/>
      <c r="K6" s="219"/>
      <c r="L6" s="219"/>
      <c r="M6" s="219"/>
      <c r="N6" s="219"/>
      <c r="O6" s="219"/>
      <c r="P6" s="219"/>
      <c r="Q6" s="219"/>
      <c r="R6" s="219"/>
    </row>
    <row r="7" spans="1:20" ht="12" customHeight="1" x14ac:dyDescent="0.2">
      <c r="A7" s="1255"/>
      <c r="B7" s="1137" t="s">
        <v>603</v>
      </c>
      <c r="C7" s="1137"/>
      <c r="D7" s="1137"/>
      <c r="E7" s="1137"/>
      <c r="F7" s="1137"/>
      <c r="G7" s="1018"/>
      <c r="H7" s="1035"/>
      <c r="I7" s="1018"/>
      <c r="J7" s="1018"/>
      <c r="K7" s="1018"/>
      <c r="L7" s="1018"/>
      <c r="M7" s="1018"/>
      <c r="N7" s="1035"/>
      <c r="O7" s="1018"/>
      <c r="P7" s="1018"/>
      <c r="Q7" s="1018"/>
      <c r="R7" s="1018"/>
    </row>
    <row r="8" spans="1:20" ht="12" customHeight="1" thickBot="1" x14ac:dyDescent="0.25">
      <c r="A8" s="1256"/>
      <c r="B8" s="1145" t="s">
        <v>613</v>
      </c>
      <c r="C8" s="1145"/>
      <c r="D8" s="1145"/>
      <c r="E8" s="1145"/>
      <c r="F8" s="1145"/>
      <c r="G8" s="962"/>
      <c r="H8" s="962"/>
      <c r="I8" s="962"/>
      <c r="J8" s="962"/>
      <c r="K8" s="962"/>
      <c r="L8" s="962"/>
      <c r="M8" s="962"/>
      <c r="N8" s="962"/>
      <c r="O8" s="962"/>
      <c r="P8" s="962"/>
      <c r="Q8" s="962"/>
      <c r="R8" s="962"/>
    </row>
    <row r="9" spans="1:20" ht="15.95" customHeight="1" x14ac:dyDescent="0.2">
      <c r="A9" s="1256"/>
      <c r="B9" s="1257" t="s">
        <v>210</v>
      </c>
      <c r="C9" s="1258"/>
      <c r="D9" s="1258"/>
      <c r="E9" s="1258"/>
      <c r="F9" s="1258"/>
      <c r="G9" s="227"/>
      <c r="H9" s="1250" t="s">
        <v>31</v>
      </c>
      <c r="I9" s="1260"/>
      <c r="J9" s="1260"/>
      <c r="K9" s="1260"/>
      <c r="L9" s="1260"/>
      <c r="M9" s="227"/>
      <c r="N9" s="1250" t="s">
        <v>32</v>
      </c>
      <c r="O9" s="1251"/>
      <c r="P9" s="1251"/>
      <c r="Q9" s="1252"/>
      <c r="R9" s="1252"/>
      <c r="S9" s="190"/>
    </row>
    <row r="10" spans="1:20" ht="15.95" customHeight="1" thickBot="1" x14ac:dyDescent="0.25">
      <c r="A10" s="1256"/>
      <c r="B10" s="1259"/>
      <c r="C10" s="1259"/>
      <c r="D10" s="1259"/>
      <c r="E10" s="1259"/>
      <c r="F10" s="1259"/>
      <c r="G10" s="228"/>
      <c r="H10" s="1261"/>
      <c r="I10" s="1261"/>
      <c r="J10" s="1261"/>
      <c r="K10" s="1261"/>
      <c r="L10" s="1261"/>
      <c r="M10" s="228"/>
      <c r="N10" s="1253"/>
      <c r="O10" s="1253"/>
      <c r="P10" s="1253"/>
      <c r="Q10" s="1254"/>
      <c r="R10" s="1254"/>
      <c r="S10" s="190"/>
    </row>
    <row r="11" spans="1:20" ht="30" customHeight="1" x14ac:dyDescent="0.2">
      <c r="A11" s="1256"/>
      <c r="B11" s="229" t="s">
        <v>517</v>
      </c>
      <c r="C11" s="230"/>
      <c r="D11" s="231" t="s">
        <v>33</v>
      </c>
      <c r="E11" s="232"/>
      <c r="F11" s="233" t="s">
        <v>34</v>
      </c>
      <c r="G11" s="228"/>
      <c r="H11" s="229" t="s">
        <v>517</v>
      </c>
      <c r="I11" s="230"/>
      <c r="J11" s="231" t="s">
        <v>33</v>
      </c>
      <c r="K11" s="232"/>
      <c r="L11" s="233" t="s">
        <v>35</v>
      </c>
      <c r="M11" s="228"/>
      <c r="N11" s="229" t="s">
        <v>517</v>
      </c>
      <c r="O11" s="230"/>
      <c r="P11" s="231" t="s">
        <v>33</v>
      </c>
      <c r="Q11" s="232"/>
      <c r="R11" s="233" t="s">
        <v>34</v>
      </c>
    </row>
    <row r="12" spans="1:20" ht="20.100000000000001" customHeight="1" x14ac:dyDescent="0.2">
      <c r="A12" s="1256"/>
      <c r="B12" s="234"/>
      <c r="C12" s="235"/>
      <c r="D12" s="235"/>
      <c r="E12" s="236"/>
      <c r="F12" s="236"/>
      <c r="G12" s="236"/>
      <c r="H12" s="237"/>
      <c r="I12" s="238"/>
      <c r="J12" s="235"/>
      <c r="K12" s="236"/>
      <c r="L12" s="236"/>
      <c r="M12" s="236"/>
      <c r="N12" s="239"/>
      <c r="O12" s="238"/>
      <c r="P12" s="240"/>
      <c r="Q12" s="236"/>
      <c r="R12" s="241"/>
    </row>
    <row r="13" spans="1:20" ht="20.100000000000001" customHeight="1" x14ac:dyDescent="0.2">
      <c r="A13" s="1041" t="s">
        <v>413</v>
      </c>
      <c r="B13" s="1116">
        <v>17087350</v>
      </c>
      <c r="C13" s="235"/>
      <c r="D13" s="1115">
        <v>13918820</v>
      </c>
      <c r="E13" s="1115"/>
      <c r="F13" s="1115">
        <v>3168500</v>
      </c>
      <c r="G13" s="1115"/>
      <c r="H13" s="1115">
        <v>1114150</v>
      </c>
      <c r="I13" s="1115"/>
      <c r="J13" s="1115">
        <v>836041</v>
      </c>
      <c r="K13" s="1115"/>
      <c r="L13" s="1115">
        <f t="shared" ref="L13" si="0">+L15+L25+L30+L32+L34+L38+L40+L47+L58+L64+L69+L73+L79+L81+L83+L85+L90+L92+L93</f>
        <v>278105</v>
      </c>
      <c r="M13" s="1115"/>
      <c r="N13" s="1115">
        <v>2068530</v>
      </c>
      <c r="O13" s="1115"/>
      <c r="P13" s="1115">
        <v>1834720</v>
      </c>
      <c r="Q13" s="1115"/>
      <c r="R13" s="1115">
        <v>233801</v>
      </c>
      <c r="S13" s="1117"/>
    </row>
    <row r="14" spans="1:20" ht="11.1" customHeight="1" x14ac:dyDescent="0.2">
      <c r="A14" s="242"/>
      <c r="B14" s="245"/>
      <c r="C14" s="246"/>
      <c r="D14" s="247"/>
      <c r="E14" s="247"/>
      <c r="F14" s="247"/>
      <c r="G14" s="247"/>
      <c r="H14" s="247"/>
      <c r="I14" s="247"/>
      <c r="J14" s="247"/>
      <c r="K14" s="247"/>
      <c r="L14" s="247"/>
      <c r="M14" s="239"/>
      <c r="N14" s="243"/>
      <c r="O14" s="248"/>
      <c r="P14" s="249"/>
      <c r="Q14" s="249"/>
      <c r="R14" s="249"/>
      <c r="S14" s="1117"/>
    </row>
    <row r="15" spans="1:20" ht="11.1" customHeight="1" x14ac:dyDescent="0.2">
      <c r="A15" s="242" t="s">
        <v>36</v>
      </c>
      <c r="B15" s="243">
        <v>2773740</v>
      </c>
      <c r="C15" s="243">
        <f>SUM(C16:C23)</f>
        <v>0</v>
      </c>
      <c r="D15" s="243">
        <v>2277960</v>
      </c>
      <c r="E15" s="243"/>
      <c r="F15" s="243">
        <v>495790</v>
      </c>
      <c r="G15" s="243">
        <f>SUM(G16:G23)</f>
        <v>0</v>
      </c>
      <c r="H15" s="243">
        <v>512381</v>
      </c>
      <c r="I15" s="243"/>
      <c r="J15" s="243">
        <v>464595</v>
      </c>
      <c r="K15" s="243"/>
      <c r="L15" s="243">
        <v>47786</v>
      </c>
      <c r="M15" s="243">
        <f>SUM(M16:M23)</f>
        <v>0</v>
      </c>
      <c r="N15" s="243">
        <v>219096</v>
      </c>
      <c r="O15" s="250"/>
      <c r="P15" s="250">
        <v>188113</v>
      </c>
      <c r="Q15" s="250"/>
      <c r="R15" s="250">
        <v>30983</v>
      </c>
      <c r="S15" s="1117"/>
      <c r="T15" s="1117"/>
    </row>
    <row r="16" spans="1:20" ht="11.1" customHeight="1" x14ac:dyDescent="0.2">
      <c r="A16" s="251" t="s">
        <v>37</v>
      </c>
      <c r="B16" s="248">
        <v>255645</v>
      </c>
      <c r="C16" s="252"/>
      <c r="D16" s="248">
        <v>200247</v>
      </c>
      <c r="E16" s="248"/>
      <c r="F16" s="248">
        <v>55398</v>
      </c>
      <c r="G16" s="248"/>
      <c r="H16" s="248">
        <v>69460</v>
      </c>
      <c r="I16" s="253"/>
      <c r="J16" s="248">
        <v>51628</v>
      </c>
      <c r="K16" s="253"/>
      <c r="L16" s="248">
        <v>17831</v>
      </c>
      <c r="M16" s="254"/>
      <c r="N16" s="248">
        <v>13780</v>
      </c>
      <c r="O16" s="255"/>
      <c r="P16" s="248">
        <v>11528</v>
      </c>
      <c r="Q16" s="248"/>
      <c r="R16" s="248">
        <v>2252</v>
      </c>
      <c r="S16" s="1117"/>
      <c r="T16" s="1117"/>
    </row>
    <row r="17" spans="1:20" ht="11.1" customHeight="1" x14ac:dyDescent="0.2">
      <c r="A17" s="251" t="s">
        <v>38</v>
      </c>
      <c r="B17" s="248">
        <v>335272</v>
      </c>
      <c r="C17" s="248"/>
      <c r="D17" s="248">
        <v>278281</v>
      </c>
      <c r="E17" s="248"/>
      <c r="F17" s="248">
        <v>56991</v>
      </c>
      <c r="G17" s="248"/>
      <c r="H17" s="248">
        <v>33096</v>
      </c>
      <c r="I17" s="248"/>
      <c r="J17" s="248">
        <v>30186</v>
      </c>
      <c r="K17" s="248"/>
      <c r="L17" s="248">
        <v>2910</v>
      </c>
      <c r="M17" s="254"/>
      <c r="N17" s="248">
        <v>32133.000000000004</v>
      </c>
      <c r="O17" s="255"/>
      <c r="P17" s="248">
        <v>29229</v>
      </c>
      <c r="Q17" s="248"/>
      <c r="R17" s="248">
        <v>2904</v>
      </c>
      <c r="S17" s="1117"/>
      <c r="T17" s="1117"/>
    </row>
    <row r="18" spans="1:20" ht="11.1" customHeight="1" x14ac:dyDescent="0.2">
      <c r="A18" s="251" t="s">
        <v>39</v>
      </c>
      <c r="B18" s="248">
        <v>275079</v>
      </c>
      <c r="C18" s="248"/>
      <c r="D18" s="248">
        <v>224613</v>
      </c>
      <c r="E18" s="248"/>
      <c r="F18" s="248">
        <v>50466</v>
      </c>
      <c r="G18" s="248"/>
      <c r="H18" s="248">
        <v>73744</v>
      </c>
      <c r="I18" s="248"/>
      <c r="J18" s="248">
        <v>67606</v>
      </c>
      <c r="K18" s="248"/>
      <c r="L18" s="248">
        <v>6138</v>
      </c>
      <c r="M18" s="254"/>
      <c r="N18" s="248">
        <v>28821</v>
      </c>
      <c r="O18" s="255"/>
      <c r="P18" s="248">
        <v>24158</v>
      </c>
      <c r="Q18" s="248"/>
      <c r="R18" s="248">
        <v>4662</v>
      </c>
      <c r="S18" s="1117"/>
      <c r="T18" s="1117"/>
    </row>
    <row r="19" spans="1:20" ht="11.1" customHeight="1" x14ac:dyDescent="0.2">
      <c r="A19" s="251" t="s">
        <v>40</v>
      </c>
      <c r="B19" s="248">
        <v>301639</v>
      </c>
      <c r="C19" s="248"/>
      <c r="D19" s="248">
        <v>241488</v>
      </c>
      <c r="E19" s="248"/>
      <c r="F19" s="248">
        <v>60151</v>
      </c>
      <c r="G19" s="248"/>
      <c r="H19" s="248">
        <v>61024</v>
      </c>
      <c r="I19" s="248"/>
      <c r="J19" s="248">
        <v>55485</v>
      </c>
      <c r="K19" s="248"/>
      <c r="L19" s="248">
        <v>5539</v>
      </c>
      <c r="M19" s="254"/>
      <c r="N19" s="248">
        <v>19498</v>
      </c>
      <c r="O19" s="255"/>
      <c r="P19" s="248">
        <v>15508</v>
      </c>
      <c r="Q19" s="248"/>
      <c r="R19" s="248">
        <v>3991</v>
      </c>
      <c r="S19" s="1117"/>
      <c r="T19" s="1117"/>
    </row>
    <row r="20" spans="1:20" ht="11.1" customHeight="1" x14ac:dyDescent="0.2">
      <c r="A20" s="251" t="s">
        <v>41</v>
      </c>
      <c r="B20" s="248">
        <v>190840</v>
      </c>
      <c r="C20" s="248"/>
      <c r="D20" s="248">
        <v>164357</v>
      </c>
      <c r="E20" s="248"/>
      <c r="F20" s="248">
        <v>26484</v>
      </c>
      <c r="G20" s="248"/>
      <c r="H20" s="248">
        <v>65896</v>
      </c>
      <c r="I20" s="248"/>
      <c r="J20" s="248">
        <v>63161</v>
      </c>
      <c r="K20" s="248"/>
      <c r="L20" s="248">
        <v>2735</v>
      </c>
      <c r="M20" s="254"/>
      <c r="N20" s="248">
        <v>13768</v>
      </c>
      <c r="O20" s="255"/>
      <c r="P20" s="248">
        <v>12412</v>
      </c>
      <c r="Q20" s="248"/>
      <c r="R20" s="248">
        <v>1356</v>
      </c>
      <c r="S20" s="1117"/>
      <c r="T20" s="1117"/>
    </row>
    <row r="21" spans="1:20" ht="11.1" customHeight="1" x14ac:dyDescent="0.2">
      <c r="A21" s="251" t="s">
        <v>42</v>
      </c>
      <c r="B21" s="248">
        <v>221999</v>
      </c>
      <c r="C21" s="248"/>
      <c r="D21" s="248">
        <v>183018</v>
      </c>
      <c r="E21" s="248"/>
      <c r="F21" s="248">
        <v>38982</v>
      </c>
      <c r="G21" s="248"/>
      <c r="H21" s="248">
        <v>69380</v>
      </c>
      <c r="I21" s="248"/>
      <c r="J21" s="248">
        <v>65352.000000000007</v>
      </c>
      <c r="K21" s="248"/>
      <c r="L21" s="248">
        <v>4027.9999999999995</v>
      </c>
      <c r="M21" s="254"/>
      <c r="N21" s="248">
        <v>23018</v>
      </c>
      <c r="O21" s="255"/>
      <c r="P21" s="248">
        <v>19212</v>
      </c>
      <c r="Q21" s="248"/>
      <c r="R21" s="248">
        <v>3806</v>
      </c>
      <c r="S21" s="1117"/>
      <c r="T21" s="1117"/>
    </row>
    <row r="22" spans="1:20" ht="11.1" customHeight="1" x14ac:dyDescent="0.2">
      <c r="A22" s="251" t="s">
        <v>43</v>
      </c>
      <c r="B22" s="248">
        <v>530959</v>
      </c>
      <c r="C22" s="248"/>
      <c r="D22" s="248">
        <v>425829</v>
      </c>
      <c r="E22" s="248"/>
      <c r="F22" s="248">
        <v>105130</v>
      </c>
      <c r="G22" s="248"/>
      <c r="H22" s="248">
        <v>38668</v>
      </c>
      <c r="I22" s="248"/>
      <c r="J22" s="248">
        <v>35325</v>
      </c>
      <c r="K22" s="248"/>
      <c r="L22" s="248">
        <v>3343</v>
      </c>
      <c r="M22" s="254"/>
      <c r="N22" s="248">
        <v>29440</v>
      </c>
      <c r="O22" s="255"/>
      <c r="P22" s="248">
        <v>24088</v>
      </c>
      <c r="Q22" s="248"/>
      <c r="R22" s="248">
        <v>5351</v>
      </c>
      <c r="S22" s="1117"/>
      <c r="T22" s="1117"/>
    </row>
    <row r="23" spans="1:20" ht="11.1" customHeight="1" x14ac:dyDescent="0.2">
      <c r="A23" s="251" t="s">
        <v>44</v>
      </c>
      <c r="B23" s="248">
        <v>662309</v>
      </c>
      <c r="C23" s="248"/>
      <c r="D23" s="248">
        <v>560124</v>
      </c>
      <c r="E23" s="248"/>
      <c r="F23" s="248">
        <v>102190</v>
      </c>
      <c r="G23" s="248"/>
      <c r="H23" s="248">
        <v>101113</v>
      </c>
      <c r="I23" s="248"/>
      <c r="J23" s="248">
        <v>95852</v>
      </c>
      <c r="K23" s="248"/>
      <c r="L23" s="248">
        <v>5261</v>
      </c>
      <c r="M23" s="254"/>
      <c r="N23" s="248">
        <v>58637</v>
      </c>
      <c r="O23" s="255"/>
      <c r="P23" s="248">
        <v>51978</v>
      </c>
      <c r="Q23" s="248"/>
      <c r="R23" s="248">
        <v>6659</v>
      </c>
      <c r="S23" s="1117"/>
      <c r="T23" s="1117"/>
    </row>
    <row r="24" spans="1:20" ht="11.1" customHeight="1" x14ac:dyDescent="0.2">
      <c r="A24" s="251"/>
      <c r="B24" s="248"/>
      <c r="C24" s="248"/>
      <c r="D24" s="248"/>
      <c r="E24" s="248"/>
      <c r="F24" s="248"/>
      <c r="G24" s="248"/>
      <c r="H24" s="248"/>
      <c r="I24" s="248"/>
      <c r="J24" s="248"/>
      <c r="K24" s="248"/>
      <c r="L24" s="248"/>
      <c r="M24" s="244"/>
      <c r="N24" s="243"/>
      <c r="O24" s="250"/>
      <c r="P24" s="249"/>
      <c r="Q24" s="249"/>
      <c r="R24" s="249"/>
      <c r="S24" s="1117"/>
      <c r="T24" s="1117"/>
    </row>
    <row r="25" spans="1:20" ht="11.1" customHeight="1" x14ac:dyDescent="0.2">
      <c r="A25" s="242" t="s">
        <v>543</v>
      </c>
      <c r="B25" s="250">
        <v>516412.00000000006</v>
      </c>
      <c r="C25" s="250">
        <f>SUM(C26:C28)</f>
        <v>0</v>
      </c>
      <c r="D25" s="250">
        <v>410684</v>
      </c>
      <c r="E25" s="250"/>
      <c r="F25" s="250">
        <v>105730</v>
      </c>
      <c r="G25" s="250">
        <f>SUM(G26:G28)</f>
        <v>0</v>
      </c>
      <c r="H25" s="250">
        <v>37649</v>
      </c>
      <c r="I25" s="250"/>
      <c r="J25" s="250">
        <v>18459</v>
      </c>
      <c r="K25" s="250"/>
      <c r="L25" s="250">
        <v>19190</v>
      </c>
      <c r="M25" s="250">
        <f>SUM(M26:M28)</f>
        <v>0</v>
      </c>
      <c r="N25" s="243">
        <v>89073</v>
      </c>
      <c r="O25" s="250"/>
      <c r="P25" s="250">
        <v>80206</v>
      </c>
      <c r="Q25" s="250"/>
      <c r="R25" s="250">
        <v>8867</v>
      </c>
      <c r="S25" s="1117"/>
      <c r="T25" s="1117"/>
    </row>
    <row r="26" spans="1:20" ht="11.1" customHeight="1" x14ac:dyDescent="0.2">
      <c r="A26" s="251" t="s">
        <v>45</v>
      </c>
      <c r="B26" s="248">
        <v>89032</v>
      </c>
      <c r="C26" s="252"/>
      <c r="D26" s="248">
        <v>66069</v>
      </c>
      <c r="E26" s="248"/>
      <c r="F26" s="248">
        <v>22963</v>
      </c>
      <c r="G26" s="248"/>
      <c r="H26" s="248">
        <v>13827</v>
      </c>
      <c r="I26" s="248"/>
      <c r="J26" s="248">
        <v>6762</v>
      </c>
      <c r="K26" s="248"/>
      <c r="L26" s="248">
        <v>7065</v>
      </c>
      <c r="M26" s="254"/>
      <c r="N26" s="248">
        <v>11728</v>
      </c>
      <c r="O26" s="255"/>
      <c r="P26" s="248">
        <v>10271</v>
      </c>
      <c r="Q26" s="248"/>
      <c r="R26" s="248">
        <v>1457</v>
      </c>
      <c r="S26" s="1117"/>
      <c r="T26" s="1117"/>
    </row>
    <row r="27" spans="1:20" ht="11.1" customHeight="1" x14ac:dyDescent="0.2">
      <c r="A27" s="251" t="s">
        <v>46</v>
      </c>
      <c r="B27" s="248">
        <v>50582</v>
      </c>
      <c r="C27" s="248"/>
      <c r="D27" s="248">
        <v>36552</v>
      </c>
      <c r="E27" s="248"/>
      <c r="F27" s="248">
        <v>14031</v>
      </c>
      <c r="G27" s="248"/>
      <c r="H27" s="248">
        <v>6367</v>
      </c>
      <c r="I27" s="248"/>
      <c r="J27" s="248">
        <v>1960</v>
      </c>
      <c r="K27" s="248"/>
      <c r="L27" s="248">
        <v>4408</v>
      </c>
      <c r="M27" s="254"/>
      <c r="N27" s="248">
        <v>8476</v>
      </c>
      <c r="O27" s="255"/>
      <c r="P27" s="248">
        <v>7485</v>
      </c>
      <c r="Q27" s="248"/>
      <c r="R27" s="248">
        <v>991</v>
      </c>
      <c r="S27" s="1117"/>
      <c r="T27" s="1117"/>
    </row>
    <row r="28" spans="1:20" ht="11.1" customHeight="1" x14ac:dyDescent="0.2">
      <c r="A28" s="251" t="s">
        <v>47</v>
      </c>
      <c r="B28" s="248">
        <v>376797</v>
      </c>
      <c r="C28" s="248"/>
      <c r="D28" s="248">
        <v>308063</v>
      </c>
      <c r="E28" s="248"/>
      <c r="F28" s="248">
        <v>68734</v>
      </c>
      <c r="G28" s="248"/>
      <c r="H28" s="248">
        <v>17455</v>
      </c>
      <c r="I28" s="248"/>
      <c r="J28" s="248">
        <v>9738</v>
      </c>
      <c r="K28" s="248"/>
      <c r="L28" s="248">
        <v>7717</v>
      </c>
      <c r="M28" s="254"/>
      <c r="N28" s="248">
        <v>68869</v>
      </c>
      <c r="O28" s="255"/>
      <c r="P28" s="248">
        <v>62450</v>
      </c>
      <c r="Q28" s="248"/>
      <c r="R28" s="248">
        <v>6419</v>
      </c>
      <c r="S28" s="1117"/>
      <c r="T28" s="1117"/>
    </row>
    <row r="29" spans="1:20" ht="11.1" customHeight="1" x14ac:dyDescent="0.2">
      <c r="A29" s="251"/>
      <c r="B29" s="248"/>
      <c r="C29" s="248"/>
      <c r="D29" s="248"/>
      <c r="E29" s="248"/>
      <c r="F29" s="248"/>
      <c r="G29" s="248"/>
      <c r="H29" s="248"/>
      <c r="I29" s="248"/>
      <c r="J29" s="248"/>
      <c r="K29" s="248"/>
      <c r="L29" s="248"/>
      <c r="M29" s="244"/>
      <c r="N29" s="243"/>
      <c r="O29" s="250"/>
      <c r="P29" s="249"/>
      <c r="Q29" s="249"/>
      <c r="R29" s="249"/>
      <c r="S29" s="1117"/>
      <c r="T29" s="1117"/>
    </row>
    <row r="30" spans="1:20" ht="11.1" customHeight="1" x14ac:dyDescent="0.2">
      <c r="A30" s="256" t="s">
        <v>547</v>
      </c>
      <c r="B30" s="243">
        <v>347160</v>
      </c>
      <c r="C30" s="257"/>
      <c r="D30" s="243">
        <v>270458</v>
      </c>
      <c r="E30" s="243"/>
      <c r="F30" s="243">
        <v>76702</v>
      </c>
      <c r="G30" s="243"/>
      <c r="H30" s="243">
        <v>13128</v>
      </c>
      <c r="I30" s="243"/>
      <c r="J30" s="243">
        <v>2691</v>
      </c>
      <c r="K30" s="243"/>
      <c r="L30" s="243">
        <v>10438</v>
      </c>
      <c r="M30" s="258"/>
      <c r="N30" s="243">
        <v>50074</v>
      </c>
      <c r="O30" s="250"/>
      <c r="P30" s="243">
        <v>46219</v>
      </c>
      <c r="Q30" s="243"/>
      <c r="R30" s="243">
        <v>3855</v>
      </c>
      <c r="S30" s="1117"/>
      <c r="T30" s="1117"/>
    </row>
    <row r="31" spans="1:20" ht="11.1" customHeight="1" x14ac:dyDescent="0.2">
      <c r="A31" s="251"/>
      <c r="B31" s="243"/>
      <c r="C31" s="243"/>
      <c r="D31" s="243"/>
      <c r="E31" s="243"/>
      <c r="F31" s="243"/>
      <c r="G31" s="243"/>
      <c r="H31" s="243"/>
      <c r="I31" s="243"/>
      <c r="J31" s="243"/>
      <c r="K31" s="243"/>
      <c r="L31" s="243"/>
      <c r="M31" s="259"/>
      <c r="N31" s="243"/>
      <c r="O31" s="250"/>
      <c r="P31" s="249"/>
      <c r="Q31" s="249"/>
      <c r="R31" s="249"/>
      <c r="S31" s="1117"/>
      <c r="T31" s="1117"/>
    </row>
    <row r="32" spans="1:20" ht="11.1" customHeight="1" x14ac:dyDescent="0.2">
      <c r="A32" s="256" t="s">
        <v>548</v>
      </c>
      <c r="B32" s="243">
        <v>435151</v>
      </c>
      <c r="C32" s="243"/>
      <c r="D32" s="243">
        <v>348991</v>
      </c>
      <c r="E32" s="243"/>
      <c r="F32" s="243">
        <v>86159</v>
      </c>
      <c r="G32" s="243"/>
      <c r="H32" s="243">
        <v>6515</v>
      </c>
      <c r="I32" s="243"/>
      <c r="J32" s="243">
        <v>3833</v>
      </c>
      <c r="K32" s="243"/>
      <c r="L32" s="243">
        <v>2683</v>
      </c>
      <c r="M32" s="258"/>
      <c r="N32" s="243">
        <v>25874</v>
      </c>
      <c r="O32" s="250"/>
      <c r="P32" s="243">
        <v>20364</v>
      </c>
      <c r="Q32" s="243"/>
      <c r="R32" s="243">
        <v>5510</v>
      </c>
      <c r="S32" s="1117"/>
      <c r="T32" s="1117"/>
    </row>
    <row r="33" spans="1:21" ht="11.1" customHeight="1" x14ac:dyDescent="0.2">
      <c r="A33" s="251"/>
      <c r="B33" s="243"/>
      <c r="C33" s="243"/>
      <c r="D33" s="243"/>
      <c r="E33" s="243"/>
      <c r="F33" s="243"/>
      <c r="G33" s="243"/>
      <c r="H33" s="243"/>
      <c r="I33" s="243"/>
      <c r="J33" s="243"/>
      <c r="K33" s="243"/>
      <c r="L33" s="243"/>
      <c r="M33" s="259"/>
      <c r="N33" s="243"/>
      <c r="O33" s="250"/>
      <c r="P33" s="249"/>
      <c r="Q33" s="249"/>
      <c r="R33" s="249"/>
      <c r="S33" s="1117"/>
      <c r="T33" s="1117"/>
    </row>
    <row r="34" spans="1:21" ht="11.1" customHeight="1" x14ac:dyDescent="0.2">
      <c r="A34" s="242" t="s">
        <v>549</v>
      </c>
      <c r="B34" s="243">
        <v>697022</v>
      </c>
      <c r="C34" s="243">
        <f>SUM(C35:C36)</f>
        <v>0</v>
      </c>
      <c r="D34" s="243">
        <v>582982</v>
      </c>
      <c r="E34" s="243"/>
      <c r="F34" s="243">
        <v>114040</v>
      </c>
      <c r="G34" s="243">
        <f>SUM(G35:G36)</f>
        <v>0</v>
      </c>
      <c r="H34" s="243">
        <v>20958</v>
      </c>
      <c r="I34" s="243"/>
      <c r="J34" s="243">
        <v>16392</v>
      </c>
      <c r="K34" s="243"/>
      <c r="L34" s="243">
        <v>4566</v>
      </c>
      <c r="M34" s="243">
        <f>SUM(M35:M36)</f>
        <v>0</v>
      </c>
      <c r="N34" s="243">
        <v>34931</v>
      </c>
      <c r="O34" s="250"/>
      <c r="P34" s="250">
        <v>30381</v>
      </c>
      <c r="Q34" s="250"/>
      <c r="R34" s="250">
        <v>4550</v>
      </c>
      <c r="S34" s="1117"/>
      <c r="T34" s="1117"/>
    </row>
    <row r="35" spans="1:21" ht="11.1" customHeight="1" x14ac:dyDescent="0.2">
      <c r="A35" s="251" t="s">
        <v>48</v>
      </c>
      <c r="B35" s="248">
        <v>369766</v>
      </c>
      <c r="C35" s="252"/>
      <c r="D35" s="248">
        <v>311599</v>
      </c>
      <c r="E35" s="248"/>
      <c r="F35" s="248">
        <v>58167</v>
      </c>
      <c r="G35" s="248"/>
      <c r="H35" s="248">
        <v>9239</v>
      </c>
      <c r="I35" s="248"/>
      <c r="J35" s="248">
        <v>7556</v>
      </c>
      <c r="K35" s="248"/>
      <c r="L35" s="248">
        <v>1683</v>
      </c>
      <c r="M35" s="254"/>
      <c r="N35" s="248">
        <v>18899</v>
      </c>
      <c r="O35" s="255"/>
      <c r="P35" s="248">
        <v>16607</v>
      </c>
      <c r="Q35" s="248"/>
      <c r="R35" s="248">
        <v>2292</v>
      </c>
      <c r="S35" s="1117"/>
      <c r="T35" s="1117"/>
    </row>
    <row r="36" spans="1:21" ht="11.1" customHeight="1" x14ac:dyDescent="0.2">
      <c r="A36" s="251" t="s">
        <v>49</v>
      </c>
      <c r="B36" s="248">
        <v>327255</v>
      </c>
      <c r="C36" s="248"/>
      <c r="D36" s="248">
        <v>271383</v>
      </c>
      <c r="E36" s="248"/>
      <c r="F36" s="248">
        <v>55872</v>
      </c>
      <c r="G36" s="248"/>
      <c r="H36" s="248">
        <v>11719</v>
      </c>
      <c r="I36" s="248"/>
      <c r="J36" s="248">
        <v>8836</v>
      </c>
      <c r="K36" s="248"/>
      <c r="L36" s="248">
        <v>2883</v>
      </c>
      <c r="M36" s="254"/>
      <c r="N36" s="248">
        <v>16032</v>
      </c>
      <c r="O36" s="255"/>
      <c r="P36" s="248">
        <v>13774</v>
      </c>
      <c r="Q36" s="248"/>
      <c r="R36" s="248">
        <v>2258</v>
      </c>
      <c r="S36" s="1117"/>
      <c r="T36" s="1117"/>
    </row>
    <row r="37" spans="1:21" ht="11.1" customHeight="1" x14ac:dyDescent="0.2">
      <c r="A37" s="251"/>
      <c r="B37" s="248"/>
      <c r="C37" s="252"/>
      <c r="D37" s="248"/>
      <c r="E37" s="248"/>
      <c r="F37" s="248"/>
      <c r="G37" s="248"/>
      <c r="H37" s="248"/>
      <c r="I37" s="248"/>
      <c r="J37" s="248"/>
      <c r="K37" s="248"/>
      <c r="L37" s="248"/>
      <c r="M37" s="244"/>
      <c r="N37" s="243"/>
      <c r="O37" s="250"/>
      <c r="P37" s="248"/>
      <c r="Q37" s="248"/>
      <c r="R37" s="248"/>
      <c r="S37" s="1117"/>
      <c r="T37" s="1117"/>
    </row>
    <row r="38" spans="1:21" ht="11.1" customHeight="1" x14ac:dyDescent="0.2">
      <c r="A38" s="242" t="s">
        <v>552</v>
      </c>
      <c r="B38" s="243">
        <v>202729</v>
      </c>
      <c r="C38" s="243"/>
      <c r="D38" s="243">
        <v>160356</v>
      </c>
      <c r="E38" s="243"/>
      <c r="F38" s="243">
        <v>42373</v>
      </c>
      <c r="G38" s="243"/>
      <c r="H38" s="243">
        <v>7112</v>
      </c>
      <c r="I38" s="243"/>
      <c r="J38" s="243">
        <v>1883</v>
      </c>
      <c r="K38" s="243"/>
      <c r="L38" s="243">
        <v>5229</v>
      </c>
      <c r="M38" s="258"/>
      <c r="N38" s="243">
        <v>29762</v>
      </c>
      <c r="O38" s="250"/>
      <c r="P38" s="243">
        <v>27432</v>
      </c>
      <c r="Q38" s="243"/>
      <c r="R38" s="243">
        <v>2330</v>
      </c>
      <c r="S38" s="1117"/>
      <c r="T38" s="1117"/>
    </row>
    <row r="39" spans="1:21" ht="11.1" customHeight="1" x14ac:dyDescent="0.2">
      <c r="A39" s="251"/>
      <c r="B39" s="248"/>
      <c r="C39" s="248"/>
      <c r="D39" s="248"/>
      <c r="E39" s="248"/>
      <c r="F39" s="248"/>
      <c r="G39" s="248"/>
      <c r="H39" s="248"/>
      <c r="I39" s="248"/>
      <c r="J39" s="248"/>
      <c r="K39" s="248"/>
      <c r="L39" s="248"/>
      <c r="M39" s="244"/>
      <c r="N39" s="243"/>
      <c r="O39" s="250"/>
      <c r="P39" s="248"/>
      <c r="Q39" s="248"/>
      <c r="R39" s="248"/>
      <c r="S39" s="1117"/>
      <c r="T39" s="1117"/>
    </row>
    <row r="40" spans="1:21" ht="11.1" customHeight="1" x14ac:dyDescent="0.2">
      <c r="A40" s="242" t="s">
        <v>553</v>
      </c>
      <c r="B40" s="243">
        <v>627697</v>
      </c>
      <c r="C40" s="243">
        <f>SUM(C41:C45)</f>
        <v>0</v>
      </c>
      <c r="D40" s="243">
        <v>479471</v>
      </c>
      <c r="E40" s="243"/>
      <c r="F40" s="243">
        <v>148230</v>
      </c>
      <c r="G40" s="243">
        <f>SUM(G41:G45)</f>
        <v>0</v>
      </c>
      <c r="H40" s="243">
        <v>60805</v>
      </c>
      <c r="I40" s="243"/>
      <c r="J40" s="243">
        <v>37160</v>
      </c>
      <c r="K40" s="243"/>
      <c r="L40" s="243">
        <v>23644</v>
      </c>
      <c r="M40" s="243">
        <f>SUM(M41:M45)</f>
        <v>0</v>
      </c>
      <c r="N40" s="243">
        <v>95252</v>
      </c>
      <c r="O40" s="250"/>
      <c r="P40" s="243">
        <v>81216</v>
      </c>
      <c r="Q40" s="243"/>
      <c r="R40" s="243">
        <v>14036</v>
      </c>
      <c r="S40" s="1117"/>
      <c r="T40" s="1117"/>
    </row>
    <row r="41" spans="1:21" ht="11.1" customHeight="1" x14ac:dyDescent="0.2">
      <c r="A41" s="251" t="s">
        <v>50</v>
      </c>
      <c r="B41" s="248">
        <v>124671</v>
      </c>
      <c r="C41" s="252"/>
      <c r="D41" s="248">
        <v>94878</v>
      </c>
      <c r="E41" s="248"/>
      <c r="F41" s="248">
        <v>29793</v>
      </c>
      <c r="G41" s="248"/>
      <c r="H41" s="248">
        <v>14128</v>
      </c>
      <c r="I41" s="248"/>
      <c r="J41" s="248">
        <v>9987</v>
      </c>
      <c r="K41" s="248"/>
      <c r="L41" s="248">
        <v>4141</v>
      </c>
      <c r="M41" s="254"/>
      <c r="N41" s="248">
        <v>18655</v>
      </c>
      <c r="O41" s="255"/>
      <c r="P41" s="248">
        <v>15817</v>
      </c>
      <c r="Q41" s="248"/>
      <c r="R41" s="248">
        <v>2838</v>
      </c>
      <c r="S41" s="1117"/>
      <c r="T41" s="1117"/>
    </row>
    <row r="42" spans="1:21" ht="11.1" customHeight="1" x14ac:dyDescent="0.2">
      <c r="A42" s="251" t="s">
        <v>51</v>
      </c>
      <c r="B42" s="248">
        <v>151282</v>
      </c>
      <c r="C42" s="248"/>
      <c r="D42" s="248">
        <v>115652</v>
      </c>
      <c r="E42" s="248"/>
      <c r="F42" s="248">
        <v>35630</v>
      </c>
      <c r="G42" s="248"/>
      <c r="H42" s="248">
        <v>16846</v>
      </c>
      <c r="I42" s="248"/>
      <c r="J42" s="248">
        <v>10527</v>
      </c>
      <c r="K42" s="248"/>
      <c r="L42" s="248">
        <v>6319</v>
      </c>
      <c r="M42" s="254"/>
      <c r="N42" s="248">
        <v>20508</v>
      </c>
      <c r="O42" s="255"/>
      <c r="P42" s="248">
        <v>17669</v>
      </c>
      <c r="Q42" s="248"/>
      <c r="R42" s="248">
        <v>2839</v>
      </c>
      <c r="S42" s="1117"/>
      <c r="T42" s="1117"/>
    </row>
    <row r="43" spans="1:21" ht="11.1" customHeight="1" x14ac:dyDescent="0.2">
      <c r="A43" s="251" t="s">
        <v>52</v>
      </c>
      <c r="B43" s="248">
        <v>68964</v>
      </c>
      <c r="C43" s="248"/>
      <c r="D43" s="248">
        <v>49577</v>
      </c>
      <c r="E43" s="248"/>
      <c r="F43" s="248">
        <v>19387</v>
      </c>
      <c r="G43" s="248"/>
      <c r="H43" s="248">
        <v>12497</v>
      </c>
      <c r="I43" s="248"/>
      <c r="J43" s="248">
        <v>7011</v>
      </c>
      <c r="K43" s="248"/>
      <c r="L43" s="248">
        <v>5486</v>
      </c>
      <c r="M43" s="254"/>
      <c r="N43" s="248">
        <v>8106</v>
      </c>
      <c r="O43" s="255"/>
      <c r="P43" s="248">
        <v>6392</v>
      </c>
      <c r="Q43" s="248"/>
      <c r="R43" s="248">
        <v>1715</v>
      </c>
      <c r="S43" s="1117"/>
      <c r="T43" s="1117"/>
    </row>
    <row r="44" spans="1:21" ht="11.1" customHeight="1" x14ac:dyDescent="0.2">
      <c r="A44" s="251" t="s">
        <v>53</v>
      </c>
      <c r="B44" s="248">
        <v>80724</v>
      </c>
      <c r="C44" s="248"/>
      <c r="D44" s="248">
        <v>66100</v>
      </c>
      <c r="E44" s="248"/>
      <c r="F44" s="248">
        <v>14624</v>
      </c>
      <c r="G44" s="248"/>
      <c r="H44" s="248">
        <v>3445</v>
      </c>
      <c r="I44" s="248"/>
      <c r="J44" s="248">
        <v>1562</v>
      </c>
      <c r="K44" s="248"/>
      <c r="L44" s="248">
        <v>1882</v>
      </c>
      <c r="M44" s="254"/>
      <c r="N44" s="248">
        <v>11185</v>
      </c>
      <c r="O44" s="255"/>
      <c r="P44" s="248">
        <v>10430</v>
      </c>
      <c r="Q44" s="248"/>
      <c r="R44" s="248">
        <v>755</v>
      </c>
      <c r="S44" s="1117"/>
      <c r="T44" s="1117"/>
    </row>
    <row r="45" spans="1:21" ht="11.1" customHeight="1" x14ac:dyDescent="0.2">
      <c r="A45" s="251" t="s">
        <v>54</v>
      </c>
      <c r="B45" s="248">
        <v>202056</v>
      </c>
      <c r="C45" s="248"/>
      <c r="D45" s="248">
        <v>153265</v>
      </c>
      <c r="E45" s="248"/>
      <c r="F45" s="248">
        <v>48791</v>
      </c>
      <c r="G45" s="248"/>
      <c r="H45" s="248">
        <v>13890</v>
      </c>
      <c r="I45" s="248"/>
      <c r="J45" s="248">
        <v>8074</v>
      </c>
      <c r="K45" s="248"/>
      <c r="L45" s="248">
        <v>5816</v>
      </c>
      <c r="M45" s="254"/>
      <c r="N45" s="248">
        <v>36796</v>
      </c>
      <c r="O45" s="255"/>
      <c r="P45" s="248">
        <v>30907</v>
      </c>
      <c r="Q45" s="248"/>
      <c r="R45" s="248">
        <v>5889</v>
      </c>
      <c r="S45" s="1117"/>
      <c r="T45" s="1117"/>
    </row>
    <row r="46" spans="1:21" ht="11.1" customHeight="1" x14ac:dyDescent="0.2">
      <c r="A46" s="251"/>
      <c r="B46" s="248"/>
      <c r="C46" s="248"/>
      <c r="D46" s="248"/>
      <c r="E46" s="248"/>
      <c r="F46" s="248"/>
      <c r="G46" s="248"/>
      <c r="H46" s="248"/>
      <c r="I46" s="248"/>
      <c r="J46" s="248"/>
      <c r="K46" s="248"/>
      <c r="L46" s="248"/>
      <c r="M46" s="244"/>
      <c r="N46" s="243"/>
      <c r="O46" s="250"/>
      <c r="P46" s="248"/>
      <c r="Q46" s="248"/>
      <c r="R46" s="248"/>
      <c r="S46" s="1117"/>
      <c r="T46" s="1117"/>
    </row>
    <row r="47" spans="1:21" ht="11.1" customHeight="1" x14ac:dyDescent="0.2">
      <c r="A47" s="242" t="s">
        <v>559</v>
      </c>
      <c r="B47" s="243">
        <v>863577</v>
      </c>
      <c r="C47" s="243"/>
      <c r="D47" s="243">
        <v>660942</v>
      </c>
      <c r="E47" s="243"/>
      <c r="F47" s="243">
        <v>202640</v>
      </c>
      <c r="G47" s="243"/>
      <c r="H47" s="243">
        <v>62759</v>
      </c>
      <c r="I47" s="243"/>
      <c r="J47" s="243">
        <v>20854</v>
      </c>
      <c r="K47" s="243"/>
      <c r="L47" s="243">
        <v>41905</v>
      </c>
      <c r="M47" s="243"/>
      <c r="N47" s="243">
        <v>130676.99999999999</v>
      </c>
      <c r="O47" s="243"/>
      <c r="P47" s="243">
        <v>117173</v>
      </c>
      <c r="Q47" s="243"/>
      <c r="R47" s="243">
        <v>13503</v>
      </c>
      <c r="S47" s="1117"/>
      <c r="T47" s="1117"/>
      <c r="U47" s="243"/>
    </row>
    <row r="48" spans="1:21" ht="11.1" customHeight="1" x14ac:dyDescent="0.2">
      <c r="A48" s="251" t="s">
        <v>55</v>
      </c>
      <c r="B48" s="248">
        <v>51174</v>
      </c>
      <c r="C48" s="248"/>
      <c r="D48" s="248">
        <v>36616</v>
      </c>
      <c r="E48" s="248"/>
      <c r="F48" s="248">
        <v>14557</v>
      </c>
      <c r="G48" s="248"/>
      <c r="H48" s="248">
        <v>5348</v>
      </c>
      <c r="I48" s="248"/>
      <c r="J48" s="248">
        <v>1916</v>
      </c>
      <c r="K48" s="248"/>
      <c r="L48" s="248">
        <v>3432</v>
      </c>
      <c r="M48" s="248"/>
      <c r="N48" s="248">
        <v>5051</v>
      </c>
      <c r="O48" s="248"/>
      <c r="P48" s="248">
        <v>4130</v>
      </c>
      <c r="Q48" s="248"/>
      <c r="R48" s="248">
        <v>921</v>
      </c>
      <c r="S48" s="1117"/>
      <c r="T48" s="1117"/>
      <c r="U48" s="248"/>
    </row>
    <row r="49" spans="1:21" ht="11.1" customHeight="1" x14ac:dyDescent="0.2">
      <c r="A49" s="251" t="s">
        <v>56</v>
      </c>
      <c r="B49" s="248">
        <v>138866</v>
      </c>
      <c r="C49" s="248"/>
      <c r="D49" s="248">
        <v>110084</v>
      </c>
      <c r="E49" s="248"/>
      <c r="F49" s="248">
        <v>28783</v>
      </c>
      <c r="G49" s="248"/>
      <c r="H49" s="248">
        <v>7699</v>
      </c>
      <c r="I49" s="248"/>
      <c r="J49" s="248">
        <v>2319</v>
      </c>
      <c r="K49" s="248"/>
      <c r="L49" s="248">
        <v>5379</v>
      </c>
      <c r="M49" s="248"/>
      <c r="N49" s="248">
        <v>30862</v>
      </c>
      <c r="O49" s="248"/>
      <c r="P49" s="248">
        <v>28814</v>
      </c>
      <c r="Q49" s="248"/>
      <c r="R49" s="248">
        <v>2048</v>
      </c>
      <c r="S49" s="1117"/>
      <c r="T49" s="1117"/>
      <c r="U49" s="248"/>
    </row>
    <row r="50" spans="1:21" ht="11.1" customHeight="1" x14ac:dyDescent="0.2">
      <c r="A50" s="251" t="s">
        <v>57</v>
      </c>
      <c r="B50" s="248">
        <v>151442</v>
      </c>
      <c r="C50" s="248"/>
      <c r="D50" s="248">
        <v>112446</v>
      </c>
      <c r="E50" s="248"/>
      <c r="F50" s="248">
        <v>38996</v>
      </c>
      <c r="G50" s="248"/>
      <c r="H50" s="248">
        <v>9415</v>
      </c>
      <c r="I50" s="248"/>
      <c r="J50" s="248">
        <v>1966</v>
      </c>
      <c r="K50" s="248"/>
      <c r="L50" s="248">
        <v>7449</v>
      </c>
      <c r="M50" s="248"/>
      <c r="N50" s="248">
        <v>18802</v>
      </c>
      <c r="O50" s="248"/>
      <c r="P50" s="248">
        <v>16155.000000000002</v>
      </c>
      <c r="Q50" s="248"/>
      <c r="R50" s="248">
        <v>2647</v>
      </c>
      <c r="S50" s="1117"/>
      <c r="T50" s="1117"/>
      <c r="U50" s="248"/>
    </row>
    <row r="51" spans="1:21" ht="11.1" customHeight="1" x14ac:dyDescent="0.2">
      <c r="A51" s="251" t="s">
        <v>58</v>
      </c>
      <c r="B51" s="248">
        <v>62179</v>
      </c>
      <c r="C51" s="248"/>
      <c r="D51" s="248">
        <v>47945</v>
      </c>
      <c r="E51" s="248"/>
      <c r="F51" s="248">
        <v>14234</v>
      </c>
      <c r="G51" s="248"/>
      <c r="H51" s="248">
        <v>5192</v>
      </c>
      <c r="I51" s="248"/>
      <c r="J51" s="248">
        <v>1311</v>
      </c>
      <c r="K51" s="248"/>
      <c r="L51" s="248">
        <v>3881</v>
      </c>
      <c r="M51" s="248"/>
      <c r="N51" s="248">
        <v>13302</v>
      </c>
      <c r="O51" s="248"/>
      <c r="P51" s="248">
        <v>12533</v>
      </c>
      <c r="Q51" s="248"/>
      <c r="R51" s="248">
        <v>769</v>
      </c>
      <c r="S51" s="1117"/>
      <c r="T51" s="1117"/>
      <c r="U51" s="248"/>
    </row>
    <row r="52" spans="1:21" ht="11.1" customHeight="1" x14ac:dyDescent="0.2">
      <c r="A52" s="251" t="s">
        <v>59</v>
      </c>
      <c r="B52" s="248">
        <v>112150</v>
      </c>
      <c r="C52" s="248"/>
      <c r="D52" s="248">
        <v>84616</v>
      </c>
      <c r="E52" s="248"/>
      <c r="F52" s="248">
        <v>27535</v>
      </c>
      <c r="G52" s="248"/>
      <c r="H52" s="248">
        <v>7976</v>
      </c>
      <c r="I52" s="248"/>
      <c r="J52" s="248">
        <v>2445</v>
      </c>
      <c r="K52" s="248"/>
      <c r="L52" s="248">
        <v>5531</v>
      </c>
      <c r="M52" s="248"/>
      <c r="N52" s="248">
        <v>11954</v>
      </c>
      <c r="O52" s="248"/>
      <c r="P52" s="248">
        <v>10075</v>
      </c>
      <c r="Q52" s="248"/>
      <c r="R52" s="248">
        <v>1880</v>
      </c>
      <c r="S52" s="1117"/>
      <c r="T52" s="1117"/>
      <c r="U52" s="248"/>
    </row>
    <row r="53" spans="1:21" ht="11.1" customHeight="1" x14ac:dyDescent="0.2">
      <c r="A53" s="251" t="s">
        <v>60</v>
      </c>
      <c r="B53" s="248">
        <v>56670</v>
      </c>
      <c r="C53" s="248"/>
      <c r="D53" s="248">
        <v>41847</v>
      </c>
      <c r="E53" s="248"/>
      <c r="F53" s="248">
        <v>14823</v>
      </c>
      <c r="G53" s="248"/>
      <c r="H53" s="248">
        <v>6960</v>
      </c>
      <c r="I53" s="248"/>
      <c r="J53" s="248">
        <v>3513</v>
      </c>
      <c r="K53" s="248"/>
      <c r="L53" s="248">
        <v>3447</v>
      </c>
      <c r="M53" s="248"/>
      <c r="N53" s="248">
        <v>6626</v>
      </c>
      <c r="O53" s="243"/>
      <c r="P53" s="248">
        <v>5650</v>
      </c>
      <c r="Q53" s="248"/>
      <c r="R53" s="248">
        <v>975</v>
      </c>
      <c r="S53" s="1117"/>
      <c r="T53" s="1117"/>
      <c r="U53" s="248"/>
    </row>
    <row r="54" spans="1:21" ht="11.1" customHeight="1" x14ac:dyDescent="0.2">
      <c r="A54" s="251" t="s">
        <v>61</v>
      </c>
      <c r="B54" s="248">
        <v>36308</v>
      </c>
      <c r="C54" s="243"/>
      <c r="D54" s="248">
        <v>27867</v>
      </c>
      <c r="E54" s="243"/>
      <c r="F54" s="248">
        <v>8441</v>
      </c>
      <c r="G54" s="243"/>
      <c r="H54" s="248">
        <v>3433</v>
      </c>
      <c r="I54" s="243"/>
      <c r="J54" s="248">
        <v>1006.9999999999999</v>
      </c>
      <c r="K54" s="243"/>
      <c r="L54" s="248">
        <v>2427</v>
      </c>
      <c r="M54" s="243"/>
      <c r="N54" s="248">
        <v>7269</v>
      </c>
      <c r="O54" s="243"/>
      <c r="P54" s="248">
        <v>6492</v>
      </c>
      <c r="Q54" s="243"/>
      <c r="R54" s="248">
        <v>777</v>
      </c>
      <c r="S54" s="1117"/>
      <c r="T54" s="1117"/>
      <c r="U54" s="243"/>
    </row>
    <row r="55" spans="1:21" ht="11.1" customHeight="1" x14ac:dyDescent="0.2">
      <c r="A55" s="251" t="s">
        <v>62</v>
      </c>
      <c r="B55" s="248">
        <v>198674</v>
      </c>
      <c r="C55" s="248"/>
      <c r="D55" s="248">
        <v>161299</v>
      </c>
      <c r="E55" s="248"/>
      <c r="F55" s="248">
        <v>37375</v>
      </c>
      <c r="G55" s="248"/>
      <c r="H55" s="248">
        <v>9693</v>
      </c>
      <c r="I55" s="248"/>
      <c r="J55" s="248">
        <v>4675</v>
      </c>
      <c r="K55" s="248"/>
      <c r="L55" s="248">
        <v>5018</v>
      </c>
      <c r="M55" s="248"/>
      <c r="N55" s="248">
        <v>31042</v>
      </c>
      <c r="O55" s="248"/>
      <c r="P55" s="248">
        <v>28560</v>
      </c>
      <c r="Q55" s="248"/>
      <c r="R55" s="248">
        <v>2482</v>
      </c>
      <c r="S55" s="1117"/>
      <c r="T55" s="1117"/>
      <c r="U55" s="248"/>
    </row>
    <row r="56" spans="1:21" ht="11.1" customHeight="1" x14ac:dyDescent="0.2">
      <c r="A56" s="251" t="s">
        <v>63</v>
      </c>
      <c r="B56" s="248">
        <v>56114</v>
      </c>
      <c r="C56" s="248"/>
      <c r="D56" s="248">
        <v>38222</v>
      </c>
      <c r="E56" s="248"/>
      <c r="F56" s="248">
        <v>17892</v>
      </c>
      <c r="G56" s="248"/>
      <c r="H56" s="248">
        <v>7043</v>
      </c>
      <c r="I56" s="248"/>
      <c r="J56" s="248">
        <v>1702</v>
      </c>
      <c r="K56" s="248"/>
      <c r="L56" s="248">
        <v>5341</v>
      </c>
      <c r="M56" s="248"/>
      <c r="N56" s="248">
        <v>5769</v>
      </c>
      <c r="O56" s="248"/>
      <c r="P56" s="248">
        <v>4764</v>
      </c>
      <c r="Q56" s="248"/>
      <c r="R56" s="248">
        <v>1004.9999999999999</v>
      </c>
      <c r="S56" s="1117"/>
      <c r="T56" s="1117"/>
      <c r="U56" s="248"/>
    </row>
    <row r="57" spans="1:21" ht="11.1" customHeight="1" x14ac:dyDescent="0.2">
      <c r="A57" s="251"/>
      <c r="B57" s="248"/>
      <c r="C57" s="248"/>
      <c r="D57" s="248"/>
      <c r="E57" s="248"/>
      <c r="F57" s="248"/>
      <c r="G57" s="248"/>
      <c r="H57" s="248"/>
      <c r="I57" s="248"/>
      <c r="J57" s="248"/>
      <c r="K57" s="248"/>
      <c r="L57" s="248"/>
      <c r="M57" s="244"/>
      <c r="N57" s="243"/>
      <c r="O57" s="250"/>
      <c r="P57" s="248"/>
      <c r="Q57" s="248"/>
      <c r="R57" s="248"/>
      <c r="S57" s="1117"/>
      <c r="T57" s="1117"/>
    </row>
    <row r="58" spans="1:21" ht="11.1" customHeight="1" x14ac:dyDescent="0.2">
      <c r="A58" s="223" t="s">
        <v>569</v>
      </c>
      <c r="B58" s="243">
        <v>3038470</v>
      </c>
      <c r="C58" s="243">
        <f>SUM(C59:C62)</f>
        <v>0</v>
      </c>
      <c r="D58" s="243">
        <v>2500330</v>
      </c>
      <c r="E58" s="243"/>
      <c r="F58" s="243">
        <v>538150</v>
      </c>
      <c r="G58" s="243">
        <f>SUM(G59:G62)</f>
        <v>0</v>
      </c>
      <c r="H58" s="243">
        <v>57853</v>
      </c>
      <c r="I58" s="243"/>
      <c r="J58" s="243">
        <v>32935</v>
      </c>
      <c r="K58" s="243"/>
      <c r="L58" s="243">
        <v>24918</v>
      </c>
      <c r="M58" s="243">
        <f>SUM(M59:M62)</f>
        <v>0</v>
      </c>
      <c r="N58" s="243">
        <v>447774</v>
      </c>
      <c r="O58" s="250"/>
      <c r="P58" s="243">
        <v>401714</v>
      </c>
      <c r="Q58" s="243"/>
      <c r="R58" s="243">
        <v>46061</v>
      </c>
      <c r="S58" s="1117"/>
      <c r="T58" s="1117"/>
    </row>
    <row r="59" spans="1:21" ht="11.1" customHeight="1" x14ac:dyDescent="0.2">
      <c r="A59" s="260" t="s">
        <v>570</v>
      </c>
      <c r="B59" s="248">
        <v>2295510</v>
      </c>
      <c r="C59" s="261"/>
      <c r="D59" s="248">
        <v>1912280</v>
      </c>
      <c r="E59" s="248"/>
      <c r="F59" s="248">
        <v>383230</v>
      </c>
      <c r="G59" s="248"/>
      <c r="H59" s="248">
        <v>13523</v>
      </c>
      <c r="I59" s="248"/>
      <c r="J59" s="248">
        <v>7836</v>
      </c>
      <c r="K59" s="248"/>
      <c r="L59" s="248">
        <v>5687</v>
      </c>
      <c r="M59" s="254"/>
      <c r="N59" s="248">
        <v>332825</v>
      </c>
      <c r="O59" s="255"/>
      <c r="P59" s="248">
        <v>299194</v>
      </c>
      <c r="Q59" s="248"/>
      <c r="R59" s="248">
        <v>33631</v>
      </c>
      <c r="S59" s="1117"/>
      <c r="T59" s="1117"/>
    </row>
    <row r="60" spans="1:21" ht="11.1" customHeight="1" x14ac:dyDescent="0.2">
      <c r="A60" s="260" t="s">
        <v>64</v>
      </c>
      <c r="B60" s="248">
        <v>290139</v>
      </c>
      <c r="C60" s="248"/>
      <c r="D60" s="248">
        <v>229450</v>
      </c>
      <c r="E60" s="248"/>
      <c r="F60" s="248">
        <v>60688</v>
      </c>
      <c r="G60" s="248"/>
      <c r="H60" s="248">
        <v>8590</v>
      </c>
      <c r="I60" s="248"/>
      <c r="J60" s="248">
        <v>5033</v>
      </c>
      <c r="K60" s="248"/>
      <c r="L60" s="248">
        <v>3557</v>
      </c>
      <c r="M60" s="254"/>
      <c r="N60" s="248">
        <v>47446</v>
      </c>
      <c r="O60" s="255"/>
      <c r="P60" s="248">
        <v>41271</v>
      </c>
      <c r="Q60" s="248"/>
      <c r="R60" s="248">
        <v>6175</v>
      </c>
      <c r="S60" s="1117"/>
      <c r="T60" s="1117"/>
    </row>
    <row r="61" spans="1:21" ht="11.1" customHeight="1" x14ac:dyDescent="0.2">
      <c r="A61" s="260" t="s">
        <v>65</v>
      </c>
      <c r="B61" s="248">
        <v>172876</v>
      </c>
      <c r="C61" s="248"/>
      <c r="D61" s="248">
        <v>133033</v>
      </c>
      <c r="E61" s="248"/>
      <c r="F61" s="248">
        <v>39843</v>
      </c>
      <c r="G61" s="248"/>
      <c r="H61" s="248">
        <v>21628</v>
      </c>
      <c r="I61" s="248"/>
      <c r="J61" s="248">
        <v>11518</v>
      </c>
      <c r="K61" s="248"/>
      <c r="L61" s="248">
        <v>10110</v>
      </c>
      <c r="M61" s="254"/>
      <c r="N61" s="248">
        <v>23075</v>
      </c>
      <c r="O61" s="255"/>
      <c r="P61" s="248">
        <v>20273</v>
      </c>
      <c r="Q61" s="248"/>
      <c r="R61" s="248">
        <v>2802</v>
      </c>
      <c r="S61" s="1117"/>
      <c r="T61" s="1117"/>
    </row>
    <row r="62" spans="1:21" ht="11.1" customHeight="1" x14ac:dyDescent="0.2">
      <c r="A62" s="260" t="s">
        <v>66</v>
      </c>
      <c r="B62" s="248">
        <v>279948</v>
      </c>
      <c r="C62" s="248"/>
      <c r="D62" s="248">
        <v>225568</v>
      </c>
      <c r="E62" s="248"/>
      <c r="F62" s="248">
        <v>54379</v>
      </c>
      <c r="G62" s="248"/>
      <c r="H62" s="248">
        <v>14113</v>
      </c>
      <c r="I62" s="248"/>
      <c r="J62" s="248">
        <v>8549</v>
      </c>
      <c r="K62" s="248"/>
      <c r="L62" s="248">
        <v>5564</v>
      </c>
      <c r="M62" s="254"/>
      <c r="N62" s="248">
        <v>44429</v>
      </c>
      <c r="O62" s="255"/>
      <c r="P62" s="248">
        <v>40975</v>
      </c>
      <c r="Q62" s="248"/>
      <c r="R62" s="248">
        <v>3453</v>
      </c>
      <c r="S62" s="1117"/>
      <c r="T62" s="1117"/>
    </row>
    <row r="63" spans="1:21" ht="11.1" customHeight="1" x14ac:dyDescent="0.2">
      <c r="A63" s="260"/>
      <c r="B63" s="248"/>
      <c r="C63" s="248"/>
      <c r="D63" s="248"/>
      <c r="E63" s="248"/>
      <c r="F63" s="248"/>
      <c r="G63" s="248"/>
      <c r="H63" s="248"/>
      <c r="I63" s="248"/>
      <c r="J63" s="248"/>
      <c r="K63" s="248"/>
      <c r="L63" s="248"/>
      <c r="M63" s="244"/>
      <c r="N63" s="243"/>
      <c r="O63" s="250"/>
      <c r="P63" s="248"/>
      <c r="Q63" s="248"/>
      <c r="R63" s="248"/>
      <c r="S63" s="1117"/>
      <c r="T63" s="1117"/>
    </row>
    <row r="64" spans="1:21" ht="11.1" customHeight="1" x14ac:dyDescent="0.2">
      <c r="A64" s="218" t="s">
        <v>574</v>
      </c>
      <c r="B64" s="243">
        <v>1650630</v>
      </c>
      <c r="C64" s="243">
        <f>SUM(C65:C67)</f>
        <v>0</v>
      </c>
      <c r="D64" s="243">
        <v>1317770</v>
      </c>
      <c r="E64" s="243"/>
      <c r="F64" s="243">
        <v>332860</v>
      </c>
      <c r="G64" s="243">
        <f>SUM(G65:G67)</f>
        <v>0</v>
      </c>
      <c r="H64" s="243">
        <v>74547</v>
      </c>
      <c r="I64" s="243"/>
      <c r="J64" s="243">
        <v>60665</v>
      </c>
      <c r="K64" s="243"/>
      <c r="L64" s="243">
        <v>13882</v>
      </c>
      <c r="M64" s="243">
        <f>SUM(M65:M67)</f>
        <v>0</v>
      </c>
      <c r="N64" s="243">
        <v>255698</v>
      </c>
      <c r="O64" s="250"/>
      <c r="P64" s="243">
        <v>227999</v>
      </c>
      <c r="Q64" s="243"/>
      <c r="R64" s="243">
        <v>27700</v>
      </c>
      <c r="S64" s="1117"/>
      <c r="T64" s="1117"/>
    </row>
    <row r="65" spans="1:20" ht="11.1" customHeight="1" x14ac:dyDescent="0.2">
      <c r="A65" s="260" t="s">
        <v>67</v>
      </c>
      <c r="B65" s="248">
        <v>572044</v>
      </c>
      <c r="C65" s="248"/>
      <c r="D65" s="248">
        <v>451787</v>
      </c>
      <c r="E65" s="248"/>
      <c r="F65" s="248">
        <v>120260</v>
      </c>
      <c r="G65" s="248"/>
      <c r="H65" s="248">
        <v>21574</v>
      </c>
      <c r="I65" s="248"/>
      <c r="J65" s="248">
        <v>17837</v>
      </c>
      <c r="K65" s="248"/>
      <c r="L65" s="248">
        <v>3736</v>
      </c>
      <c r="M65" s="254"/>
      <c r="N65" s="248">
        <v>83284</v>
      </c>
      <c r="O65" s="255"/>
      <c r="P65" s="248">
        <v>73004</v>
      </c>
      <c r="Q65" s="248"/>
      <c r="R65" s="248">
        <v>10281</v>
      </c>
      <c r="S65" s="1117"/>
      <c r="T65" s="1117"/>
    </row>
    <row r="66" spans="1:20" ht="11.1" customHeight="1" x14ac:dyDescent="0.2">
      <c r="A66" s="260" t="s">
        <v>68</v>
      </c>
      <c r="B66" s="248">
        <v>206678</v>
      </c>
      <c r="C66" s="248"/>
      <c r="D66" s="248">
        <v>165227</v>
      </c>
      <c r="E66" s="248"/>
      <c r="F66" s="248">
        <v>41451</v>
      </c>
      <c r="G66" s="248"/>
      <c r="H66" s="248">
        <v>14059</v>
      </c>
      <c r="I66" s="248"/>
      <c r="J66" s="248">
        <v>10701</v>
      </c>
      <c r="K66" s="248"/>
      <c r="L66" s="248">
        <v>3358</v>
      </c>
      <c r="M66" s="254"/>
      <c r="N66" s="248">
        <v>41011</v>
      </c>
      <c r="O66" s="255"/>
      <c r="P66" s="248">
        <v>37710</v>
      </c>
      <c r="Q66" s="248"/>
      <c r="R66" s="248">
        <v>3301</v>
      </c>
      <c r="S66" s="1117"/>
      <c r="T66" s="1117"/>
    </row>
    <row r="67" spans="1:20" ht="11.1" customHeight="1" x14ac:dyDescent="0.2">
      <c r="A67" s="260" t="s">
        <v>69</v>
      </c>
      <c r="B67" s="248">
        <v>871910</v>
      </c>
      <c r="C67" s="248"/>
      <c r="D67" s="248">
        <v>700757</v>
      </c>
      <c r="E67" s="248"/>
      <c r="F67" s="248">
        <v>171150</v>
      </c>
      <c r="G67" s="248"/>
      <c r="H67" s="248">
        <v>38914</v>
      </c>
      <c r="I67" s="248"/>
      <c r="J67" s="248">
        <v>32125.999999999996</v>
      </c>
      <c r="K67" s="248"/>
      <c r="L67" s="248">
        <v>6788</v>
      </c>
      <c r="M67" s="254"/>
      <c r="N67" s="248">
        <v>131403</v>
      </c>
      <c r="O67" s="255"/>
      <c r="P67" s="248">
        <v>117285</v>
      </c>
      <c r="Q67" s="248"/>
      <c r="R67" s="248">
        <v>14118</v>
      </c>
      <c r="S67" s="1117"/>
      <c r="T67" s="1117"/>
    </row>
    <row r="68" spans="1:20" ht="11.1" customHeight="1" x14ac:dyDescent="0.2">
      <c r="A68" s="260"/>
      <c r="B68" s="248"/>
      <c r="C68" s="248"/>
      <c r="D68" s="248"/>
      <c r="E68" s="248"/>
      <c r="F68" s="248"/>
      <c r="G68" s="248"/>
      <c r="H68" s="248"/>
      <c r="I68" s="248"/>
      <c r="J68" s="248"/>
      <c r="K68" s="248"/>
      <c r="L68" s="248"/>
      <c r="M68" s="244"/>
      <c r="N68" s="243"/>
      <c r="O68" s="250"/>
      <c r="P68" s="248"/>
      <c r="Q68" s="248"/>
      <c r="R68" s="248"/>
      <c r="S68" s="1117"/>
      <c r="T68" s="1117"/>
    </row>
    <row r="69" spans="1:20" ht="11.1" customHeight="1" x14ac:dyDescent="0.2">
      <c r="A69" s="223" t="s">
        <v>578</v>
      </c>
      <c r="B69" s="243">
        <v>372499</v>
      </c>
      <c r="C69" s="243">
        <f>SUM(C70:C71)</f>
        <v>0</v>
      </c>
      <c r="D69" s="243">
        <v>292315</v>
      </c>
      <c r="E69" s="243"/>
      <c r="F69" s="243">
        <v>80183</v>
      </c>
      <c r="G69" s="243">
        <f>SUM(G70:G71)</f>
        <v>0</v>
      </c>
      <c r="H69" s="243">
        <v>80065</v>
      </c>
      <c r="I69" s="243"/>
      <c r="J69" s="243">
        <v>64577</v>
      </c>
      <c r="K69" s="243"/>
      <c r="L69" s="243">
        <v>15488</v>
      </c>
      <c r="M69" s="243">
        <f>SUM(M70:M71)</f>
        <v>0</v>
      </c>
      <c r="N69" s="243">
        <v>29545</v>
      </c>
      <c r="O69" s="250"/>
      <c r="P69" s="243">
        <v>24134</v>
      </c>
      <c r="Q69" s="243"/>
      <c r="R69" s="243">
        <v>5411</v>
      </c>
      <c r="S69" s="1117"/>
      <c r="T69" s="1117"/>
    </row>
    <row r="70" spans="1:20" ht="11.1" customHeight="1" x14ac:dyDescent="0.2">
      <c r="A70" s="260" t="s">
        <v>70</v>
      </c>
      <c r="B70" s="248">
        <v>234032</v>
      </c>
      <c r="C70" s="261"/>
      <c r="D70" s="248">
        <v>185298</v>
      </c>
      <c r="E70" s="248"/>
      <c r="F70" s="248">
        <v>48734</v>
      </c>
      <c r="G70" s="248"/>
      <c r="H70" s="248">
        <v>51671</v>
      </c>
      <c r="I70" s="248"/>
      <c r="J70" s="248">
        <v>42304</v>
      </c>
      <c r="K70" s="248"/>
      <c r="L70" s="248">
        <v>9367</v>
      </c>
      <c r="M70" s="254"/>
      <c r="N70" s="248">
        <v>18388</v>
      </c>
      <c r="O70" s="255"/>
      <c r="P70" s="248">
        <v>15087</v>
      </c>
      <c r="Q70" s="248"/>
      <c r="R70" s="248">
        <v>3302</v>
      </c>
      <c r="S70" s="1117"/>
      <c r="T70" s="1117"/>
    </row>
    <row r="71" spans="1:20" ht="11.1" customHeight="1" x14ac:dyDescent="0.2">
      <c r="A71" s="260" t="s">
        <v>71</v>
      </c>
      <c r="B71" s="248">
        <v>138467</v>
      </c>
      <c r="C71" s="248"/>
      <c r="D71" s="248">
        <v>107017</v>
      </c>
      <c r="E71" s="248"/>
      <c r="F71" s="248">
        <v>31449</v>
      </c>
      <c r="G71" s="248"/>
      <c r="H71" s="248">
        <v>28394</v>
      </c>
      <c r="I71" s="248"/>
      <c r="J71" s="248">
        <v>22272</v>
      </c>
      <c r="K71" s="248"/>
      <c r="L71" s="248">
        <v>6121</v>
      </c>
      <c r="M71" s="254"/>
      <c r="N71" s="248">
        <v>11157</v>
      </c>
      <c r="O71" s="255"/>
      <c r="P71" s="248">
        <v>9048</v>
      </c>
      <c r="Q71" s="248"/>
      <c r="R71" s="248">
        <v>2109</v>
      </c>
      <c r="S71" s="1117"/>
      <c r="T71" s="1117"/>
    </row>
    <row r="72" spans="1:20" ht="11.1" customHeight="1" x14ac:dyDescent="0.2">
      <c r="A72" s="260"/>
      <c r="B72" s="248"/>
      <c r="C72" s="248"/>
      <c r="D72" s="248"/>
      <c r="E72" s="248"/>
      <c r="F72" s="248"/>
      <c r="G72" s="248"/>
      <c r="H72" s="248"/>
      <c r="I72" s="248"/>
      <c r="J72" s="248"/>
      <c r="K72" s="248"/>
      <c r="L72" s="248"/>
      <c r="M72" s="244"/>
      <c r="N72" s="243"/>
      <c r="O72" s="250"/>
      <c r="P72" s="248"/>
      <c r="Q72" s="248"/>
      <c r="R72" s="248"/>
      <c r="S72" s="1117"/>
      <c r="T72" s="1117"/>
    </row>
    <row r="73" spans="1:20" ht="11.1" customHeight="1" x14ac:dyDescent="0.2">
      <c r="A73" s="223" t="s">
        <v>13</v>
      </c>
      <c r="B73" s="243">
        <v>941192</v>
      </c>
      <c r="C73" s="243">
        <f>SUM(C74:C77)</f>
        <v>0</v>
      </c>
      <c r="D73" s="243">
        <v>714593</v>
      </c>
      <c r="E73" s="243"/>
      <c r="F73" s="243">
        <v>226600</v>
      </c>
      <c r="G73" s="243">
        <f>SUM(G74:G77)</f>
        <v>0</v>
      </c>
      <c r="H73" s="243">
        <v>62511</v>
      </c>
      <c r="I73" s="243"/>
      <c r="J73" s="243">
        <v>20426</v>
      </c>
      <c r="K73" s="243"/>
      <c r="L73" s="243">
        <v>42086</v>
      </c>
      <c r="M73" s="243">
        <f>SUM(M74:M77)</f>
        <v>0</v>
      </c>
      <c r="N73" s="243">
        <v>133702</v>
      </c>
      <c r="O73" s="250"/>
      <c r="P73" s="243">
        <v>118181</v>
      </c>
      <c r="Q73" s="243"/>
      <c r="R73" s="243">
        <v>15521</v>
      </c>
      <c r="S73" s="1117"/>
      <c r="T73" s="1117"/>
    </row>
    <row r="74" spans="1:20" ht="11.1" customHeight="1" x14ac:dyDescent="0.2">
      <c r="A74" s="220" t="s">
        <v>14</v>
      </c>
      <c r="B74" s="248">
        <v>402628</v>
      </c>
      <c r="C74" s="261"/>
      <c r="D74" s="248">
        <v>312108</v>
      </c>
      <c r="E74" s="248"/>
      <c r="F74" s="248">
        <v>90520</v>
      </c>
      <c r="G74" s="248"/>
      <c r="H74" s="248">
        <v>20754</v>
      </c>
      <c r="I74" s="248"/>
      <c r="J74" s="248">
        <v>6328</v>
      </c>
      <c r="K74" s="248"/>
      <c r="L74" s="248">
        <v>14426</v>
      </c>
      <c r="M74" s="254"/>
      <c r="N74" s="248">
        <v>52083</v>
      </c>
      <c r="O74" s="255"/>
      <c r="P74" s="248">
        <v>46434</v>
      </c>
      <c r="Q74" s="248"/>
      <c r="R74" s="248">
        <v>5649</v>
      </c>
      <c r="S74" s="1117"/>
      <c r="T74" s="1117"/>
    </row>
    <row r="75" spans="1:20" ht="11.1" customHeight="1" x14ac:dyDescent="0.2">
      <c r="A75" s="260" t="s">
        <v>72</v>
      </c>
      <c r="B75" s="248">
        <v>116758</v>
      </c>
      <c r="C75" s="248"/>
      <c r="D75" s="248">
        <v>80154</v>
      </c>
      <c r="E75" s="248"/>
      <c r="F75" s="248">
        <v>36603</v>
      </c>
      <c r="G75" s="248"/>
      <c r="H75" s="248">
        <v>17167</v>
      </c>
      <c r="I75" s="248"/>
      <c r="J75" s="248">
        <v>4125</v>
      </c>
      <c r="K75" s="248"/>
      <c r="L75" s="248">
        <v>13042</v>
      </c>
      <c r="M75" s="254"/>
      <c r="N75" s="248">
        <v>12582</v>
      </c>
      <c r="O75" s="255"/>
      <c r="P75" s="248">
        <v>10366</v>
      </c>
      <c r="Q75" s="248"/>
      <c r="R75" s="248">
        <v>2216</v>
      </c>
      <c r="S75" s="1117"/>
      <c r="T75" s="1117"/>
    </row>
    <row r="76" spans="1:20" ht="11.1" customHeight="1" x14ac:dyDescent="0.2">
      <c r="A76" s="260" t="s">
        <v>73</v>
      </c>
      <c r="B76" s="248">
        <v>99245</v>
      </c>
      <c r="C76" s="248"/>
      <c r="D76" s="248">
        <v>73318</v>
      </c>
      <c r="E76" s="248"/>
      <c r="F76" s="248">
        <v>25927</v>
      </c>
      <c r="G76" s="248"/>
      <c r="H76" s="248">
        <v>4997</v>
      </c>
      <c r="I76" s="248"/>
      <c r="J76" s="248">
        <v>1662</v>
      </c>
      <c r="K76" s="248"/>
      <c r="L76" s="248">
        <v>3335</v>
      </c>
      <c r="M76" s="254"/>
      <c r="N76" s="248">
        <v>15199</v>
      </c>
      <c r="O76" s="255"/>
      <c r="P76" s="248">
        <v>12727</v>
      </c>
      <c r="Q76" s="248"/>
      <c r="R76" s="248">
        <v>2473</v>
      </c>
      <c r="S76" s="1117"/>
      <c r="T76" s="1117"/>
    </row>
    <row r="77" spans="1:20" ht="11.1" customHeight="1" x14ac:dyDescent="0.2">
      <c r="A77" s="260" t="s">
        <v>74</v>
      </c>
      <c r="B77" s="248">
        <v>322562</v>
      </c>
      <c r="C77" s="248"/>
      <c r="D77" s="248">
        <v>249013</v>
      </c>
      <c r="E77" s="248"/>
      <c r="F77" s="248">
        <v>73549</v>
      </c>
      <c r="G77" s="248"/>
      <c r="H77" s="248">
        <v>19593</v>
      </c>
      <c r="I77" s="248"/>
      <c r="J77" s="248">
        <v>8310</v>
      </c>
      <c r="K77" s="248"/>
      <c r="L77" s="248">
        <v>11283</v>
      </c>
      <c r="M77" s="254"/>
      <c r="N77" s="248">
        <v>53837</v>
      </c>
      <c r="O77" s="255"/>
      <c r="P77" s="248">
        <v>48654</v>
      </c>
      <c r="Q77" s="248"/>
      <c r="R77" s="248">
        <v>5183</v>
      </c>
      <c r="S77" s="1117"/>
      <c r="T77" s="1117"/>
    </row>
    <row r="78" spans="1:20" ht="11.1" customHeight="1" x14ac:dyDescent="0.2">
      <c r="A78" s="260"/>
      <c r="B78" s="248"/>
      <c r="C78" s="248"/>
      <c r="D78" s="248"/>
      <c r="E78" s="248"/>
      <c r="F78" s="248"/>
      <c r="G78" s="248"/>
      <c r="H78" s="248"/>
      <c r="I78" s="248"/>
      <c r="J78" s="248"/>
      <c r="K78" s="248"/>
      <c r="L78" s="248"/>
      <c r="M78" s="244"/>
      <c r="N78" s="243"/>
      <c r="O78" s="250"/>
      <c r="P78" s="248"/>
      <c r="Q78" s="248"/>
      <c r="R78" s="248"/>
      <c r="S78" s="1117"/>
      <c r="T78" s="1117"/>
    </row>
    <row r="79" spans="1:20" ht="11.1" customHeight="1" x14ac:dyDescent="0.2">
      <c r="A79" s="218" t="s">
        <v>18</v>
      </c>
      <c r="B79" s="243">
        <v>2800920</v>
      </c>
      <c r="C79" s="243"/>
      <c r="D79" s="243">
        <v>2431370</v>
      </c>
      <c r="E79" s="243"/>
      <c r="F79" s="243">
        <v>369550</v>
      </c>
      <c r="G79" s="243"/>
      <c r="H79" s="243">
        <v>6962</v>
      </c>
      <c r="I79" s="243"/>
      <c r="J79" s="243">
        <v>4576</v>
      </c>
      <c r="K79" s="243"/>
      <c r="L79" s="243">
        <v>2386</v>
      </c>
      <c r="M79" s="258"/>
      <c r="N79" s="243">
        <v>196775</v>
      </c>
      <c r="O79" s="250"/>
      <c r="P79" s="243">
        <v>180127</v>
      </c>
      <c r="Q79" s="243"/>
      <c r="R79" s="243">
        <v>16648</v>
      </c>
      <c r="S79" s="1117"/>
      <c r="T79" s="1117"/>
    </row>
    <row r="80" spans="1:20" ht="11.1" customHeight="1" x14ac:dyDescent="0.2">
      <c r="A80" s="260"/>
      <c r="B80" s="243"/>
      <c r="C80" s="243"/>
      <c r="D80" s="243"/>
      <c r="E80" s="243"/>
      <c r="F80" s="243"/>
      <c r="G80" s="243"/>
      <c r="H80" s="243"/>
      <c r="I80" s="243"/>
      <c r="J80" s="243"/>
      <c r="K80" s="243"/>
      <c r="L80" s="243"/>
      <c r="M80" s="259"/>
      <c r="N80" s="243"/>
      <c r="O80" s="250"/>
      <c r="P80" s="248"/>
      <c r="Q80" s="248"/>
      <c r="R80" s="248"/>
      <c r="S80" s="1117"/>
      <c r="T80" s="1117"/>
    </row>
    <row r="81" spans="1:20" ht="11.1" customHeight="1" x14ac:dyDescent="0.2">
      <c r="A81" s="218" t="s">
        <v>19</v>
      </c>
      <c r="B81" s="243">
        <v>511205</v>
      </c>
      <c r="C81" s="243"/>
      <c r="D81" s="243">
        <v>416159</v>
      </c>
      <c r="E81" s="243"/>
      <c r="F81" s="243">
        <v>95046</v>
      </c>
      <c r="G81" s="243"/>
      <c r="H81" s="243">
        <v>80214</v>
      </c>
      <c r="I81" s="243"/>
      <c r="J81" s="243">
        <v>71597</v>
      </c>
      <c r="K81" s="243"/>
      <c r="L81" s="243">
        <v>8618</v>
      </c>
      <c r="M81" s="259"/>
      <c r="N81" s="243">
        <v>65716</v>
      </c>
      <c r="O81" s="250"/>
      <c r="P81" s="243">
        <v>58444</v>
      </c>
      <c r="Q81" s="243"/>
      <c r="R81" s="243">
        <v>7272</v>
      </c>
      <c r="S81" s="1117"/>
      <c r="T81" s="1117"/>
    </row>
    <row r="82" spans="1:20" ht="11.1" customHeight="1" x14ac:dyDescent="0.2">
      <c r="A82" s="260"/>
      <c r="B82" s="218"/>
      <c r="C82" s="218"/>
      <c r="D82" s="218"/>
      <c r="E82" s="218"/>
      <c r="F82" s="218"/>
      <c r="G82" s="218"/>
      <c r="H82" s="218"/>
      <c r="I82" s="218"/>
      <c r="J82" s="218"/>
      <c r="K82" s="218"/>
      <c r="L82" s="218"/>
      <c r="M82" s="218"/>
      <c r="N82" s="243"/>
      <c r="O82" s="250"/>
      <c r="P82" s="220"/>
      <c r="Q82" s="220"/>
      <c r="R82" s="220"/>
      <c r="S82" s="1117"/>
      <c r="T82" s="1117"/>
    </row>
    <row r="83" spans="1:20" ht="11.1" customHeight="1" x14ac:dyDescent="0.2">
      <c r="A83" s="218" t="s">
        <v>20</v>
      </c>
      <c r="B83" s="243">
        <v>256243</v>
      </c>
      <c r="C83" s="243"/>
      <c r="D83" s="243">
        <v>209410</v>
      </c>
      <c r="E83" s="243"/>
      <c r="F83" s="243">
        <v>46833</v>
      </c>
      <c r="G83" s="243"/>
      <c r="H83" s="243">
        <v>11159</v>
      </c>
      <c r="I83" s="243"/>
      <c r="J83" s="243">
        <v>5805</v>
      </c>
      <c r="K83" s="243"/>
      <c r="L83" s="243">
        <v>5355</v>
      </c>
      <c r="M83" s="258"/>
      <c r="N83" s="243">
        <v>62654</v>
      </c>
      <c r="O83" s="250"/>
      <c r="P83" s="243">
        <v>58837</v>
      </c>
      <c r="Q83" s="243"/>
      <c r="R83" s="243">
        <v>3817</v>
      </c>
      <c r="S83" s="1117"/>
      <c r="T83" s="1117"/>
    </row>
    <row r="84" spans="1:20" ht="11.1" customHeight="1" x14ac:dyDescent="0.2">
      <c r="A84" s="260"/>
      <c r="B84" s="248"/>
      <c r="C84" s="248"/>
      <c r="D84" s="248"/>
      <c r="E84" s="248"/>
      <c r="F84" s="248"/>
      <c r="G84" s="248"/>
      <c r="H84" s="248"/>
      <c r="I84" s="248"/>
      <c r="J84" s="248"/>
      <c r="K84" s="248"/>
      <c r="L84" s="248"/>
      <c r="M84" s="244"/>
      <c r="N84" s="243"/>
      <c r="O84" s="250"/>
      <c r="P84" s="248"/>
      <c r="Q84" s="248"/>
      <c r="R84" s="248"/>
      <c r="S84" s="1117"/>
      <c r="T84" s="1117"/>
    </row>
    <row r="85" spans="1:20" ht="11.1" customHeight="1" x14ac:dyDescent="0.2">
      <c r="A85" s="223" t="s">
        <v>21</v>
      </c>
      <c r="B85" s="243">
        <v>892359</v>
      </c>
      <c r="C85" s="243">
        <f>SUM(C86:C88)</f>
        <v>0</v>
      </c>
      <c r="D85" s="243">
        <v>718359</v>
      </c>
      <c r="E85" s="243"/>
      <c r="F85" s="243">
        <v>174000</v>
      </c>
      <c r="G85" s="243">
        <f>SUM(G86:G88)</f>
        <v>0</v>
      </c>
      <c r="H85" s="243">
        <v>11007</v>
      </c>
      <c r="I85" s="243"/>
      <c r="J85" s="243">
        <v>5312</v>
      </c>
      <c r="K85" s="243"/>
      <c r="L85" s="243">
        <v>5695</v>
      </c>
      <c r="M85" s="243">
        <f>SUM(M86:M88)</f>
        <v>0</v>
      </c>
      <c r="N85" s="243">
        <v>174570</v>
      </c>
      <c r="O85" s="250"/>
      <c r="P85" s="243">
        <v>149558</v>
      </c>
      <c r="Q85" s="243"/>
      <c r="R85" s="243">
        <v>25012</v>
      </c>
      <c r="S85" s="1117"/>
      <c r="T85" s="1117"/>
    </row>
    <row r="86" spans="1:20" ht="11.1" customHeight="1" x14ac:dyDescent="0.2">
      <c r="A86" s="260" t="s">
        <v>75</v>
      </c>
      <c r="B86" s="248">
        <v>145195</v>
      </c>
      <c r="C86" s="261"/>
      <c r="D86" s="248">
        <v>124018</v>
      </c>
      <c r="E86" s="248"/>
      <c r="F86" s="248">
        <v>21177</v>
      </c>
      <c r="G86" s="248"/>
      <c r="H86" s="248">
        <v>3464</v>
      </c>
      <c r="I86" s="248"/>
      <c r="J86" s="248">
        <v>1170</v>
      </c>
      <c r="K86" s="248"/>
      <c r="L86" s="248">
        <v>2294</v>
      </c>
      <c r="M86" s="254"/>
      <c r="N86" s="248">
        <v>36478</v>
      </c>
      <c r="O86" s="255"/>
      <c r="P86" s="248">
        <v>34210</v>
      </c>
      <c r="Q86" s="248"/>
      <c r="R86" s="248">
        <v>2268</v>
      </c>
      <c r="S86" s="1117"/>
      <c r="T86" s="1117"/>
    </row>
    <row r="87" spans="1:20" ht="11.1" customHeight="1" x14ac:dyDescent="0.2">
      <c r="A87" s="260" t="s">
        <v>76</v>
      </c>
      <c r="B87" s="248">
        <v>449003</v>
      </c>
      <c r="C87" s="248"/>
      <c r="D87" s="248">
        <v>364105</v>
      </c>
      <c r="E87" s="248"/>
      <c r="F87" s="248">
        <v>84898</v>
      </c>
      <c r="G87" s="248"/>
      <c r="H87" s="248">
        <v>4401</v>
      </c>
      <c r="I87" s="248"/>
      <c r="J87" s="248">
        <v>2639</v>
      </c>
      <c r="K87" s="248"/>
      <c r="L87" s="248">
        <v>1763</v>
      </c>
      <c r="M87" s="254"/>
      <c r="N87" s="248">
        <v>70656</v>
      </c>
      <c r="O87" s="255"/>
      <c r="P87" s="248">
        <v>62990</v>
      </c>
      <c r="Q87" s="248"/>
      <c r="R87" s="248">
        <v>7665</v>
      </c>
      <c r="S87" s="1117"/>
      <c r="T87" s="1117"/>
    </row>
    <row r="88" spans="1:20" ht="11.1" customHeight="1" x14ac:dyDescent="0.2">
      <c r="A88" s="260" t="s">
        <v>77</v>
      </c>
      <c r="B88" s="248">
        <v>298162</v>
      </c>
      <c r="C88" s="248"/>
      <c r="D88" s="248">
        <v>230236</v>
      </c>
      <c r="E88" s="248"/>
      <c r="F88" s="248">
        <v>67926</v>
      </c>
      <c r="G88" s="248"/>
      <c r="H88" s="248">
        <v>3142</v>
      </c>
      <c r="I88" s="248"/>
      <c r="J88" s="248">
        <v>1503</v>
      </c>
      <c r="K88" s="248"/>
      <c r="L88" s="248">
        <v>1639</v>
      </c>
      <c r="M88" s="254"/>
      <c r="N88" s="248">
        <v>67436</v>
      </c>
      <c r="O88" s="255"/>
      <c r="P88" s="248">
        <v>52357</v>
      </c>
      <c r="Q88" s="248"/>
      <c r="R88" s="248">
        <v>15078</v>
      </c>
      <c r="S88" s="1117"/>
      <c r="T88" s="1117"/>
    </row>
    <row r="89" spans="1:20" ht="11.1" customHeight="1" x14ac:dyDescent="0.2">
      <c r="A89" s="260"/>
      <c r="B89" s="248"/>
      <c r="C89" s="248"/>
      <c r="D89" s="248"/>
      <c r="E89" s="248"/>
      <c r="F89" s="248"/>
      <c r="G89" s="248"/>
      <c r="H89" s="248"/>
      <c r="I89" s="248"/>
      <c r="J89" s="248"/>
      <c r="K89" s="248"/>
      <c r="L89" s="248"/>
      <c r="M89" s="244"/>
      <c r="N89" s="243"/>
      <c r="O89" s="250"/>
      <c r="P89" s="262"/>
      <c r="Q89" s="262"/>
      <c r="R89" s="262"/>
      <c r="S89" s="1117"/>
      <c r="T89" s="1117"/>
    </row>
    <row r="90" spans="1:20" ht="11.1" customHeight="1" x14ac:dyDescent="0.2">
      <c r="A90" s="223" t="s">
        <v>25</v>
      </c>
      <c r="B90" s="243">
        <v>118607</v>
      </c>
      <c r="C90" s="263"/>
      <c r="D90" s="243">
        <v>92474</v>
      </c>
      <c r="E90" s="243"/>
      <c r="F90" s="243">
        <v>26133</v>
      </c>
      <c r="G90" s="243"/>
      <c r="H90" s="243">
        <v>8388</v>
      </c>
      <c r="I90" s="243"/>
      <c r="J90" s="243">
        <v>4163</v>
      </c>
      <c r="K90" s="243"/>
      <c r="L90" s="243">
        <v>4224</v>
      </c>
      <c r="M90" s="258"/>
      <c r="N90" s="243">
        <v>25595</v>
      </c>
      <c r="O90" s="250"/>
      <c r="P90" s="243">
        <v>23039</v>
      </c>
      <c r="Q90" s="243"/>
      <c r="R90" s="243">
        <v>2556</v>
      </c>
      <c r="S90" s="1117"/>
      <c r="T90" s="1117"/>
    </row>
    <row r="91" spans="1:20" ht="11.1" customHeight="1" x14ac:dyDescent="0.2">
      <c r="A91" s="260"/>
      <c r="B91" s="248"/>
      <c r="C91" s="261"/>
      <c r="D91" s="248"/>
      <c r="E91" s="248"/>
      <c r="F91" s="248"/>
      <c r="G91" s="248"/>
      <c r="H91" s="248"/>
      <c r="I91" s="248"/>
      <c r="J91" s="248"/>
      <c r="K91" s="248"/>
      <c r="L91" s="248"/>
      <c r="M91" s="244"/>
      <c r="N91" s="243"/>
      <c r="O91" s="250"/>
      <c r="P91" s="262"/>
      <c r="Q91" s="262"/>
      <c r="R91" s="262"/>
      <c r="S91" s="1117"/>
      <c r="T91" s="1117"/>
    </row>
    <row r="92" spans="1:20" ht="11.1" customHeight="1" x14ac:dyDescent="0.2">
      <c r="A92" s="260" t="s">
        <v>78</v>
      </c>
      <c r="B92" s="248">
        <v>20660</v>
      </c>
      <c r="C92" s="248"/>
      <c r="D92" s="248">
        <v>17244</v>
      </c>
      <c r="E92" s="248"/>
      <c r="F92" s="248">
        <v>3416</v>
      </c>
      <c r="G92" s="248"/>
      <c r="H92" s="248">
        <v>129</v>
      </c>
      <c r="I92" s="248"/>
      <c r="J92" s="248">
        <v>118</v>
      </c>
      <c r="K92" s="248"/>
      <c r="L92" s="248">
        <v>11</v>
      </c>
      <c r="M92" s="254"/>
      <c r="N92" s="248">
        <v>1162</v>
      </c>
      <c r="O92" s="255"/>
      <c r="P92" s="248">
        <v>1099</v>
      </c>
      <c r="Q92" s="248"/>
      <c r="R92" s="248">
        <v>64</v>
      </c>
      <c r="S92" s="1117"/>
      <c r="T92" s="1117"/>
    </row>
    <row r="93" spans="1:20" ht="11.1" customHeight="1" x14ac:dyDescent="0.2">
      <c r="A93" s="260" t="s">
        <v>79</v>
      </c>
      <c r="B93" s="248">
        <v>21063</v>
      </c>
      <c r="C93" s="248"/>
      <c r="D93" s="248">
        <v>16951</v>
      </c>
      <c r="E93" s="248"/>
      <c r="F93" s="248">
        <v>4112</v>
      </c>
      <c r="G93" s="248"/>
      <c r="H93" s="248">
        <v>3</v>
      </c>
      <c r="I93" s="248"/>
      <c r="J93" s="248">
        <v>2</v>
      </c>
      <c r="K93" s="248"/>
      <c r="L93" s="248">
        <v>1</v>
      </c>
      <c r="M93" s="254"/>
      <c r="N93" s="248">
        <v>595</v>
      </c>
      <c r="O93" s="255"/>
      <c r="P93" s="248">
        <v>488</v>
      </c>
      <c r="Q93" s="248"/>
      <c r="R93" s="248">
        <v>107</v>
      </c>
      <c r="S93" s="1117"/>
      <c r="T93" s="1117"/>
    </row>
    <row r="94" spans="1:20" ht="11.1" customHeight="1" x14ac:dyDescent="0.2">
      <c r="A94" s="220"/>
      <c r="B94" s="220"/>
      <c r="C94" s="220"/>
      <c r="D94" s="240"/>
      <c r="E94" s="264"/>
      <c r="F94" s="264"/>
      <c r="G94" s="264"/>
      <c r="H94" s="265"/>
      <c r="I94" s="266"/>
      <c r="J94" s="248"/>
      <c r="K94" s="248"/>
      <c r="L94" s="248"/>
      <c r="M94" s="266"/>
      <c r="N94" s="265"/>
      <c r="O94" s="266"/>
      <c r="P94" s="265"/>
      <c r="Q94" s="266"/>
      <c r="R94" s="266"/>
    </row>
    <row r="95" spans="1:20" s="192" customFormat="1" ht="12" customHeight="1" x14ac:dyDescent="0.2">
      <c r="A95" s="1248" t="s">
        <v>198</v>
      </c>
      <c r="B95" s="1249"/>
      <c r="C95" s="1249"/>
      <c r="D95" s="1249"/>
      <c r="E95" s="1249"/>
      <c r="F95" s="1249"/>
      <c r="G95" s="1249"/>
      <c r="H95" s="1249"/>
      <c r="I95" s="1249"/>
      <c r="J95" s="1249"/>
      <c r="K95" s="1249"/>
      <c r="L95" s="1249"/>
      <c r="M95" s="1249"/>
      <c r="N95" s="1249"/>
      <c r="O95" s="1249"/>
      <c r="P95" s="1249"/>
      <c r="Q95" s="267"/>
      <c r="R95" s="226"/>
    </row>
    <row r="96" spans="1:20" ht="11.1" customHeight="1" x14ac:dyDescent="0.2">
      <c r="A96" s="264"/>
      <c r="B96" s="264"/>
      <c r="C96" s="264"/>
      <c r="D96" s="266"/>
      <c r="E96" s="220"/>
      <c r="F96" s="220"/>
      <c r="G96" s="220"/>
      <c r="H96" s="220"/>
      <c r="I96" s="220"/>
      <c r="J96" s="240"/>
      <c r="K96" s="220"/>
      <c r="L96" s="220"/>
      <c r="M96" s="220"/>
      <c r="N96" s="220"/>
      <c r="O96" s="220"/>
      <c r="P96" s="240"/>
      <c r="Q96" s="220"/>
      <c r="R96" s="220"/>
    </row>
    <row r="97" spans="1:18" ht="11.1" customHeight="1" x14ac:dyDescent="0.2">
      <c r="A97" s="264"/>
      <c r="B97" s="264"/>
      <c r="C97" s="264"/>
      <c r="D97" s="266"/>
      <c r="E97" s="220"/>
      <c r="F97" s="220"/>
      <c r="G97" s="220"/>
      <c r="H97" s="220"/>
      <c r="I97" s="220"/>
      <c r="J97" s="240"/>
      <c r="K97" s="220"/>
      <c r="L97" s="220"/>
      <c r="M97" s="220"/>
      <c r="N97" s="220"/>
      <c r="O97" s="220"/>
      <c r="P97" s="240"/>
      <c r="Q97" s="220"/>
      <c r="R97" s="220"/>
    </row>
    <row r="98" spans="1:18" ht="11.1" customHeight="1" x14ac:dyDescent="0.2">
      <c r="A98" s="264"/>
      <c r="B98" s="264"/>
      <c r="C98" s="264"/>
      <c r="D98" s="266"/>
      <c r="E98" s="220"/>
      <c r="F98" s="220"/>
      <c r="G98" s="220"/>
      <c r="H98" s="220"/>
      <c r="I98" s="220"/>
      <c r="J98" s="240"/>
      <c r="K98" s="220"/>
      <c r="L98" s="220"/>
      <c r="M98" s="220"/>
      <c r="N98" s="220"/>
      <c r="O98" s="220"/>
      <c r="P98" s="240"/>
      <c r="Q98" s="220"/>
      <c r="R98" s="220"/>
    </row>
    <row r="99" spans="1:18" x14ac:dyDescent="0.2">
      <c r="A99" s="264"/>
      <c r="B99" s="264"/>
      <c r="C99" s="264"/>
      <c r="D99" s="266"/>
      <c r="E99" s="220"/>
      <c r="F99" s="220"/>
      <c r="G99" s="220"/>
      <c r="H99" s="220"/>
      <c r="I99" s="220"/>
      <c r="J99" s="240"/>
      <c r="K99" s="220"/>
      <c r="L99" s="220"/>
      <c r="M99" s="220"/>
      <c r="N99" s="220"/>
      <c r="O99" s="220"/>
      <c r="P99" s="240"/>
      <c r="Q99" s="220"/>
      <c r="R99" s="220"/>
    </row>
    <row r="100" spans="1:18" x14ac:dyDescent="0.2">
      <c r="A100" s="264"/>
      <c r="B100" s="264"/>
      <c r="C100" s="264"/>
      <c r="D100" s="266"/>
      <c r="E100" s="220"/>
      <c r="F100" s="220"/>
      <c r="G100" s="220"/>
      <c r="H100" s="220"/>
      <c r="I100" s="220"/>
      <c r="J100" s="240"/>
      <c r="K100" s="220"/>
      <c r="L100" s="220"/>
      <c r="M100" s="220"/>
      <c r="N100" s="220"/>
      <c r="O100" s="220"/>
      <c r="P100" s="240"/>
      <c r="Q100" s="220"/>
      <c r="R100" s="220"/>
    </row>
    <row r="101" spans="1:18" x14ac:dyDescent="0.2">
      <c r="A101" s="264"/>
      <c r="B101" s="264"/>
      <c r="C101" s="264"/>
      <c r="D101" s="266"/>
      <c r="E101" s="220"/>
      <c r="F101" s="220"/>
      <c r="G101" s="220"/>
      <c r="H101" s="220"/>
      <c r="I101" s="220"/>
      <c r="J101" s="240"/>
      <c r="K101" s="220"/>
      <c r="L101" s="220"/>
      <c r="M101" s="220"/>
      <c r="N101" s="220"/>
      <c r="O101" s="220"/>
      <c r="P101" s="240"/>
      <c r="Q101" s="220"/>
      <c r="R101" s="220"/>
    </row>
    <row r="102" spans="1:18" x14ac:dyDescent="0.2">
      <c r="A102" s="264"/>
      <c r="B102" s="264"/>
      <c r="C102" s="264"/>
      <c r="D102" s="266"/>
      <c r="E102" s="220"/>
      <c r="F102" s="220"/>
      <c r="G102" s="220"/>
      <c r="H102" s="220"/>
      <c r="I102" s="220"/>
      <c r="J102" s="240"/>
      <c r="K102" s="220"/>
      <c r="L102" s="220"/>
      <c r="M102" s="220"/>
      <c r="N102" s="220"/>
      <c r="O102" s="220"/>
      <c r="P102" s="240"/>
      <c r="Q102" s="220"/>
      <c r="R102" s="220"/>
    </row>
    <row r="103" spans="1:18" x14ac:dyDescent="0.2">
      <c r="A103" s="264"/>
      <c r="B103" s="264"/>
      <c r="C103" s="264"/>
      <c r="D103" s="266"/>
      <c r="E103" s="220"/>
      <c r="F103" s="220"/>
      <c r="G103" s="220"/>
      <c r="H103" s="220"/>
      <c r="I103" s="220"/>
      <c r="J103" s="240"/>
      <c r="K103" s="220"/>
      <c r="L103" s="220"/>
      <c r="M103" s="220"/>
      <c r="N103" s="220"/>
      <c r="O103" s="220"/>
      <c r="P103" s="240"/>
      <c r="Q103" s="220"/>
      <c r="R103" s="220"/>
    </row>
    <row r="104" spans="1:18" x14ac:dyDescent="0.2">
      <c r="A104" s="264"/>
      <c r="B104" s="264"/>
      <c r="C104" s="264"/>
      <c r="D104" s="266"/>
      <c r="E104" s="220"/>
      <c r="F104" s="220"/>
      <c r="G104" s="220"/>
      <c r="H104" s="220"/>
      <c r="I104" s="220"/>
      <c r="J104" s="240"/>
      <c r="K104" s="220"/>
      <c r="L104" s="220"/>
      <c r="M104" s="220"/>
      <c r="N104" s="220"/>
      <c r="O104" s="220"/>
      <c r="P104" s="240"/>
      <c r="Q104" s="220"/>
      <c r="R104" s="220"/>
    </row>
    <row r="105" spans="1:18" x14ac:dyDescent="0.2">
      <c r="A105" s="264"/>
      <c r="B105" s="264"/>
      <c r="C105" s="264"/>
      <c r="D105" s="266"/>
      <c r="E105" s="220"/>
      <c r="F105" s="220"/>
      <c r="G105" s="220"/>
      <c r="H105" s="220"/>
      <c r="I105" s="220"/>
      <c r="J105" s="240"/>
      <c r="K105" s="220"/>
      <c r="L105" s="220"/>
      <c r="M105" s="220"/>
      <c r="N105" s="220"/>
      <c r="O105" s="220"/>
      <c r="P105" s="240"/>
      <c r="Q105" s="220"/>
      <c r="R105" s="220"/>
    </row>
    <row r="106" spans="1:18" x14ac:dyDescent="0.2">
      <c r="A106" s="264"/>
      <c r="B106" s="264"/>
      <c r="C106" s="264"/>
      <c r="D106" s="266"/>
      <c r="E106" s="220"/>
      <c r="F106" s="220"/>
      <c r="G106" s="220"/>
      <c r="H106" s="220"/>
      <c r="I106" s="220"/>
      <c r="J106" s="240"/>
      <c r="K106" s="220"/>
      <c r="L106" s="220"/>
      <c r="M106" s="220"/>
      <c r="N106" s="220"/>
      <c r="O106" s="220"/>
      <c r="P106" s="240"/>
      <c r="Q106" s="220"/>
      <c r="R106" s="220"/>
    </row>
    <row r="107" spans="1:18" x14ac:dyDescent="0.2">
      <c r="A107" s="264"/>
      <c r="B107" s="264"/>
      <c r="C107" s="264"/>
      <c r="D107" s="266"/>
      <c r="E107" s="220"/>
      <c r="F107" s="220"/>
      <c r="G107" s="220"/>
      <c r="H107" s="220"/>
      <c r="I107" s="220"/>
      <c r="J107" s="240"/>
      <c r="K107" s="220"/>
      <c r="L107" s="220"/>
      <c r="M107" s="220"/>
      <c r="N107" s="220"/>
      <c r="O107" s="220"/>
      <c r="P107" s="240"/>
      <c r="Q107" s="220"/>
      <c r="R107" s="220"/>
    </row>
    <row r="108" spans="1:18" x14ac:dyDescent="0.2">
      <c r="A108" s="264"/>
      <c r="B108" s="264"/>
      <c r="C108" s="264"/>
      <c r="D108" s="266"/>
      <c r="E108" s="220"/>
      <c r="F108" s="220"/>
      <c r="G108" s="220"/>
      <c r="H108" s="220"/>
      <c r="I108" s="220"/>
      <c r="J108" s="240"/>
      <c r="K108" s="220"/>
      <c r="L108" s="220"/>
      <c r="M108" s="220"/>
      <c r="N108" s="220"/>
      <c r="O108" s="220"/>
      <c r="P108" s="240"/>
      <c r="Q108" s="220"/>
      <c r="R108" s="220"/>
    </row>
    <row r="109" spans="1:18" x14ac:dyDescent="0.2">
      <c r="A109" s="264"/>
      <c r="B109" s="264"/>
      <c r="C109" s="264"/>
      <c r="D109" s="266"/>
      <c r="E109" s="220"/>
      <c r="F109" s="220"/>
      <c r="G109" s="220"/>
      <c r="H109" s="220"/>
      <c r="I109" s="220"/>
      <c r="J109" s="240"/>
      <c r="K109" s="220"/>
      <c r="L109" s="220"/>
      <c r="M109" s="220"/>
      <c r="N109" s="220"/>
      <c r="O109" s="220"/>
      <c r="P109" s="240"/>
      <c r="Q109" s="220"/>
      <c r="R109" s="220"/>
    </row>
    <row r="110" spans="1:18" x14ac:dyDescent="0.2">
      <c r="A110" s="264"/>
      <c r="B110" s="264"/>
      <c r="C110" s="264"/>
      <c r="D110" s="266"/>
      <c r="E110" s="220"/>
      <c r="F110" s="220"/>
      <c r="G110" s="220"/>
      <c r="H110" s="220"/>
      <c r="I110" s="220"/>
      <c r="J110" s="240"/>
      <c r="K110" s="220"/>
      <c r="L110" s="220"/>
      <c r="M110" s="220"/>
      <c r="N110" s="220"/>
      <c r="O110" s="220"/>
      <c r="P110" s="240"/>
      <c r="Q110" s="220"/>
      <c r="R110" s="220"/>
    </row>
    <row r="111" spans="1:18" x14ac:dyDescent="0.2">
      <c r="A111" s="264"/>
      <c r="B111" s="264"/>
      <c r="C111" s="264"/>
      <c r="D111" s="266"/>
      <c r="E111" s="220"/>
      <c r="F111" s="220"/>
      <c r="G111" s="220"/>
      <c r="H111" s="220"/>
      <c r="I111" s="220"/>
      <c r="J111" s="240"/>
      <c r="K111" s="220"/>
      <c r="L111" s="220"/>
      <c r="M111" s="220"/>
      <c r="N111" s="220"/>
      <c r="O111" s="220"/>
      <c r="P111" s="240"/>
      <c r="Q111" s="220"/>
      <c r="R111" s="220"/>
    </row>
    <row r="112" spans="1:18" x14ac:dyDescent="0.2">
      <c r="A112" s="264"/>
      <c r="B112" s="264"/>
      <c r="C112" s="264"/>
      <c r="D112" s="266"/>
      <c r="E112" s="220"/>
      <c r="F112" s="220"/>
      <c r="G112" s="220"/>
      <c r="H112" s="220"/>
      <c r="I112" s="220"/>
      <c r="J112" s="240"/>
      <c r="K112" s="220"/>
      <c r="L112" s="220"/>
      <c r="M112" s="220"/>
      <c r="N112" s="220"/>
      <c r="O112" s="220"/>
      <c r="P112" s="240"/>
      <c r="Q112" s="220"/>
      <c r="R112" s="220"/>
    </row>
    <row r="113" spans="1:18" x14ac:dyDescent="0.2">
      <c r="A113" s="264"/>
      <c r="B113" s="264"/>
      <c r="C113" s="264"/>
      <c r="D113" s="266"/>
      <c r="E113" s="220"/>
      <c r="F113" s="220"/>
      <c r="G113" s="220"/>
      <c r="H113" s="220"/>
      <c r="I113" s="220"/>
      <c r="J113" s="240"/>
      <c r="K113" s="220"/>
      <c r="L113" s="220"/>
      <c r="M113" s="220"/>
      <c r="N113" s="220"/>
      <c r="O113" s="220"/>
      <c r="P113" s="240"/>
      <c r="Q113" s="220"/>
      <c r="R113" s="220"/>
    </row>
    <row r="114" spans="1:18" x14ac:dyDescent="0.2">
      <c r="A114" s="220"/>
      <c r="B114" s="220"/>
      <c r="C114" s="220"/>
      <c r="D114" s="240"/>
      <c r="E114" s="220"/>
      <c r="F114" s="220"/>
      <c r="G114" s="220"/>
      <c r="H114" s="220"/>
      <c r="I114" s="220"/>
      <c r="J114" s="240"/>
      <c r="K114" s="220"/>
      <c r="L114" s="220"/>
      <c r="M114" s="220"/>
      <c r="N114" s="220"/>
      <c r="O114" s="220"/>
      <c r="P114" s="220"/>
      <c r="Q114" s="220"/>
      <c r="R114" s="220"/>
    </row>
    <row r="115" spans="1:18" x14ac:dyDescent="0.2">
      <c r="A115" s="220"/>
      <c r="B115" s="220"/>
      <c r="C115" s="220"/>
      <c r="D115" s="240"/>
      <c r="E115" s="220"/>
      <c r="F115" s="220"/>
      <c r="G115" s="220"/>
      <c r="H115" s="220"/>
      <c r="I115" s="220"/>
      <c r="J115" s="240"/>
      <c r="K115" s="220"/>
      <c r="L115" s="220"/>
      <c r="M115" s="220"/>
      <c r="N115" s="220"/>
      <c r="O115" s="220"/>
      <c r="P115" s="220"/>
      <c r="Q115" s="220"/>
      <c r="R115" s="220"/>
    </row>
    <row r="116" spans="1:18" x14ac:dyDescent="0.2">
      <c r="A116" s="220"/>
      <c r="B116" s="220"/>
      <c r="C116" s="220"/>
      <c r="D116" s="240"/>
      <c r="E116" s="220"/>
      <c r="F116" s="220"/>
      <c r="G116" s="220"/>
      <c r="H116" s="220"/>
      <c r="I116" s="220"/>
      <c r="J116" s="240"/>
      <c r="K116" s="220"/>
      <c r="L116" s="220"/>
      <c r="M116" s="220"/>
      <c r="N116" s="220"/>
      <c r="O116" s="220"/>
      <c r="P116" s="220"/>
      <c r="Q116" s="220"/>
      <c r="R116" s="220"/>
    </row>
    <row r="117" spans="1:18" x14ac:dyDescent="0.2">
      <c r="A117" s="220"/>
      <c r="B117" s="220"/>
      <c r="C117" s="220"/>
      <c r="D117" s="240"/>
      <c r="E117" s="220"/>
      <c r="F117" s="220"/>
      <c r="G117" s="220"/>
      <c r="H117" s="220"/>
      <c r="I117" s="220"/>
      <c r="J117" s="240"/>
      <c r="K117" s="220"/>
      <c r="L117" s="220"/>
      <c r="M117" s="220"/>
      <c r="N117" s="220"/>
      <c r="O117" s="220"/>
      <c r="P117" s="220"/>
      <c r="Q117" s="220"/>
      <c r="R117" s="220"/>
    </row>
    <row r="118" spans="1:18" x14ac:dyDescent="0.2">
      <c r="A118" s="220"/>
      <c r="B118" s="220"/>
      <c r="C118" s="220"/>
      <c r="D118" s="240"/>
      <c r="E118" s="220"/>
      <c r="F118" s="220"/>
      <c r="G118" s="220"/>
      <c r="H118" s="220"/>
      <c r="I118" s="220"/>
      <c r="J118" s="240"/>
      <c r="K118" s="220"/>
      <c r="L118" s="220"/>
      <c r="M118" s="220"/>
      <c r="N118" s="220"/>
      <c r="O118" s="220"/>
      <c r="P118" s="220"/>
      <c r="Q118" s="220"/>
      <c r="R118" s="220"/>
    </row>
    <row r="119" spans="1:18" x14ac:dyDescent="0.2">
      <c r="A119" s="220"/>
      <c r="B119" s="220"/>
      <c r="C119" s="220"/>
      <c r="D119" s="240"/>
      <c r="E119" s="220"/>
      <c r="F119" s="220"/>
      <c r="G119" s="220"/>
      <c r="H119" s="220"/>
      <c r="I119" s="220"/>
      <c r="J119" s="240"/>
      <c r="K119" s="220"/>
      <c r="L119" s="220"/>
      <c r="M119" s="220"/>
      <c r="N119" s="220"/>
      <c r="O119" s="220"/>
      <c r="P119" s="220"/>
      <c r="Q119" s="220"/>
      <c r="R119" s="220"/>
    </row>
    <row r="120" spans="1:18" x14ac:dyDescent="0.2">
      <c r="D120" s="191"/>
      <c r="J120" s="191"/>
    </row>
    <row r="121" spans="1:18" x14ac:dyDescent="0.2">
      <c r="D121" s="191"/>
      <c r="J121" s="191"/>
    </row>
    <row r="122" spans="1:18" x14ac:dyDescent="0.2">
      <c r="D122" s="191"/>
      <c r="J122" s="191"/>
    </row>
    <row r="123" spans="1:18" x14ac:dyDescent="0.2">
      <c r="D123" s="191"/>
      <c r="J123" s="191"/>
    </row>
    <row r="124" spans="1:18" x14ac:dyDescent="0.2">
      <c r="D124" s="191"/>
      <c r="J124" s="191"/>
    </row>
    <row r="125" spans="1:18" x14ac:dyDescent="0.2">
      <c r="D125" s="191"/>
      <c r="J125" s="191"/>
    </row>
    <row r="126" spans="1:18" x14ac:dyDescent="0.2">
      <c r="D126" s="191"/>
      <c r="J126" s="191"/>
    </row>
    <row r="127" spans="1:18" x14ac:dyDescent="0.2">
      <c r="D127" s="191"/>
      <c r="J127" s="191"/>
    </row>
    <row r="128" spans="1:18" x14ac:dyDescent="0.2">
      <c r="D128" s="191"/>
      <c r="J128" s="191"/>
    </row>
    <row r="129" spans="4:10" x14ac:dyDescent="0.2">
      <c r="D129" s="191"/>
      <c r="J129" s="191"/>
    </row>
    <row r="130" spans="4:10" x14ac:dyDescent="0.2">
      <c r="D130" s="191"/>
      <c r="J130" s="191"/>
    </row>
    <row r="131" spans="4:10" x14ac:dyDescent="0.2">
      <c r="D131" s="191"/>
      <c r="J131" s="191"/>
    </row>
    <row r="132" spans="4:10" x14ac:dyDescent="0.2">
      <c r="D132" s="191"/>
      <c r="J132" s="191"/>
    </row>
    <row r="133" spans="4:10" x14ac:dyDescent="0.2">
      <c r="D133" s="191"/>
      <c r="J133" s="191"/>
    </row>
    <row r="134" spans="4:10" x14ac:dyDescent="0.2">
      <c r="J134" s="191"/>
    </row>
    <row r="135" spans="4:10" x14ac:dyDescent="0.2">
      <c r="J135" s="191"/>
    </row>
    <row r="136" spans="4:10" x14ac:dyDescent="0.2">
      <c r="J136" s="191"/>
    </row>
    <row r="137" spans="4:10" x14ac:dyDescent="0.2">
      <c r="J137" s="191"/>
    </row>
    <row r="138" spans="4:10" x14ac:dyDescent="0.2">
      <c r="J138" s="191"/>
    </row>
    <row r="139" spans="4:10" x14ac:dyDescent="0.2">
      <c r="J139" s="191"/>
    </row>
    <row r="140" spans="4:10" x14ac:dyDescent="0.2">
      <c r="J140" s="191"/>
    </row>
    <row r="141" spans="4:10" x14ac:dyDescent="0.2">
      <c r="J141" s="191"/>
    </row>
    <row r="142" spans="4:10" x14ac:dyDescent="0.2">
      <c r="J142" s="191"/>
    </row>
    <row r="143" spans="4:10" x14ac:dyDescent="0.2">
      <c r="J143" s="191"/>
    </row>
    <row r="144" spans="4:10" x14ac:dyDescent="0.2">
      <c r="J144" s="191"/>
    </row>
    <row r="145" spans="10:10" x14ac:dyDescent="0.2">
      <c r="J145" s="191"/>
    </row>
    <row r="146" spans="10:10" x14ac:dyDescent="0.2">
      <c r="J146" s="191"/>
    </row>
    <row r="147" spans="10:10" x14ac:dyDescent="0.2">
      <c r="J147" s="191"/>
    </row>
    <row r="148" spans="10:10" x14ac:dyDescent="0.2">
      <c r="J148" s="191"/>
    </row>
    <row r="149" spans="10:10" x14ac:dyDescent="0.2">
      <c r="J149" s="191"/>
    </row>
    <row r="150" spans="10:10" x14ac:dyDescent="0.2">
      <c r="J150" s="191"/>
    </row>
    <row r="151" spans="10:10" x14ac:dyDescent="0.2">
      <c r="J151" s="191"/>
    </row>
    <row r="152" spans="10:10" x14ac:dyDescent="0.2">
      <c r="J152" s="191"/>
    </row>
    <row r="153" spans="10:10" x14ac:dyDescent="0.2">
      <c r="J153" s="191"/>
    </row>
    <row r="154" spans="10:10" x14ac:dyDescent="0.2">
      <c r="J154" s="191"/>
    </row>
    <row r="155" spans="10:10" x14ac:dyDescent="0.2">
      <c r="J155" s="191"/>
    </row>
    <row r="156" spans="10:10" x14ac:dyDescent="0.2">
      <c r="J156" s="191"/>
    </row>
    <row r="157" spans="10:10" x14ac:dyDescent="0.2">
      <c r="J157" s="191"/>
    </row>
    <row r="158" spans="10:10" x14ac:dyDescent="0.2">
      <c r="J158" s="191"/>
    </row>
    <row r="159" spans="10:10" x14ac:dyDescent="0.2">
      <c r="J159" s="191"/>
    </row>
    <row r="160" spans="10:10" x14ac:dyDescent="0.2">
      <c r="J160" s="191"/>
    </row>
    <row r="161" spans="10:10" x14ac:dyDescent="0.2">
      <c r="J161" s="191"/>
    </row>
    <row r="162" spans="10:10" x14ac:dyDescent="0.2">
      <c r="J162" s="191"/>
    </row>
    <row r="163" spans="10:10" x14ac:dyDescent="0.2">
      <c r="J163" s="191"/>
    </row>
    <row r="164" spans="10:10" x14ac:dyDescent="0.2">
      <c r="J164" s="191"/>
    </row>
    <row r="165" spans="10:10" x14ac:dyDescent="0.2">
      <c r="J165" s="191"/>
    </row>
    <row r="166" spans="10:10" x14ac:dyDescent="0.2">
      <c r="J166" s="191"/>
    </row>
    <row r="167" spans="10:10" x14ac:dyDescent="0.2">
      <c r="J167" s="191"/>
    </row>
    <row r="168" spans="10:10" x14ac:dyDescent="0.2">
      <c r="J168" s="191"/>
    </row>
    <row r="169" spans="10:10" x14ac:dyDescent="0.2">
      <c r="J169" s="191"/>
    </row>
    <row r="170" spans="10:10" x14ac:dyDescent="0.2">
      <c r="J170" s="191"/>
    </row>
    <row r="171" spans="10:10" x14ac:dyDescent="0.2">
      <c r="J171" s="191"/>
    </row>
    <row r="172" spans="10:10" x14ac:dyDescent="0.2">
      <c r="J172" s="191"/>
    </row>
    <row r="173" spans="10:10" x14ac:dyDescent="0.2">
      <c r="J173" s="191"/>
    </row>
    <row r="174" spans="10:10" x14ac:dyDescent="0.2">
      <c r="J174" s="191"/>
    </row>
    <row r="175" spans="10:10" x14ac:dyDescent="0.2">
      <c r="J175" s="191"/>
    </row>
    <row r="176" spans="10:10" x14ac:dyDescent="0.2">
      <c r="J176" s="191"/>
    </row>
    <row r="177" spans="10:10" x14ac:dyDescent="0.2">
      <c r="J177" s="191"/>
    </row>
    <row r="178" spans="10:10" x14ac:dyDescent="0.2">
      <c r="J178" s="191"/>
    </row>
    <row r="179" spans="10:10" x14ac:dyDescent="0.2">
      <c r="J179" s="191"/>
    </row>
    <row r="180" spans="10:10" x14ac:dyDescent="0.2">
      <c r="J180" s="191"/>
    </row>
    <row r="181" spans="10:10" x14ac:dyDescent="0.2">
      <c r="J181" s="191"/>
    </row>
    <row r="182" spans="10:10" x14ac:dyDescent="0.2">
      <c r="J182" s="191"/>
    </row>
    <row r="183" spans="10:10" x14ac:dyDescent="0.2">
      <c r="J183" s="191"/>
    </row>
    <row r="184" spans="10:10" x14ac:dyDescent="0.2">
      <c r="J184" s="191"/>
    </row>
    <row r="185" spans="10:10" x14ac:dyDescent="0.2">
      <c r="J185" s="191"/>
    </row>
    <row r="186" spans="10:10" x14ac:dyDescent="0.2">
      <c r="J186" s="191"/>
    </row>
    <row r="187" spans="10:10" x14ac:dyDescent="0.2">
      <c r="J187" s="191"/>
    </row>
    <row r="188" spans="10:10" x14ac:dyDescent="0.2">
      <c r="J188" s="191"/>
    </row>
    <row r="189" spans="10:10" x14ac:dyDescent="0.2">
      <c r="J189" s="191"/>
    </row>
    <row r="190" spans="10:10" x14ac:dyDescent="0.2">
      <c r="J190" s="191"/>
    </row>
    <row r="191" spans="10:10" x14ac:dyDescent="0.2">
      <c r="J191" s="191"/>
    </row>
    <row r="192" spans="10:10" x14ac:dyDescent="0.2">
      <c r="J192" s="191"/>
    </row>
    <row r="193" spans="10:10" x14ac:dyDescent="0.2">
      <c r="J193" s="191"/>
    </row>
    <row r="194" spans="10:10" x14ac:dyDescent="0.2">
      <c r="J194" s="191"/>
    </row>
    <row r="195" spans="10:10" x14ac:dyDescent="0.2">
      <c r="J195" s="191"/>
    </row>
    <row r="196" spans="10:10" x14ac:dyDescent="0.2">
      <c r="J196" s="191"/>
    </row>
    <row r="197" spans="10:10" x14ac:dyDescent="0.2">
      <c r="J197" s="191"/>
    </row>
    <row r="198" spans="10:10" x14ac:dyDescent="0.2">
      <c r="J198" s="191"/>
    </row>
    <row r="199" spans="10:10" x14ac:dyDescent="0.2">
      <c r="J199" s="191"/>
    </row>
    <row r="200" spans="10:10" x14ac:dyDescent="0.2">
      <c r="J200" s="191"/>
    </row>
    <row r="201" spans="10:10" x14ac:dyDescent="0.2">
      <c r="J201" s="191"/>
    </row>
    <row r="202" spans="10:10" x14ac:dyDescent="0.2">
      <c r="J202" s="191"/>
    </row>
    <row r="203" spans="10:10" x14ac:dyDescent="0.2">
      <c r="J203" s="191"/>
    </row>
    <row r="204" spans="10:10" x14ac:dyDescent="0.2">
      <c r="J204" s="191"/>
    </row>
    <row r="205" spans="10:10" x14ac:dyDescent="0.2">
      <c r="J205" s="191"/>
    </row>
    <row r="206" spans="10:10" x14ac:dyDescent="0.2">
      <c r="J206" s="191"/>
    </row>
    <row r="207" spans="10:10" x14ac:dyDescent="0.2">
      <c r="J207" s="191"/>
    </row>
    <row r="208" spans="10:10" x14ac:dyDescent="0.2">
      <c r="J208" s="191"/>
    </row>
    <row r="209" spans="10:10" x14ac:dyDescent="0.2">
      <c r="J209" s="191"/>
    </row>
    <row r="210" spans="10:10" x14ac:dyDescent="0.2">
      <c r="J210" s="191"/>
    </row>
    <row r="211" spans="10:10" x14ac:dyDescent="0.2">
      <c r="J211" s="191"/>
    </row>
    <row r="212" spans="10:10" x14ac:dyDescent="0.2">
      <c r="J212" s="191"/>
    </row>
    <row r="213" spans="10:10" x14ac:dyDescent="0.2">
      <c r="J213" s="191"/>
    </row>
    <row r="214" spans="10:10" x14ac:dyDescent="0.2">
      <c r="J214" s="191"/>
    </row>
    <row r="215" spans="10:10" x14ac:dyDescent="0.2">
      <c r="J215" s="191"/>
    </row>
    <row r="216" spans="10:10" x14ac:dyDescent="0.2">
      <c r="J216" s="191"/>
    </row>
    <row r="217" spans="10:10" x14ac:dyDescent="0.2">
      <c r="J217" s="191"/>
    </row>
    <row r="218" spans="10:10" x14ac:dyDescent="0.2">
      <c r="J218" s="191"/>
    </row>
    <row r="219" spans="10:10" x14ac:dyDescent="0.2">
      <c r="J219" s="191"/>
    </row>
    <row r="220" spans="10:10" x14ac:dyDescent="0.2">
      <c r="J220" s="191"/>
    </row>
    <row r="221" spans="10:10" x14ac:dyDescent="0.2">
      <c r="J221" s="191"/>
    </row>
    <row r="222" spans="10:10" x14ac:dyDescent="0.2">
      <c r="J222" s="191"/>
    </row>
    <row r="223" spans="10:10" x14ac:dyDescent="0.2">
      <c r="J223" s="191"/>
    </row>
    <row r="224" spans="10:10" x14ac:dyDescent="0.2">
      <c r="J224" s="191"/>
    </row>
    <row r="225" spans="10:10" x14ac:dyDescent="0.2">
      <c r="J225" s="191"/>
    </row>
    <row r="226" spans="10:10" x14ac:dyDescent="0.2">
      <c r="J226" s="191"/>
    </row>
    <row r="227" spans="10:10" x14ac:dyDescent="0.2">
      <c r="J227" s="191"/>
    </row>
    <row r="228" spans="10:10" x14ac:dyDescent="0.2">
      <c r="J228" s="191"/>
    </row>
    <row r="229" spans="10:10" x14ac:dyDescent="0.2">
      <c r="J229" s="191"/>
    </row>
    <row r="230" spans="10:10" x14ac:dyDescent="0.2">
      <c r="J230" s="191"/>
    </row>
    <row r="231" spans="10:10" x14ac:dyDescent="0.2">
      <c r="J231" s="191"/>
    </row>
    <row r="232" spans="10:10" x14ac:dyDescent="0.2">
      <c r="J232" s="191"/>
    </row>
    <row r="233" spans="10:10" x14ac:dyDescent="0.2">
      <c r="J233" s="191"/>
    </row>
    <row r="234" spans="10:10" x14ac:dyDescent="0.2">
      <c r="J234" s="191"/>
    </row>
    <row r="235" spans="10:10" x14ac:dyDescent="0.2">
      <c r="J235" s="191"/>
    </row>
    <row r="236" spans="10:10" x14ac:dyDescent="0.2">
      <c r="J236" s="191"/>
    </row>
    <row r="237" spans="10:10" x14ac:dyDescent="0.2">
      <c r="J237" s="191"/>
    </row>
    <row r="238" spans="10:10" x14ac:dyDescent="0.2">
      <c r="J238" s="191"/>
    </row>
    <row r="239" spans="10:10" x14ac:dyDescent="0.2">
      <c r="J239" s="191"/>
    </row>
    <row r="240" spans="10:10" x14ac:dyDescent="0.2">
      <c r="J240" s="191"/>
    </row>
    <row r="241" spans="10:10" x14ac:dyDescent="0.2">
      <c r="J241" s="191"/>
    </row>
    <row r="242" spans="10:10" x14ac:dyDescent="0.2">
      <c r="J242" s="191"/>
    </row>
    <row r="243" spans="10:10" x14ac:dyDescent="0.2">
      <c r="J243" s="191"/>
    </row>
    <row r="244" spans="10:10" x14ac:dyDescent="0.2">
      <c r="J244" s="191"/>
    </row>
    <row r="245" spans="10:10" x14ac:dyDescent="0.2">
      <c r="J245" s="191"/>
    </row>
    <row r="246" spans="10:10" x14ac:dyDescent="0.2">
      <c r="J246" s="191"/>
    </row>
    <row r="247" spans="10:10" x14ac:dyDescent="0.2">
      <c r="J247" s="191"/>
    </row>
    <row r="248" spans="10:10" x14ac:dyDescent="0.2">
      <c r="J248" s="191"/>
    </row>
    <row r="249" spans="10:10" x14ac:dyDescent="0.2">
      <c r="J249" s="191"/>
    </row>
    <row r="250" spans="10:10" x14ac:dyDescent="0.2">
      <c r="J250" s="191"/>
    </row>
    <row r="251" spans="10:10" x14ac:dyDescent="0.2">
      <c r="J251" s="191"/>
    </row>
    <row r="252" spans="10:10" x14ac:dyDescent="0.2">
      <c r="J252" s="191"/>
    </row>
    <row r="253" spans="10:10" x14ac:dyDescent="0.2">
      <c r="J253" s="191"/>
    </row>
    <row r="254" spans="10:10" x14ac:dyDescent="0.2">
      <c r="J254" s="191"/>
    </row>
    <row r="255" spans="10:10" x14ac:dyDescent="0.2">
      <c r="J255" s="191"/>
    </row>
    <row r="256" spans="10:10" x14ac:dyDescent="0.2">
      <c r="J256" s="191"/>
    </row>
    <row r="257" spans="10:10" x14ac:dyDescent="0.2">
      <c r="J257" s="191"/>
    </row>
    <row r="258" spans="10:10" x14ac:dyDescent="0.2">
      <c r="J258" s="191"/>
    </row>
    <row r="259" spans="10:10" x14ac:dyDescent="0.2">
      <c r="J259" s="191"/>
    </row>
    <row r="260" spans="10:10" x14ac:dyDescent="0.2">
      <c r="J260" s="191"/>
    </row>
    <row r="261" spans="10:10" x14ac:dyDescent="0.2">
      <c r="J261" s="191"/>
    </row>
    <row r="262" spans="10:10" x14ac:dyDescent="0.2">
      <c r="J262" s="191"/>
    </row>
    <row r="263" spans="10:10" x14ac:dyDescent="0.2">
      <c r="J263" s="191"/>
    </row>
    <row r="264" spans="10:10" x14ac:dyDescent="0.2">
      <c r="J264" s="191"/>
    </row>
    <row r="265" spans="10:10" x14ac:dyDescent="0.2">
      <c r="J265" s="191"/>
    </row>
    <row r="266" spans="10:10" x14ac:dyDescent="0.2">
      <c r="J266" s="191"/>
    </row>
    <row r="267" spans="10:10" x14ac:dyDescent="0.2">
      <c r="J267" s="191"/>
    </row>
    <row r="268" spans="10:10" x14ac:dyDescent="0.2">
      <c r="J268" s="191"/>
    </row>
    <row r="269" spans="10:10" x14ac:dyDescent="0.2">
      <c r="J269" s="191"/>
    </row>
    <row r="270" spans="10:10" x14ac:dyDescent="0.2">
      <c r="J270" s="191"/>
    </row>
    <row r="271" spans="10:10" x14ac:dyDescent="0.2">
      <c r="J271" s="191"/>
    </row>
    <row r="272" spans="10:10" x14ac:dyDescent="0.2">
      <c r="J272" s="191"/>
    </row>
    <row r="273" spans="10:10" x14ac:dyDescent="0.2">
      <c r="J273" s="191"/>
    </row>
    <row r="274" spans="10:10" x14ac:dyDescent="0.2">
      <c r="J274" s="191"/>
    </row>
    <row r="275" spans="10:10" x14ac:dyDescent="0.2">
      <c r="J275" s="191"/>
    </row>
    <row r="276" spans="10:10" x14ac:dyDescent="0.2">
      <c r="J276" s="191"/>
    </row>
    <row r="277" spans="10:10" x14ac:dyDescent="0.2">
      <c r="J277" s="191"/>
    </row>
    <row r="278" spans="10:10" x14ac:dyDescent="0.2">
      <c r="J278" s="191"/>
    </row>
    <row r="279" spans="10:10" x14ac:dyDescent="0.2">
      <c r="J279" s="191"/>
    </row>
    <row r="280" spans="10:10" x14ac:dyDescent="0.2">
      <c r="J280" s="191"/>
    </row>
    <row r="281" spans="10:10" x14ac:dyDescent="0.2">
      <c r="J281" s="191"/>
    </row>
    <row r="282" spans="10:10" x14ac:dyDescent="0.2">
      <c r="J282" s="191"/>
    </row>
    <row r="283" spans="10:10" x14ac:dyDescent="0.2">
      <c r="J283" s="191"/>
    </row>
    <row r="284" spans="10:10" x14ac:dyDescent="0.2">
      <c r="J284" s="191"/>
    </row>
    <row r="285" spans="10:10" x14ac:dyDescent="0.2">
      <c r="J285" s="191"/>
    </row>
    <row r="286" spans="10:10" x14ac:dyDescent="0.2">
      <c r="J286" s="191"/>
    </row>
    <row r="287" spans="10:10" x14ac:dyDescent="0.2">
      <c r="J287" s="191"/>
    </row>
    <row r="288" spans="10:10" x14ac:dyDescent="0.2">
      <c r="J288" s="191"/>
    </row>
    <row r="289" spans="10:10" x14ac:dyDescent="0.2">
      <c r="J289" s="191"/>
    </row>
    <row r="290" spans="10:10" x14ac:dyDescent="0.2">
      <c r="J290" s="191"/>
    </row>
    <row r="291" spans="10:10" x14ac:dyDescent="0.2">
      <c r="J291" s="191"/>
    </row>
    <row r="292" spans="10:10" x14ac:dyDescent="0.2">
      <c r="J292" s="191"/>
    </row>
    <row r="293" spans="10:10" x14ac:dyDescent="0.2">
      <c r="J293" s="191"/>
    </row>
    <row r="294" spans="10:10" x14ac:dyDescent="0.2">
      <c r="J294" s="191"/>
    </row>
    <row r="295" spans="10:10" x14ac:dyDescent="0.2">
      <c r="J295" s="191"/>
    </row>
    <row r="296" spans="10:10" x14ac:dyDescent="0.2">
      <c r="J296" s="191"/>
    </row>
    <row r="297" spans="10:10" x14ac:dyDescent="0.2">
      <c r="J297" s="191"/>
    </row>
    <row r="298" spans="10:10" x14ac:dyDescent="0.2">
      <c r="J298" s="191"/>
    </row>
    <row r="299" spans="10:10" x14ac:dyDescent="0.2">
      <c r="J299" s="191"/>
    </row>
    <row r="300" spans="10:10" x14ac:dyDescent="0.2">
      <c r="J300" s="191"/>
    </row>
    <row r="301" spans="10:10" x14ac:dyDescent="0.2">
      <c r="J301" s="191"/>
    </row>
    <row r="302" spans="10:10" x14ac:dyDescent="0.2">
      <c r="J302" s="191"/>
    </row>
    <row r="303" spans="10:10" x14ac:dyDescent="0.2">
      <c r="J303" s="191"/>
    </row>
    <row r="304" spans="10:10" x14ac:dyDescent="0.2">
      <c r="J304" s="191"/>
    </row>
    <row r="305" spans="10:10" x14ac:dyDescent="0.2">
      <c r="J305" s="191"/>
    </row>
    <row r="306" spans="10:10" x14ac:dyDescent="0.2">
      <c r="J306" s="191"/>
    </row>
    <row r="307" spans="10:10" x14ac:dyDescent="0.2">
      <c r="J307" s="191"/>
    </row>
    <row r="308" spans="10:10" x14ac:dyDescent="0.2">
      <c r="J308" s="191"/>
    </row>
    <row r="309" spans="10:10" x14ac:dyDescent="0.2">
      <c r="J309" s="191"/>
    </row>
    <row r="310" spans="10:10" x14ac:dyDescent="0.2">
      <c r="J310" s="191"/>
    </row>
    <row r="311" spans="10:10" x14ac:dyDescent="0.2">
      <c r="J311" s="191"/>
    </row>
    <row r="312" spans="10:10" x14ac:dyDescent="0.2">
      <c r="J312" s="191"/>
    </row>
    <row r="313" spans="10:10" x14ac:dyDescent="0.2">
      <c r="J313" s="191"/>
    </row>
    <row r="314" spans="10:10" x14ac:dyDescent="0.2">
      <c r="J314" s="191"/>
    </row>
    <row r="315" spans="10:10" x14ac:dyDescent="0.2">
      <c r="J315" s="191"/>
    </row>
    <row r="316" spans="10:10" x14ac:dyDescent="0.2">
      <c r="J316" s="191"/>
    </row>
    <row r="317" spans="10:10" x14ac:dyDescent="0.2">
      <c r="J317" s="191"/>
    </row>
    <row r="318" spans="10:10" x14ac:dyDescent="0.2">
      <c r="J318" s="191"/>
    </row>
    <row r="319" spans="10:10" x14ac:dyDescent="0.2">
      <c r="J319" s="191"/>
    </row>
    <row r="320" spans="10:10" x14ac:dyDescent="0.2">
      <c r="J320" s="191"/>
    </row>
    <row r="321" spans="10:10" x14ac:dyDescent="0.2">
      <c r="J321" s="191"/>
    </row>
    <row r="322" spans="10:10" x14ac:dyDescent="0.2">
      <c r="J322" s="191"/>
    </row>
    <row r="323" spans="10:10" x14ac:dyDescent="0.2">
      <c r="J323" s="191"/>
    </row>
    <row r="324" spans="10:10" x14ac:dyDescent="0.2">
      <c r="J324" s="191"/>
    </row>
    <row r="325" spans="10:10" x14ac:dyDescent="0.2">
      <c r="J325" s="191"/>
    </row>
    <row r="326" spans="10:10" x14ac:dyDescent="0.2">
      <c r="J326" s="191"/>
    </row>
    <row r="327" spans="10:10" x14ac:dyDescent="0.2">
      <c r="J327" s="191"/>
    </row>
    <row r="328" spans="10:10" x14ac:dyDescent="0.2">
      <c r="J328" s="191"/>
    </row>
    <row r="329" spans="10:10" x14ac:dyDescent="0.2">
      <c r="J329" s="191"/>
    </row>
    <row r="330" spans="10:10" x14ac:dyDescent="0.2">
      <c r="J330" s="191"/>
    </row>
    <row r="331" spans="10:10" x14ac:dyDescent="0.2">
      <c r="J331" s="191"/>
    </row>
    <row r="332" spans="10:10" x14ac:dyDescent="0.2">
      <c r="J332" s="191"/>
    </row>
    <row r="333" spans="10:10" x14ac:dyDescent="0.2">
      <c r="J333" s="191"/>
    </row>
    <row r="334" spans="10:10" x14ac:dyDescent="0.2">
      <c r="J334" s="191"/>
    </row>
    <row r="335" spans="10:10" x14ac:dyDescent="0.2">
      <c r="J335" s="191"/>
    </row>
    <row r="336" spans="10:10" x14ac:dyDescent="0.2">
      <c r="J336" s="191"/>
    </row>
    <row r="337" spans="10:10" x14ac:dyDescent="0.2">
      <c r="J337" s="191"/>
    </row>
    <row r="338" spans="10:10" x14ac:dyDescent="0.2">
      <c r="J338" s="191"/>
    </row>
    <row r="339" spans="10:10" x14ac:dyDescent="0.2">
      <c r="J339" s="191"/>
    </row>
    <row r="340" spans="10:10" x14ac:dyDescent="0.2">
      <c r="J340" s="191"/>
    </row>
    <row r="341" spans="10:10" x14ac:dyDescent="0.2">
      <c r="J341" s="191"/>
    </row>
    <row r="342" spans="10:10" x14ac:dyDescent="0.2">
      <c r="J342" s="191"/>
    </row>
    <row r="343" spans="10:10" x14ac:dyDescent="0.2">
      <c r="J343" s="191"/>
    </row>
    <row r="344" spans="10:10" x14ac:dyDescent="0.2">
      <c r="J344" s="191"/>
    </row>
    <row r="345" spans="10:10" x14ac:dyDescent="0.2">
      <c r="J345" s="191"/>
    </row>
    <row r="346" spans="10:10" x14ac:dyDescent="0.2">
      <c r="J346" s="191"/>
    </row>
    <row r="347" spans="10:10" x14ac:dyDescent="0.2">
      <c r="J347" s="191"/>
    </row>
    <row r="348" spans="10:10" x14ac:dyDescent="0.2">
      <c r="J348" s="191"/>
    </row>
    <row r="349" spans="10:10" x14ac:dyDescent="0.2">
      <c r="J349" s="191"/>
    </row>
    <row r="350" spans="10:10" x14ac:dyDescent="0.2">
      <c r="J350" s="191"/>
    </row>
    <row r="351" spans="10:10" x14ac:dyDescent="0.2">
      <c r="J351" s="191"/>
    </row>
    <row r="352" spans="10:10" x14ac:dyDescent="0.2">
      <c r="J352" s="191"/>
    </row>
    <row r="353" spans="10:10" x14ac:dyDescent="0.2">
      <c r="J353" s="191"/>
    </row>
    <row r="354" spans="10:10" x14ac:dyDescent="0.2">
      <c r="J354" s="191"/>
    </row>
    <row r="355" spans="10:10" x14ac:dyDescent="0.2">
      <c r="J355" s="191"/>
    </row>
    <row r="356" spans="10:10" x14ac:dyDescent="0.2">
      <c r="J356" s="191"/>
    </row>
    <row r="357" spans="10:10" x14ac:dyDescent="0.2">
      <c r="J357" s="191"/>
    </row>
    <row r="358" spans="10:10" x14ac:dyDescent="0.2">
      <c r="J358" s="191"/>
    </row>
    <row r="359" spans="10:10" x14ac:dyDescent="0.2">
      <c r="J359" s="191"/>
    </row>
    <row r="360" spans="10:10" x14ac:dyDescent="0.2">
      <c r="J360" s="191"/>
    </row>
    <row r="361" spans="10:10" x14ac:dyDescent="0.2">
      <c r="J361" s="191"/>
    </row>
    <row r="362" spans="10:10" x14ac:dyDescent="0.2">
      <c r="J362" s="191"/>
    </row>
    <row r="363" spans="10:10" x14ac:dyDescent="0.2">
      <c r="J363" s="191"/>
    </row>
    <row r="364" spans="10:10" x14ac:dyDescent="0.2">
      <c r="J364" s="191"/>
    </row>
    <row r="365" spans="10:10" x14ac:dyDescent="0.2">
      <c r="J365" s="191"/>
    </row>
    <row r="366" spans="10:10" x14ac:dyDescent="0.2">
      <c r="J366" s="191"/>
    </row>
    <row r="367" spans="10:10" x14ac:dyDescent="0.2">
      <c r="J367" s="191"/>
    </row>
    <row r="368" spans="10:10" x14ac:dyDescent="0.2">
      <c r="J368" s="191"/>
    </row>
    <row r="369" spans="10:10" x14ac:dyDescent="0.2">
      <c r="J369" s="191"/>
    </row>
    <row r="370" spans="10:10" x14ac:dyDescent="0.2">
      <c r="J370" s="191"/>
    </row>
    <row r="371" spans="10:10" x14ac:dyDescent="0.2">
      <c r="J371" s="191"/>
    </row>
    <row r="372" spans="10:10" x14ac:dyDescent="0.2">
      <c r="J372" s="191"/>
    </row>
    <row r="373" spans="10:10" x14ac:dyDescent="0.2">
      <c r="J373" s="191"/>
    </row>
    <row r="374" spans="10:10" x14ac:dyDescent="0.2">
      <c r="J374" s="191"/>
    </row>
    <row r="375" spans="10:10" x14ac:dyDescent="0.2">
      <c r="J375" s="191"/>
    </row>
    <row r="376" spans="10:10" x14ac:dyDescent="0.2">
      <c r="J376" s="191"/>
    </row>
    <row r="377" spans="10:10" x14ac:dyDescent="0.2">
      <c r="J377" s="191"/>
    </row>
    <row r="378" spans="10:10" x14ac:dyDescent="0.2">
      <c r="J378" s="191"/>
    </row>
    <row r="379" spans="10:10" x14ac:dyDescent="0.2">
      <c r="J379" s="191"/>
    </row>
    <row r="380" spans="10:10" x14ac:dyDescent="0.2">
      <c r="J380" s="191"/>
    </row>
    <row r="381" spans="10:10" x14ac:dyDescent="0.2">
      <c r="J381" s="191"/>
    </row>
    <row r="382" spans="10:10" x14ac:dyDescent="0.2">
      <c r="J382" s="191"/>
    </row>
    <row r="383" spans="10:10" x14ac:dyDescent="0.2">
      <c r="J383" s="191"/>
    </row>
    <row r="384" spans="10:10" x14ac:dyDescent="0.2">
      <c r="J384" s="191"/>
    </row>
    <row r="385" spans="10:10" x14ac:dyDescent="0.2">
      <c r="J385" s="191"/>
    </row>
    <row r="386" spans="10:10" x14ac:dyDescent="0.2">
      <c r="J386" s="191"/>
    </row>
    <row r="387" spans="10:10" x14ac:dyDescent="0.2">
      <c r="J387" s="191"/>
    </row>
    <row r="388" spans="10:10" x14ac:dyDescent="0.2">
      <c r="J388" s="191"/>
    </row>
    <row r="389" spans="10:10" x14ac:dyDescent="0.2">
      <c r="J389" s="191"/>
    </row>
    <row r="390" spans="10:10" x14ac:dyDescent="0.2">
      <c r="J390" s="191"/>
    </row>
    <row r="391" spans="10:10" x14ac:dyDescent="0.2">
      <c r="J391" s="191"/>
    </row>
  </sheetData>
  <mergeCells count="7">
    <mergeCell ref="A95:P95"/>
    <mergeCell ref="N9:R10"/>
    <mergeCell ref="A7:A12"/>
    <mergeCell ref="B9:F10"/>
    <mergeCell ref="H9:L10"/>
    <mergeCell ref="B7:F7"/>
    <mergeCell ref="B8:F8"/>
  </mergeCells>
  <phoneticPr fontId="6" type="noConversion"/>
  <pageMargins left="0.19685039370078741" right="0" top="0.19685039370078741" bottom="0" header="0" footer="0"/>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3"/>
  <sheetViews>
    <sheetView showGridLines="0" showOutlineSymbols="0" zoomScale="87" zoomScaleNormal="87" workbookViewId="0"/>
  </sheetViews>
  <sheetFormatPr baseColWidth="10" defaultColWidth="19.140625" defaultRowHeight="11.25" x14ac:dyDescent="0.2"/>
  <cols>
    <col min="1" max="1" width="30.42578125" style="271" customWidth="1"/>
    <col min="2" max="2" width="15.28515625" style="271" customWidth="1"/>
    <col min="3" max="3" width="2.28515625" style="271" customWidth="1"/>
    <col min="4" max="4" width="16" style="271" customWidth="1"/>
    <col min="5" max="5" width="2.28515625" style="271" customWidth="1"/>
    <col min="6" max="6" width="14" style="271" customWidth="1"/>
    <col min="7" max="7" width="2.28515625" style="271" customWidth="1"/>
    <col min="8" max="8" width="18.140625" style="271" customWidth="1"/>
    <col min="9" max="9" width="2.28515625" style="271" customWidth="1"/>
    <col min="10" max="10" width="17" style="271" customWidth="1"/>
    <col min="11" max="11" width="2.28515625" style="271" customWidth="1"/>
    <col min="12" max="12" width="16" style="271" customWidth="1"/>
    <col min="13" max="13" width="1.28515625" style="271" customWidth="1"/>
    <col min="14" max="16384" width="19.140625" style="271"/>
  </cols>
  <sheetData>
    <row r="1" spans="1:13" ht="15.75" customHeight="1" x14ac:dyDescent="0.2">
      <c r="A1" s="268" t="s">
        <v>28</v>
      </c>
      <c r="B1" s="268"/>
      <c r="C1" s="269"/>
      <c r="D1" s="269"/>
      <c r="E1" s="270"/>
      <c r="F1" s="270"/>
      <c r="H1" s="269" t="s">
        <v>518</v>
      </c>
      <c r="I1" s="268"/>
      <c r="J1" s="268"/>
      <c r="K1" s="268"/>
      <c r="L1" s="272" t="s">
        <v>404</v>
      </c>
      <c r="M1" s="269"/>
    </row>
    <row r="2" spans="1:13" ht="12" customHeight="1" x14ac:dyDescent="0.2">
      <c r="A2" s="269"/>
      <c r="B2" s="269"/>
      <c r="C2" s="269"/>
      <c r="D2" s="269"/>
      <c r="E2" s="270"/>
      <c r="F2" s="270"/>
      <c r="H2" s="269" t="s">
        <v>80</v>
      </c>
      <c r="J2" s="270"/>
      <c r="M2" s="270"/>
    </row>
    <row r="3" spans="1:13" ht="12" customHeight="1" x14ac:dyDescent="0.2">
      <c r="A3" s="268" t="s">
        <v>525</v>
      </c>
      <c r="B3" s="268"/>
      <c r="C3" s="269"/>
      <c r="D3" s="269"/>
      <c r="E3" s="270"/>
      <c r="F3" s="270"/>
      <c r="H3" s="269" t="s">
        <v>81</v>
      </c>
      <c r="J3" s="270"/>
      <c r="M3" s="270"/>
    </row>
    <row r="4" spans="1:13" ht="12" customHeight="1" x14ac:dyDescent="0.2">
      <c r="A4" s="273"/>
      <c r="B4" s="273"/>
      <c r="C4" s="273"/>
      <c r="D4" s="274"/>
      <c r="E4" s="270"/>
      <c r="F4" s="270"/>
      <c r="H4" s="269" t="s">
        <v>529</v>
      </c>
      <c r="J4" s="270"/>
      <c r="M4" s="270"/>
    </row>
    <row r="5" spans="1:13" ht="12" customHeight="1" x14ac:dyDescent="0.2">
      <c r="A5" s="273"/>
      <c r="B5" s="273"/>
      <c r="C5" s="273"/>
      <c r="D5" s="274"/>
      <c r="E5" s="270"/>
      <c r="F5" s="270"/>
      <c r="H5" s="270"/>
      <c r="I5" s="270"/>
      <c r="J5" s="270"/>
      <c r="K5" s="270"/>
      <c r="L5" s="270"/>
      <c r="M5" s="270"/>
    </row>
    <row r="6" spans="1:13" ht="12" customHeight="1" x14ac:dyDescent="0.2">
      <c r="A6" s="273"/>
      <c r="B6" s="273"/>
      <c r="C6" s="273"/>
      <c r="D6" s="274"/>
      <c r="E6" s="270"/>
      <c r="F6" s="270"/>
      <c r="H6" s="270"/>
      <c r="I6" s="270"/>
      <c r="J6" s="270"/>
      <c r="K6" s="270"/>
      <c r="L6" s="270"/>
      <c r="M6" s="270"/>
    </row>
    <row r="7" spans="1:13" ht="12" customHeight="1" x14ac:dyDescent="0.2">
      <c r="A7" s="273"/>
      <c r="B7" s="273"/>
      <c r="C7" s="273"/>
      <c r="D7" s="274"/>
      <c r="E7" s="270"/>
      <c r="F7" s="270"/>
      <c r="H7" s="270"/>
      <c r="I7" s="270"/>
      <c r="J7" s="270"/>
      <c r="K7" s="270"/>
      <c r="L7" s="270"/>
      <c r="M7" s="270"/>
    </row>
    <row r="8" spans="1:13" ht="12" customHeight="1" x14ac:dyDescent="0.2">
      <c r="A8" s="1270"/>
      <c r="B8" s="1137" t="s">
        <v>603</v>
      </c>
      <c r="C8" s="1137"/>
      <c r="D8" s="1137"/>
      <c r="E8" s="1137"/>
      <c r="F8" s="1137"/>
      <c r="G8" s="276"/>
      <c r="H8" s="276"/>
      <c r="I8" s="276"/>
      <c r="J8" s="276"/>
      <c r="K8" s="276"/>
      <c r="L8" s="276"/>
      <c r="M8" s="276"/>
    </row>
    <row r="9" spans="1:13" ht="12" customHeight="1" thickBot="1" x14ac:dyDescent="0.25">
      <c r="A9" s="1271"/>
      <c r="B9" s="1145" t="s">
        <v>613</v>
      </c>
      <c r="C9" s="1145"/>
      <c r="D9" s="1145"/>
      <c r="E9" s="1145"/>
      <c r="F9" s="1145"/>
      <c r="G9" s="276"/>
      <c r="H9" s="277"/>
      <c r="I9" s="276"/>
      <c r="J9" s="276"/>
      <c r="K9" s="276"/>
      <c r="L9" s="276"/>
      <c r="M9" s="276"/>
    </row>
    <row r="10" spans="1:13" ht="15.95" customHeight="1" x14ac:dyDescent="0.2">
      <c r="A10" s="1271"/>
      <c r="B10" s="1262" t="s">
        <v>82</v>
      </c>
      <c r="C10" s="1263"/>
      <c r="D10" s="1263"/>
      <c r="E10" s="1263"/>
      <c r="F10" s="1263"/>
      <c r="G10" s="278"/>
      <c r="H10" s="1265" t="s">
        <v>83</v>
      </c>
      <c r="I10" s="1266"/>
      <c r="J10" s="1266"/>
      <c r="K10" s="1266"/>
      <c r="L10" s="1266"/>
      <c r="M10" s="279"/>
    </row>
    <row r="11" spans="1:13" ht="15.95" customHeight="1" thickBot="1" x14ac:dyDescent="0.25">
      <c r="A11" s="1271"/>
      <c r="B11" s="1264"/>
      <c r="C11" s="1264"/>
      <c r="D11" s="1264"/>
      <c r="E11" s="1264"/>
      <c r="F11" s="1264"/>
      <c r="G11" s="281"/>
      <c r="H11" s="1267"/>
      <c r="I11" s="1267"/>
      <c r="J11" s="1267"/>
      <c r="K11" s="1267"/>
      <c r="L11" s="1267"/>
      <c r="M11" s="282"/>
    </row>
    <row r="12" spans="1:13" ht="18.75" customHeight="1" x14ac:dyDescent="0.2">
      <c r="A12" s="1271"/>
      <c r="B12" s="283" t="s">
        <v>517</v>
      </c>
      <c r="C12" s="284"/>
      <c r="D12" s="285" t="s">
        <v>84</v>
      </c>
      <c r="E12" s="286"/>
      <c r="F12" s="287" t="s">
        <v>178</v>
      </c>
      <c r="G12" s="282"/>
      <c r="H12" s="283" t="s">
        <v>85</v>
      </c>
      <c r="I12" s="284"/>
      <c r="J12" s="285" t="s">
        <v>86</v>
      </c>
      <c r="K12" s="286"/>
      <c r="L12" s="288" t="s">
        <v>178</v>
      </c>
      <c r="M12" s="282"/>
    </row>
    <row r="13" spans="1:13" ht="20.100000000000001" customHeight="1" x14ac:dyDescent="0.2">
      <c r="A13" s="1271"/>
      <c r="B13" s="289"/>
      <c r="C13" s="290"/>
      <c r="D13" s="290"/>
      <c r="E13" s="282"/>
      <c r="F13" s="282"/>
      <c r="G13" s="282"/>
      <c r="H13" s="289"/>
      <c r="I13" s="291"/>
      <c r="J13" s="290"/>
      <c r="K13" s="282"/>
      <c r="L13" s="282"/>
      <c r="M13" s="282"/>
    </row>
    <row r="14" spans="1:13" ht="11.1" customHeight="1" x14ac:dyDescent="0.2">
      <c r="A14" s="292" t="s">
        <v>413</v>
      </c>
      <c r="B14" s="293">
        <v>1027160.0000000001</v>
      </c>
      <c r="C14" s="294"/>
      <c r="D14" s="293">
        <v>666750</v>
      </c>
      <c r="E14" s="293"/>
      <c r="F14" s="293">
        <v>360415</v>
      </c>
      <c r="G14" s="293"/>
      <c r="H14" s="293">
        <v>12865300</v>
      </c>
      <c r="I14" s="293"/>
      <c r="J14" s="293">
        <v>10569090</v>
      </c>
      <c r="K14" s="293"/>
      <c r="L14" s="293">
        <v>2296210</v>
      </c>
      <c r="M14" s="282"/>
    </row>
    <row r="15" spans="1:13" ht="11.1" customHeight="1" x14ac:dyDescent="0.2">
      <c r="A15" s="292"/>
      <c r="B15" s="294"/>
      <c r="C15" s="294"/>
      <c r="D15" s="294"/>
      <c r="E15" s="294"/>
      <c r="F15" s="294"/>
      <c r="G15" s="296"/>
      <c r="H15" s="293"/>
      <c r="I15" s="295"/>
      <c r="J15" s="296"/>
      <c r="K15" s="296"/>
      <c r="L15" s="296"/>
      <c r="M15" s="282"/>
    </row>
    <row r="16" spans="1:13" ht="11.1" customHeight="1" x14ac:dyDescent="0.2">
      <c r="A16" s="292" t="s">
        <v>36</v>
      </c>
      <c r="B16" s="293">
        <v>147390</v>
      </c>
      <c r="C16" s="293"/>
      <c r="D16" s="293">
        <v>103850</v>
      </c>
      <c r="E16" s="293"/>
      <c r="F16" s="293">
        <v>43536</v>
      </c>
      <c r="G16" s="297"/>
      <c r="H16" s="293">
        <v>1892360</v>
      </c>
      <c r="I16" s="297"/>
      <c r="J16" s="297">
        <v>1518880</v>
      </c>
      <c r="K16" s="297"/>
      <c r="L16" s="297">
        <v>373500</v>
      </c>
      <c r="M16" s="298"/>
    </row>
    <row r="17" spans="1:13" ht="11.1" customHeight="1" x14ac:dyDescent="0.2">
      <c r="A17" s="299" t="s">
        <v>37</v>
      </c>
      <c r="B17" s="295">
        <v>11931</v>
      </c>
      <c r="C17" s="295"/>
      <c r="D17" s="295">
        <v>7870</v>
      </c>
      <c r="E17" s="295"/>
      <c r="F17" s="295">
        <v>4061</v>
      </c>
      <c r="G17" s="295"/>
      <c r="H17" s="295">
        <v>160091</v>
      </c>
      <c r="I17" s="297"/>
      <c r="J17" s="295">
        <v>128838</v>
      </c>
      <c r="K17" s="295"/>
      <c r="L17" s="295">
        <v>31250</v>
      </c>
      <c r="M17" s="280"/>
    </row>
    <row r="18" spans="1:13" ht="11.1" customHeight="1" x14ac:dyDescent="0.2">
      <c r="A18" s="299" t="s">
        <v>38</v>
      </c>
      <c r="B18" s="295">
        <v>18047</v>
      </c>
      <c r="C18" s="295"/>
      <c r="D18" s="295">
        <v>13517</v>
      </c>
      <c r="E18" s="295"/>
      <c r="F18" s="295">
        <v>4530</v>
      </c>
      <c r="G18" s="295"/>
      <c r="H18" s="295">
        <v>251764</v>
      </c>
      <c r="I18" s="297"/>
      <c r="J18" s="295">
        <v>205118</v>
      </c>
      <c r="K18" s="295"/>
      <c r="L18" s="295">
        <v>46650</v>
      </c>
      <c r="M18" s="282"/>
    </row>
    <row r="19" spans="1:13" ht="11.1" customHeight="1" x14ac:dyDescent="0.2">
      <c r="A19" s="299" t="s">
        <v>39</v>
      </c>
      <c r="B19" s="295">
        <v>13102</v>
      </c>
      <c r="C19" s="295"/>
      <c r="D19" s="295">
        <v>8528</v>
      </c>
      <c r="E19" s="295"/>
      <c r="F19" s="295">
        <v>4574</v>
      </c>
      <c r="G19" s="295"/>
      <c r="H19" s="295">
        <v>159160</v>
      </c>
      <c r="I19" s="297"/>
      <c r="J19" s="295">
        <v>124067</v>
      </c>
      <c r="K19" s="295"/>
      <c r="L19" s="295">
        <v>35090</v>
      </c>
      <c r="M19" s="282"/>
    </row>
    <row r="20" spans="1:13" ht="11.1" customHeight="1" x14ac:dyDescent="0.2">
      <c r="A20" s="299" t="s">
        <v>40</v>
      </c>
      <c r="B20" s="295">
        <v>16267</v>
      </c>
      <c r="C20" s="295"/>
      <c r="D20" s="295">
        <v>10594</v>
      </c>
      <c r="E20" s="295"/>
      <c r="F20" s="295">
        <v>5673</v>
      </c>
      <c r="G20" s="295"/>
      <c r="H20" s="295">
        <v>204512</v>
      </c>
      <c r="I20" s="297"/>
      <c r="J20" s="295">
        <v>159563</v>
      </c>
      <c r="K20" s="295"/>
      <c r="L20" s="295">
        <v>44950</v>
      </c>
      <c r="M20" s="282"/>
    </row>
    <row r="21" spans="1:13" ht="11.1" customHeight="1" x14ac:dyDescent="0.2">
      <c r="A21" s="299" t="s">
        <v>41</v>
      </c>
      <c r="B21" s="295">
        <v>8487</v>
      </c>
      <c r="C21" s="295"/>
      <c r="D21" s="295">
        <v>6187</v>
      </c>
      <c r="E21" s="295"/>
      <c r="F21" s="295">
        <v>2300</v>
      </c>
      <c r="G21" s="295"/>
      <c r="H21" s="295">
        <v>102508</v>
      </c>
      <c r="I21" s="297"/>
      <c r="J21" s="295">
        <v>82416</v>
      </c>
      <c r="K21" s="295"/>
      <c r="L21" s="295">
        <v>20090</v>
      </c>
      <c r="M21" s="282"/>
    </row>
    <row r="22" spans="1:13" ht="11.1" customHeight="1" x14ac:dyDescent="0.2">
      <c r="A22" s="299" t="s">
        <v>42</v>
      </c>
      <c r="B22" s="295">
        <v>10416</v>
      </c>
      <c r="C22" s="295"/>
      <c r="D22" s="295">
        <v>6643</v>
      </c>
      <c r="E22" s="295"/>
      <c r="F22" s="295">
        <v>3772</v>
      </c>
      <c r="G22" s="295"/>
      <c r="H22" s="295">
        <v>119012</v>
      </c>
      <c r="I22" s="297"/>
      <c r="J22" s="295">
        <v>91637</v>
      </c>
      <c r="K22" s="295"/>
      <c r="L22" s="295">
        <v>27380</v>
      </c>
      <c r="M22" s="282"/>
    </row>
    <row r="23" spans="1:13" ht="11.1" customHeight="1" x14ac:dyDescent="0.2">
      <c r="A23" s="299" t="s">
        <v>43</v>
      </c>
      <c r="B23" s="295">
        <v>35399</v>
      </c>
      <c r="C23" s="295"/>
      <c r="D23" s="295">
        <v>24645</v>
      </c>
      <c r="E23" s="295"/>
      <c r="F23" s="295">
        <v>10754</v>
      </c>
      <c r="G23" s="295"/>
      <c r="H23" s="295">
        <v>426928</v>
      </c>
      <c r="I23" s="297"/>
      <c r="J23" s="295">
        <v>341246</v>
      </c>
      <c r="K23" s="295"/>
      <c r="L23" s="295">
        <v>85680</v>
      </c>
      <c r="M23" s="282"/>
    </row>
    <row r="24" spans="1:13" ht="11.1" customHeight="1" x14ac:dyDescent="0.2">
      <c r="A24" s="299" t="s">
        <v>44</v>
      </c>
      <c r="B24" s="295">
        <v>33742</v>
      </c>
      <c r="C24" s="295"/>
      <c r="D24" s="295">
        <v>25870</v>
      </c>
      <c r="E24" s="295"/>
      <c r="F24" s="295">
        <v>7871</v>
      </c>
      <c r="G24" s="295"/>
      <c r="H24" s="295">
        <v>468387</v>
      </c>
      <c r="I24" s="297"/>
      <c r="J24" s="295">
        <v>385994</v>
      </c>
      <c r="K24" s="295"/>
      <c r="L24" s="295">
        <v>82390</v>
      </c>
      <c r="M24" s="282"/>
    </row>
    <row r="25" spans="1:13" ht="11.1" customHeight="1" x14ac:dyDescent="0.2">
      <c r="A25" s="299"/>
      <c r="B25" s="295"/>
      <c r="C25" s="300"/>
      <c r="D25" s="295"/>
      <c r="E25" s="295"/>
      <c r="F25" s="295"/>
      <c r="G25" s="296"/>
      <c r="H25" s="293"/>
      <c r="I25" s="297"/>
      <c r="J25" s="296"/>
      <c r="K25" s="296"/>
      <c r="L25" s="296"/>
      <c r="M25" s="282"/>
    </row>
    <row r="26" spans="1:13" ht="11.1" customHeight="1" x14ac:dyDescent="0.2">
      <c r="A26" s="292" t="s">
        <v>543</v>
      </c>
      <c r="B26" s="297">
        <v>31192</v>
      </c>
      <c r="C26" s="297"/>
      <c r="D26" s="297">
        <v>18660</v>
      </c>
      <c r="E26" s="297"/>
      <c r="F26" s="297">
        <v>12532</v>
      </c>
      <c r="G26" s="297"/>
      <c r="H26" s="293">
        <v>358127</v>
      </c>
      <c r="I26" s="297"/>
      <c r="J26" s="297">
        <v>292989</v>
      </c>
      <c r="K26" s="297"/>
      <c r="L26" s="297">
        <v>65140</v>
      </c>
      <c r="M26" s="298"/>
    </row>
    <row r="27" spans="1:13" ht="11.1" customHeight="1" x14ac:dyDescent="0.2">
      <c r="A27" s="299" t="s">
        <v>45</v>
      </c>
      <c r="B27" s="295">
        <v>7115</v>
      </c>
      <c r="C27" s="295"/>
      <c r="D27" s="295">
        <v>4278</v>
      </c>
      <c r="E27" s="295"/>
      <c r="F27" s="295">
        <v>2837</v>
      </c>
      <c r="G27" s="295"/>
      <c r="H27" s="295">
        <v>56280</v>
      </c>
      <c r="I27" s="297"/>
      <c r="J27" s="295">
        <v>44676</v>
      </c>
      <c r="K27" s="295"/>
      <c r="L27" s="295">
        <v>11610</v>
      </c>
      <c r="M27" s="282"/>
    </row>
    <row r="28" spans="1:13" ht="11.1" customHeight="1" x14ac:dyDescent="0.2">
      <c r="A28" s="299" t="s">
        <v>46</v>
      </c>
      <c r="B28" s="295">
        <v>4471</v>
      </c>
      <c r="C28" s="295"/>
      <c r="D28" s="295">
        <v>2488</v>
      </c>
      <c r="E28" s="295"/>
      <c r="F28" s="295">
        <v>1984</v>
      </c>
      <c r="G28" s="295"/>
      <c r="H28" s="295">
        <v>31184</v>
      </c>
      <c r="I28" s="297"/>
      <c r="J28" s="295">
        <v>24536</v>
      </c>
      <c r="K28" s="295"/>
      <c r="L28" s="295">
        <v>6648</v>
      </c>
      <c r="M28" s="282"/>
    </row>
    <row r="29" spans="1:13" ht="11.1" customHeight="1" x14ac:dyDescent="0.2">
      <c r="A29" s="299" t="s">
        <v>47</v>
      </c>
      <c r="B29" s="295">
        <v>19606</v>
      </c>
      <c r="C29" s="295"/>
      <c r="D29" s="295">
        <v>11894</v>
      </c>
      <c r="E29" s="295"/>
      <c r="F29" s="295">
        <v>7712</v>
      </c>
      <c r="G29" s="295"/>
      <c r="H29" s="295">
        <v>270663</v>
      </c>
      <c r="I29" s="297"/>
      <c r="J29" s="295">
        <v>223777</v>
      </c>
      <c r="K29" s="295"/>
      <c r="L29" s="295">
        <v>46890</v>
      </c>
      <c r="M29" s="282"/>
    </row>
    <row r="30" spans="1:13" ht="11.1" customHeight="1" x14ac:dyDescent="0.2">
      <c r="A30" s="299"/>
      <c r="B30" s="295"/>
      <c r="C30" s="295"/>
      <c r="D30" s="295"/>
      <c r="E30" s="295"/>
      <c r="F30" s="295"/>
      <c r="G30" s="296"/>
      <c r="H30" s="293"/>
      <c r="I30" s="297"/>
      <c r="J30" s="296"/>
      <c r="K30" s="296"/>
      <c r="L30" s="296"/>
      <c r="M30" s="282"/>
    </row>
    <row r="31" spans="1:13" ht="11.1" customHeight="1" x14ac:dyDescent="0.2">
      <c r="A31" s="292" t="s">
        <v>87</v>
      </c>
      <c r="B31" s="293">
        <v>23728</v>
      </c>
      <c r="C31" s="293"/>
      <c r="D31" s="293">
        <v>14809</v>
      </c>
      <c r="E31" s="293"/>
      <c r="F31" s="293">
        <v>8919</v>
      </c>
      <c r="G31" s="293"/>
      <c r="H31" s="293">
        <v>259930.99999999997</v>
      </c>
      <c r="I31" s="297"/>
      <c r="J31" s="293">
        <v>206441</v>
      </c>
      <c r="K31" s="293"/>
      <c r="L31" s="293">
        <v>53490</v>
      </c>
      <c r="M31" s="282"/>
    </row>
    <row r="32" spans="1:13" ht="11.1" customHeight="1" x14ac:dyDescent="0.2">
      <c r="A32" s="299"/>
      <c r="B32" s="293"/>
      <c r="C32" s="293"/>
      <c r="D32" s="293"/>
      <c r="E32" s="293"/>
      <c r="F32" s="293"/>
      <c r="G32" s="296"/>
      <c r="H32" s="293"/>
      <c r="I32" s="297"/>
      <c r="J32" s="296"/>
      <c r="K32" s="296"/>
      <c r="L32" s="296"/>
      <c r="M32" s="282"/>
    </row>
    <row r="33" spans="1:24" ht="11.1" customHeight="1" x14ac:dyDescent="0.2">
      <c r="A33" s="292" t="s">
        <v>548</v>
      </c>
      <c r="B33" s="293">
        <v>40720</v>
      </c>
      <c r="C33" s="293"/>
      <c r="D33" s="293">
        <v>27229</v>
      </c>
      <c r="E33" s="293"/>
      <c r="F33" s="293">
        <v>13491</v>
      </c>
      <c r="G33" s="293"/>
      <c r="H33" s="293">
        <v>361930</v>
      </c>
      <c r="I33" s="297"/>
      <c r="J33" s="293">
        <v>297454</v>
      </c>
      <c r="K33" s="293"/>
      <c r="L33" s="293">
        <v>64480.000000000007</v>
      </c>
      <c r="M33" s="282"/>
    </row>
    <row r="34" spans="1:24" ht="11.1" customHeight="1" x14ac:dyDescent="0.2">
      <c r="A34" s="299"/>
      <c r="B34" s="293"/>
      <c r="C34" s="293"/>
      <c r="D34" s="293"/>
      <c r="E34" s="293"/>
      <c r="F34" s="293"/>
      <c r="G34" s="296"/>
      <c r="H34" s="293"/>
      <c r="I34" s="297"/>
      <c r="J34" s="296"/>
      <c r="K34" s="296"/>
      <c r="L34" s="296"/>
      <c r="M34" s="282"/>
    </row>
    <row r="35" spans="1:24" ht="11.1" customHeight="1" x14ac:dyDescent="0.2">
      <c r="A35" s="292" t="s">
        <v>549</v>
      </c>
      <c r="B35" s="293">
        <v>38092</v>
      </c>
      <c r="C35" s="293"/>
      <c r="D35" s="293">
        <v>27883</v>
      </c>
      <c r="E35" s="293"/>
      <c r="F35" s="293">
        <v>10210</v>
      </c>
      <c r="G35" s="297"/>
      <c r="H35" s="293">
        <v>602823</v>
      </c>
      <c r="I35" s="297"/>
      <c r="J35" s="297">
        <v>508110</v>
      </c>
      <c r="K35" s="297"/>
      <c r="L35" s="297">
        <v>94710</v>
      </c>
      <c r="M35" s="282"/>
    </row>
    <row r="36" spans="1:24" ht="11.1" customHeight="1" x14ac:dyDescent="0.2">
      <c r="A36" s="299" t="s">
        <v>48</v>
      </c>
      <c r="B36" s="295">
        <v>19745</v>
      </c>
      <c r="C36" s="295"/>
      <c r="D36" s="295">
        <v>14430</v>
      </c>
      <c r="E36" s="295"/>
      <c r="F36" s="295">
        <v>5315</v>
      </c>
      <c r="G36" s="295"/>
      <c r="H36" s="295">
        <v>321777</v>
      </c>
      <c r="I36" s="297"/>
      <c r="J36" s="295">
        <v>272900</v>
      </c>
      <c r="K36" s="295"/>
      <c r="L36" s="295">
        <v>48880</v>
      </c>
      <c r="M36" s="282"/>
    </row>
    <row r="37" spans="1:24" ht="11.1" customHeight="1" x14ac:dyDescent="0.2">
      <c r="A37" s="299" t="s">
        <v>49</v>
      </c>
      <c r="B37" s="295">
        <v>18348</v>
      </c>
      <c r="C37" s="295"/>
      <c r="D37" s="295">
        <v>13453</v>
      </c>
      <c r="E37" s="295"/>
      <c r="F37" s="295">
        <v>4895</v>
      </c>
      <c r="G37" s="295"/>
      <c r="H37" s="295">
        <v>281046</v>
      </c>
      <c r="I37" s="297"/>
      <c r="J37" s="295">
        <v>235209</v>
      </c>
      <c r="K37" s="295"/>
      <c r="L37" s="295">
        <v>45840</v>
      </c>
      <c r="M37" s="282"/>
    </row>
    <row r="38" spans="1:24" ht="11.1" customHeight="1" x14ac:dyDescent="0.2">
      <c r="A38" s="299"/>
      <c r="B38" s="295"/>
      <c r="C38" s="295"/>
      <c r="D38" s="295"/>
      <c r="E38" s="295"/>
      <c r="F38" s="295"/>
      <c r="G38" s="295"/>
      <c r="H38" s="293"/>
      <c r="I38" s="297"/>
      <c r="J38" s="295"/>
      <c r="K38" s="295"/>
      <c r="L38" s="295"/>
      <c r="M38" s="282"/>
    </row>
    <row r="39" spans="1:24" ht="11.1" customHeight="1" x14ac:dyDescent="0.2">
      <c r="A39" s="292" t="s">
        <v>552</v>
      </c>
      <c r="B39" s="293">
        <v>14340</v>
      </c>
      <c r="C39" s="293"/>
      <c r="D39" s="293">
        <v>8687</v>
      </c>
      <c r="E39" s="293"/>
      <c r="F39" s="293">
        <v>5653</v>
      </c>
      <c r="G39" s="293"/>
      <c r="H39" s="293">
        <v>151173</v>
      </c>
      <c r="I39" s="297"/>
      <c r="J39" s="293">
        <v>122012</v>
      </c>
      <c r="K39" s="293"/>
      <c r="L39" s="293">
        <v>29160</v>
      </c>
      <c r="M39" s="282"/>
    </row>
    <row r="40" spans="1:24" ht="11.1" customHeight="1" x14ac:dyDescent="0.2">
      <c r="A40" s="299"/>
      <c r="B40" s="295"/>
      <c r="C40" s="295"/>
      <c r="D40" s="295"/>
      <c r="E40" s="295"/>
      <c r="F40" s="295"/>
      <c r="G40" s="295"/>
      <c r="H40" s="293"/>
      <c r="I40" s="297"/>
      <c r="J40" s="295"/>
      <c r="K40" s="295"/>
      <c r="L40" s="295"/>
      <c r="M40" s="282"/>
    </row>
    <row r="41" spans="1:24" ht="11.1" customHeight="1" x14ac:dyDescent="0.2">
      <c r="A41" s="292" t="s">
        <v>553</v>
      </c>
      <c r="B41" s="293">
        <v>49000</v>
      </c>
      <c r="C41" s="293"/>
      <c r="D41" s="293">
        <v>29072</v>
      </c>
      <c r="E41" s="293"/>
      <c r="F41" s="293">
        <v>19927</v>
      </c>
      <c r="G41" s="293"/>
      <c r="H41" s="293">
        <v>422015</v>
      </c>
      <c r="I41" s="297"/>
      <c r="J41" s="293">
        <v>331397</v>
      </c>
      <c r="K41" s="293"/>
      <c r="L41" s="293">
        <v>90620</v>
      </c>
      <c r="M41" s="282"/>
      <c r="N41" s="295"/>
      <c r="O41" s="295"/>
      <c r="P41" s="295"/>
      <c r="Q41" s="295"/>
      <c r="R41" s="295"/>
      <c r="S41" s="295"/>
      <c r="T41" s="295"/>
      <c r="U41" s="297"/>
      <c r="V41" s="295"/>
      <c r="W41" s="295"/>
      <c r="X41" s="295"/>
    </row>
    <row r="42" spans="1:24" ht="11.1" customHeight="1" x14ac:dyDescent="0.2">
      <c r="A42" s="299" t="s">
        <v>50</v>
      </c>
      <c r="B42" s="295">
        <v>8237</v>
      </c>
      <c r="C42" s="295"/>
      <c r="D42" s="295">
        <v>4821</v>
      </c>
      <c r="E42" s="295"/>
      <c r="F42" s="295">
        <v>3416</v>
      </c>
      <c r="G42" s="295"/>
      <c r="H42" s="295">
        <v>83464</v>
      </c>
      <c r="I42" s="297"/>
      <c r="J42" s="295">
        <v>64066</v>
      </c>
      <c r="K42" s="295"/>
      <c r="L42" s="295">
        <v>19400</v>
      </c>
      <c r="M42" s="282"/>
      <c r="N42" s="295"/>
      <c r="O42" s="295"/>
      <c r="P42" s="295"/>
      <c r="Q42" s="295"/>
      <c r="R42" s="295"/>
      <c r="S42" s="295"/>
      <c r="T42" s="295"/>
      <c r="U42" s="297"/>
      <c r="V42" s="295"/>
      <c r="W42" s="295"/>
      <c r="X42" s="295"/>
    </row>
    <row r="43" spans="1:24" ht="11.1" customHeight="1" x14ac:dyDescent="0.2">
      <c r="A43" s="299" t="s">
        <v>51</v>
      </c>
      <c r="B43" s="295">
        <v>12829</v>
      </c>
      <c r="C43" s="295"/>
      <c r="D43" s="295">
        <v>8516</v>
      </c>
      <c r="E43" s="295"/>
      <c r="F43" s="295">
        <v>4312</v>
      </c>
      <c r="G43" s="295"/>
      <c r="H43" s="295">
        <v>100926</v>
      </c>
      <c r="I43" s="297"/>
      <c r="J43" s="295">
        <v>78766</v>
      </c>
      <c r="K43" s="295"/>
      <c r="L43" s="295">
        <v>22160</v>
      </c>
      <c r="M43" s="282"/>
      <c r="N43" s="295"/>
      <c r="O43" s="295"/>
      <c r="P43" s="295"/>
      <c r="Q43" s="295"/>
      <c r="R43" s="295"/>
      <c r="S43" s="295"/>
      <c r="T43" s="295"/>
      <c r="U43" s="297"/>
      <c r="V43" s="295"/>
      <c r="W43" s="295"/>
      <c r="X43" s="295"/>
    </row>
    <row r="44" spans="1:24" ht="11.1" customHeight="1" x14ac:dyDescent="0.2">
      <c r="A44" s="299" t="s">
        <v>52</v>
      </c>
      <c r="B44" s="295">
        <v>5122</v>
      </c>
      <c r="C44" s="295"/>
      <c r="D44" s="295">
        <v>2615</v>
      </c>
      <c r="E44" s="295"/>
      <c r="F44" s="295">
        <v>2507</v>
      </c>
      <c r="G44" s="295"/>
      <c r="H44" s="295">
        <v>43131</v>
      </c>
      <c r="I44" s="297"/>
      <c r="J44" s="295">
        <v>33452</v>
      </c>
      <c r="K44" s="295"/>
      <c r="L44" s="295">
        <v>9679</v>
      </c>
      <c r="M44" s="282"/>
      <c r="N44" s="295"/>
      <c r="O44" s="295"/>
      <c r="P44" s="295"/>
      <c r="Q44" s="295"/>
      <c r="R44" s="295"/>
      <c r="S44" s="295"/>
      <c r="T44" s="295"/>
      <c r="U44" s="297"/>
      <c r="V44" s="295"/>
      <c r="W44" s="295"/>
      <c r="X44" s="295"/>
    </row>
    <row r="45" spans="1:24" ht="11.1" customHeight="1" x14ac:dyDescent="0.2">
      <c r="A45" s="299" t="s">
        <v>53</v>
      </c>
      <c r="B45" s="295">
        <v>6049</v>
      </c>
      <c r="C45" s="295"/>
      <c r="D45" s="295">
        <v>3507</v>
      </c>
      <c r="E45" s="295"/>
      <c r="F45" s="295">
        <v>2543</v>
      </c>
      <c r="G45" s="295"/>
      <c r="H45" s="295">
        <v>60004</v>
      </c>
      <c r="I45" s="297"/>
      <c r="J45" s="295">
        <v>50560</v>
      </c>
      <c r="K45" s="295"/>
      <c r="L45" s="295">
        <v>9444</v>
      </c>
      <c r="M45" s="282"/>
      <c r="N45" s="295"/>
      <c r="O45" s="295"/>
      <c r="P45" s="295"/>
      <c r="Q45" s="295"/>
      <c r="R45" s="295"/>
      <c r="S45" s="295"/>
      <c r="T45" s="295"/>
      <c r="U45" s="297"/>
      <c r="V45" s="295"/>
      <c r="W45" s="295"/>
      <c r="X45" s="295"/>
    </row>
    <row r="46" spans="1:24" ht="11.1" customHeight="1" x14ac:dyDescent="0.2">
      <c r="A46" s="299" t="s">
        <v>54</v>
      </c>
      <c r="B46" s="295">
        <v>16762</v>
      </c>
      <c r="C46" s="295"/>
      <c r="D46" s="295">
        <v>9614</v>
      </c>
      <c r="E46" s="295"/>
      <c r="F46" s="295">
        <v>7149</v>
      </c>
      <c r="G46" s="295"/>
      <c r="H46" s="295">
        <v>134490</v>
      </c>
      <c r="I46" s="297"/>
      <c r="J46" s="295">
        <v>104553</v>
      </c>
      <c r="K46" s="295"/>
      <c r="L46" s="295">
        <v>29940</v>
      </c>
      <c r="M46" s="282"/>
      <c r="N46" s="295"/>
      <c r="O46" s="295"/>
      <c r="P46" s="295"/>
      <c r="Q46" s="295"/>
      <c r="R46" s="295"/>
      <c r="S46" s="295"/>
      <c r="T46" s="295"/>
      <c r="U46" s="297"/>
      <c r="V46" s="295"/>
      <c r="W46" s="295"/>
      <c r="X46" s="295"/>
    </row>
    <row r="47" spans="1:24" ht="11.1" customHeight="1" x14ac:dyDescent="0.2">
      <c r="A47" s="299"/>
      <c r="B47" s="295"/>
      <c r="C47" s="295"/>
      <c r="D47" s="295"/>
      <c r="E47" s="295"/>
      <c r="F47" s="295"/>
      <c r="G47" s="295"/>
      <c r="H47" s="293"/>
      <c r="I47" s="297"/>
      <c r="J47" s="295"/>
      <c r="K47" s="295"/>
      <c r="L47" s="295"/>
      <c r="M47" s="282"/>
    </row>
    <row r="48" spans="1:24" ht="11.1" customHeight="1" x14ac:dyDescent="0.2">
      <c r="A48" s="292" t="s">
        <v>559</v>
      </c>
      <c r="B48" s="293">
        <v>59906</v>
      </c>
      <c r="C48" s="293"/>
      <c r="D48" s="293">
        <v>34495</v>
      </c>
      <c r="E48" s="293"/>
      <c r="F48" s="293">
        <v>25411</v>
      </c>
      <c r="G48" s="293"/>
      <c r="H48" s="293">
        <v>609449</v>
      </c>
      <c r="I48" s="297"/>
      <c r="J48" s="293">
        <v>487632</v>
      </c>
      <c r="K48" s="293"/>
      <c r="L48" s="293">
        <v>121800</v>
      </c>
      <c r="M48" s="282"/>
    </row>
    <row r="49" spans="1:13" ht="11.1" customHeight="1" x14ac:dyDescent="0.2">
      <c r="A49" s="299" t="s">
        <v>55</v>
      </c>
      <c r="B49" s="295">
        <v>4674</v>
      </c>
      <c r="C49" s="295"/>
      <c r="D49" s="295">
        <v>2540</v>
      </c>
      <c r="E49" s="295"/>
      <c r="F49" s="295">
        <v>2134</v>
      </c>
      <c r="G49" s="295"/>
      <c r="H49" s="295">
        <v>36062</v>
      </c>
      <c r="I49" s="297"/>
      <c r="J49" s="295">
        <v>27991</v>
      </c>
      <c r="K49" s="295"/>
      <c r="L49" s="295">
        <v>8071</v>
      </c>
      <c r="M49" s="282"/>
    </row>
    <row r="50" spans="1:13" ht="11.1" customHeight="1" x14ac:dyDescent="0.2">
      <c r="A50" s="299" t="s">
        <v>56</v>
      </c>
      <c r="B50" s="295">
        <v>9323</v>
      </c>
      <c r="C50" s="295"/>
      <c r="D50" s="295">
        <v>5636</v>
      </c>
      <c r="E50" s="295"/>
      <c r="F50" s="295">
        <v>3687</v>
      </c>
      <c r="G50" s="295"/>
      <c r="H50" s="295">
        <v>90873</v>
      </c>
      <c r="I50" s="297"/>
      <c r="J50" s="295">
        <v>73204</v>
      </c>
      <c r="K50" s="295"/>
      <c r="L50" s="295">
        <v>17670</v>
      </c>
      <c r="M50" s="282"/>
    </row>
    <row r="51" spans="1:13" ht="11.1" customHeight="1" x14ac:dyDescent="0.2">
      <c r="A51" s="299" t="s">
        <v>57</v>
      </c>
      <c r="B51" s="295">
        <v>10918</v>
      </c>
      <c r="C51" s="295"/>
      <c r="D51" s="295">
        <v>5804</v>
      </c>
      <c r="E51" s="295"/>
      <c r="F51" s="295">
        <v>5115</v>
      </c>
      <c r="G51" s="295"/>
      <c r="H51" s="295">
        <v>112079</v>
      </c>
      <c r="I51" s="297"/>
      <c r="J51" s="295">
        <v>88294</v>
      </c>
      <c r="K51" s="295"/>
      <c r="L51" s="295">
        <v>23790</v>
      </c>
      <c r="M51" s="282"/>
    </row>
    <row r="52" spans="1:13" ht="11.1" customHeight="1" x14ac:dyDescent="0.2">
      <c r="A52" s="299" t="s">
        <v>58</v>
      </c>
      <c r="B52" s="295">
        <v>3394</v>
      </c>
      <c r="C52" s="295"/>
      <c r="D52" s="295">
        <v>1853</v>
      </c>
      <c r="E52" s="295"/>
      <c r="F52" s="295">
        <v>1541</v>
      </c>
      <c r="G52" s="295"/>
      <c r="H52" s="295">
        <v>40253</v>
      </c>
      <c r="I52" s="297"/>
      <c r="J52" s="295">
        <v>32209.000000000004</v>
      </c>
      <c r="K52" s="295"/>
      <c r="L52" s="295">
        <v>8044.0000000000009</v>
      </c>
      <c r="M52" s="282"/>
    </row>
    <row r="53" spans="1:13" ht="11.1" customHeight="1" x14ac:dyDescent="0.2">
      <c r="A53" s="299" t="s">
        <v>59</v>
      </c>
      <c r="B53" s="295">
        <v>7942</v>
      </c>
      <c r="C53" s="295"/>
      <c r="D53" s="295">
        <v>4719</v>
      </c>
      <c r="E53" s="295"/>
      <c r="F53" s="295">
        <v>3223</v>
      </c>
      <c r="G53" s="295"/>
      <c r="H53" s="295">
        <v>84157</v>
      </c>
      <c r="I53" s="297"/>
      <c r="J53" s="295">
        <v>67256</v>
      </c>
      <c r="K53" s="295"/>
      <c r="L53" s="295">
        <v>16900</v>
      </c>
      <c r="M53" s="282"/>
    </row>
    <row r="54" spans="1:13" ht="11.1" customHeight="1" x14ac:dyDescent="0.2">
      <c r="A54" s="299" t="s">
        <v>60</v>
      </c>
      <c r="B54" s="295">
        <v>4250</v>
      </c>
      <c r="C54" s="295"/>
      <c r="D54" s="295">
        <v>2072</v>
      </c>
      <c r="E54" s="295"/>
      <c r="F54" s="295">
        <v>2178</v>
      </c>
      <c r="G54" s="295"/>
      <c r="H54" s="295">
        <v>38801</v>
      </c>
      <c r="I54" s="297"/>
      <c r="J54" s="295">
        <v>30579</v>
      </c>
      <c r="K54" s="295"/>
      <c r="L54" s="295">
        <v>8223</v>
      </c>
      <c r="M54" s="282"/>
    </row>
    <row r="55" spans="1:13" ht="11.1" customHeight="1" x14ac:dyDescent="0.2">
      <c r="A55" s="299" t="s">
        <v>61</v>
      </c>
      <c r="B55" s="295">
        <v>2659</v>
      </c>
      <c r="C55" s="295"/>
      <c r="D55" s="295">
        <v>1619</v>
      </c>
      <c r="E55" s="295"/>
      <c r="F55" s="295">
        <v>1039</v>
      </c>
      <c r="G55" s="295"/>
      <c r="H55" s="295">
        <v>22927</v>
      </c>
      <c r="I55" s="297"/>
      <c r="J55" s="295">
        <v>18728</v>
      </c>
      <c r="K55" s="295"/>
      <c r="L55" s="295">
        <v>4198</v>
      </c>
      <c r="M55" s="282"/>
    </row>
    <row r="56" spans="1:13" ht="11.1" customHeight="1" x14ac:dyDescent="0.2">
      <c r="A56" s="299" t="s">
        <v>62</v>
      </c>
      <c r="B56" s="295">
        <v>11582</v>
      </c>
      <c r="C56" s="295"/>
      <c r="D56" s="295">
        <v>7415</v>
      </c>
      <c r="E56" s="295"/>
      <c r="F56" s="295">
        <v>4167</v>
      </c>
      <c r="G56" s="295"/>
      <c r="H56" s="295">
        <v>146276</v>
      </c>
      <c r="I56" s="297"/>
      <c r="J56" s="295">
        <v>120567</v>
      </c>
      <c r="K56" s="295"/>
      <c r="L56" s="295">
        <v>25710</v>
      </c>
      <c r="M56" s="282"/>
    </row>
    <row r="57" spans="1:13" ht="11.1" customHeight="1" x14ac:dyDescent="0.2">
      <c r="A57" s="299" t="s">
        <v>63</v>
      </c>
      <c r="B57" s="295">
        <v>5165</v>
      </c>
      <c r="C57" s="295"/>
      <c r="D57" s="295">
        <v>2836</v>
      </c>
      <c r="E57" s="295"/>
      <c r="F57" s="295">
        <v>2328</v>
      </c>
      <c r="G57" s="295"/>
      <c r="H57" s="295">
        <v>38021</v>
      </c>
      <c r="I57" s="297"/>
      <c r="J57" s="295">
        <v>28804</v>
      </c>
      <c r="K57" s="295"/>
      <c r="L57" s="295">
        <v>9217</v>
      </c>
      <c r="M57" s="282"/>
    </row>
    <row r="58" spans="1:13" ht="11.1" customHeight="1" x14ac:dyDescent="0.2">
      <c r="A58" s="299"/>
      <c r="B58" s="295"/>
      <c r="C58" s="295"/>
      <c r="D58" s="295"/>
      <c r="E58" s="295"/>
      <c r="F58" s="295"/>
      <c r="G58" s="295"/>
      <c r="H58" s="293"/>
      <c r="I58" s="297"/>
      <c r="J58" s="295"/>
      <c r="K58" s="295"/>
      <c r="L58" s="295"/>
      <c r="M58" s="282"/>
    </row>
    <row r="59" spans="1:13" ht="11.1" customHeight="1" x14ac:dyDescent="0.2">
      <c r="A59" s="273" t="s">
        <v>569</v>
      </c>
      <c r="B59" s="293">
        <v>171726</v>
      </c>
      <c r="C59" s="293"/>
      <c r="D59" s="293">
        <v>105840</v>
      </c>
      <c r="E59" s="293"/>
      <c r="F59" s="293">
        <v>65888</v>
      </c>
      <c r="G59" s="293"/>
      <c r="H59" s="293">
        <v>2359110</v>
      </c>
      <c r="I59" s="297"/>
      <c r="J59" s="293">
        <v>1957830</v>
      </c>
      <c r="K59" s="293"/>
      <c r="L59" s="293">
        <v>401300</v>
      </c>
      <c r="M59" s="282"/>
    </row>
    <row r="60" spans="1:13" ht="11.1" customHeight="1" x14ac:dyDescent="0.2">
      <c r="A60" s="301" t="s">
        <v>570</v>
      </c>
      <c r="B60" s="295">
        <v>115817</v>
      </c>
      <c r="C60" s="295"/>
      <c r="D60" s="295">
        <v>71928</v>
      </c>
      <c r="E60" s="295"/>
      <c r="F60" s="295">
        <v>43889</v>
      </c>
      <c r="G60" s="295"/>
      <c r="H60" s="295">
        <v>1831930</v>
      </c>
      <c r="I60" s="297"/>
      <c r="J60" s="295">
        <v>1531910</v>
      </c>
      <c r="K60" s="295"/>
      <c r="L60" s="295">
        <v>300000</v>
      </c>
      <c r="M60" s="282"/>
    </row>
    <row r="61" spans="1:13" ht="11.1" customHeight="1" x14ac:dyDescent="0.2">
      <c r="A61" s="301" t="s">
        <v>64</v>
      </c>
      <c r="B61" s="295">
        <v>23147</v>
      </c>
      <c r="C61" s="295"/>
      <c r="D61" s="295">
        <v>13619</v>
      </c>
      <c r="E61" s="295"/>
      <c r="F61" s="295">
        <v>9528</v>
      </c>
      <c r="G61" s="295"/>
      <c r="H61" s="295">
        <v>210779</v>
      </c>
      <c r="I61" s="297"/>
      <c r="J61" s="295">
        <v>169350</v>
      </c>
      <c r="K61" s="295"/>
      <c r="L61" s="295">
        <v>41430</v>
      </c>
      <c r="M61" s="282"/>
    </row>
    <row r="62" spans="1:13" ht="11.1" customHeight="1" x14ac:dyDescent="0.2">
      <c r="A62" s="301" t="s">
        <v>65</v>
      </c>
      <c r="B62" s="295">
        <v>13129</v>
      </c>
      <c r="C62" s="295"/>
      <c r="D62" s="295">
        <v>8243</v>
      </c>
      <c r="E62" s="295"/>
      <c r="F62" s="295">
        <v>4886</v>
      </c>
      <c r="G62" s="295"/>
      <c r="H62" s="295">
        <v>114916</v>
      </c>
      <c r="I62" s="297"/>
      <c r="J62" s="295">
        <v>92870</v>
      </c>
      <c r="K62" s="295"/>
      <c r="L62" s="295">
        <v>22050</v>
      </c>
      <c r="M62" s="282"/>
    </row>
    <row r="63" spans="1:13" ht="11.1" customHeight="1" x14ac:dyDescent="0.2">
      <c r="A63" s="301" t="s">
        <v>66</v>
      </c>
      <c r="B63" s="295">
        <v>19634</v>
      </c>
      <c r="C63" s="295"/>
      <c r="D63" s="295">
        <v>12048</v>
      </c>
      <c r="E63" s="295"/>
      <c r="F63" s="295">
        <v>7586</v>
      </c>
      <c r="G63" s="295"/>
      <c r="H63" s="295">
        <v>201475</v>
      </c>
      <c r="I63" s="297"/>
      <c r="J63" s="295">
        <v>163698</v>
      </c>
      <c r="K63" s="295"/>
      <c r="L63" s="295">
        <v>37780</v>
      </c>
      <c r="M63" s="282"/>
    </row>
    <row r="64" spans="1:13" ht="11.1" customHeight="1" x14ac:dyDescent="0.2">
      <c r="A64" s="301"/>
      <c r="B64" s="295"/>
      <c r="C64" s="295"/>
      <c r="D64" s="295"/>
      <c r="E64" s="295"/>
      <c r="F64" s="295"/>
      <c r="G64" s="295"/>
      <c r="H64" s="293"/>
      <c r="I64" s="297"/>
      <c r="J64" s="295"/>
      <c r="K64" s="295"/>
      <c r="L64" s="295"/>
      <c r="M64" s="282"/>
    </row>
    <row r="65" spans="1:13" ht="11.1" customHeight="1" x14ac:dyDescent="0.2">
      <c r="A65" s="273" t="s">
        <v>574</v>
      </c>
      <c r="B65" s="293">
        <v>94480</v>
      </c>
      <c r="C65" s="293"/>
      <c r="D65" s="293">
        <v>58702</v>
      </c>
      <c r="E65" s="293"/>
      <c r="F65" s="293">
        <v>35777</v>
      </c>
      <c r="G65" s="293"/>
      <c r="H65" s="293">
        <v>1225010</v>
      </c>
      <c r="I65" s="297"/>
      <c r="J65" s="293">
        <v>969505</v>
      </c>
      <c r="K65" s="293"/>
      <c r="L65" s="293">
        <v>255500</v>
      </c>
      <c r="M65" s="282"/>
    </row>
    <row r="66" spans="1:13" ht="11.1" customHeight="1" x14ac:dyDescent="0.2">
      <c r="A66" s="301" t="s">
        <v>67</v>
      </c>
      <c r="B66" s="295">
        <v>35913</v>
      </c>
      <c r="C66" s="295"/>
      <c r="D66" s="295">
        <v>21555</v>
      </c>
      <c r="E66" s="295"/>
      <c r="F66" s="295">
        <v>14359</v>
      </c>
      <c r="G66" s="295"/>
      <c r="H66" s="295">
        <v>430903</v>
      </c>
      <c r="I66" s="297"/>
      <c r="J66" s="295">
        <v>339021</v>
      </c>
      <c r="K66" s="295"/>
      <c r="L66" s="295">
        <v>91880</v>
      </c>
      <c r="M66" s="282"/>
    </row>
    <row r="67" spans="1:13" ht="11.1" customHeight="1" x14ac:dyDescent="0.2">
      <c r="A67" s="301" t="s">
        <v>68</v>
      </c>
      <c r="B67" s="295">
        <v>12079</v>
      </c>
      <c r="C67" s="295"/>
      <c r="D67" s="295">
        <v>7152</v>
      </c>
      <c r="E67" s="295"/>
      <c r="F67" s="295">
        <v>4927</v>
      </c>
      <c r="G67" s="295"/>
      <c r="H67" s="295">
        <v>139416</v>
      </c>
      <c r="I67" s="297"/>
      <c r="J67" s="295">
        <v>109551</v>
      </c>
      <c r="K67" s="295"/>
      <c r="L67" s="295">
        <v>29870</v>
      </c>
      <c r="M67" s="282"/>
    </row>
    <row r="68" spans="1:13" ht="11.1" customHeight="1" x14ac:dyDescent="0.2">
      <c r="A68" s="301" t="s">
        <v>69</v>
      </c>
      <c r="B68" s="295">
        <v>46487</v>
      </c>
      <c r="C68" s="295"/>
      <c r="D68" s="295">
        <v>29995</v>
      </c>
      <c r="E68" s="295"/>
      <c r="F68" s="295">
        <v>16492</v>
      </c>
      <c r="G68" s="295"/>
      <c r="H68" s="295">
        <v>654688</v>
      </c>
      <c r="I68" s="297"/>
      <c r="J68" s="295">
        <v>520933</v>
      </c>
      <c r="K68" s="295"/>
      <c r="L68" s="295">
        <v>133800</v>
      </c>
      <c r="M68" s="282"/>
    </row>
    <row r="69" spans="1:13" ht="11.1" customHeight="1" x14ac:dyDescent="0.2">
      <c r="A69" s="301"/>
      <c r="B69" s="295"/>
      <c r="C69" s="295"/>
      <c r="D69" s="295"/>
      <c r="E69" s="295"/>
      <c r="F69" s="295"/>
      <c r="G69" s="295"/>
      <c r="H69" s="293"/>
      <c r="I69" s="297"/>
      <c r="J69" s="295"/>
      <c r="K69" s="295"/>
      <c r="L69" s="295"/>
      <c r="M69" s="282"/>
    </row>
    <row r="70" spans="1:13" ht="11.1" customHeight="1" x14ac:dyDescent="0.2">
      <c r="A70" s="273" t="s">
        <v>578</v>
      </c>
      <c r="B70" s="293">
        <v>23052</v>
      </c>
      <c r="C70" s="293"/>
      <c r="D70" s="293">
        <v>14310</v>
      </c>
      <c r="E70" s="293"/>
      <c r="F70" s="293">
        <v>8741</v>
      </c>
      <c r="G70" s="293"/>
      <c r="H70" s="293">
        <v>239515</v>
      </c>
      <c r="I70" s="297"/>
      <c r="J70" s="293">
        <v>188972</v>
      </c>
      <c r="K70" s="293"/>
      <c r="L70" s="293">
        <v>50540</v>
      </c>
      <c r="M70" s="282"/>
    </row>
    <row r="71" spans="1:13" ht="11.1" customHeight="1" x14ac:dyDescent="0.2">
      <c r="A71" s="301" t="s">
        <v>70</v>
      </c>
      <c r="B71" s="295">
        <v>12340</v>
      </c>
      <c r="C71" s="295"/>
      <c r="D71" s="295">
        <v>7609</v>
      </c>
      <c r="E71" s="295"/>
      <c r="F71" s="295">
        <v>4731</v>
      </c>
      <c r="G71" s="295"/>
      <c r="H71" s="295">
        <v>151477</v>
      </c>
      <c r="I71" s="297"/>
      <c r="J71" s="295">
        <v>120143</v>
      </c>
      <c r="K71" s="295"/>
      <c r="L71" s="295">
        <v>31330</v>
      </c>
      <c r="M71" s="282"/>
    </row>
    <row r="72" spans="1:13" ht="11.1" customHeight="1" x14ac:dyDescent="0.2">
      <c r="A72" s="301" t="s">
        <v>71</v>
      </c>
      <c r="B72" s="295">
        <v>10711</v>
      </c>
      <c r="C72" s="295"/>
      <c r="D72" s="295">
        <v>6701</v>
      </c>
      <c r="E72" s="295"/>
      <c r="F72" s="295">
        <v>4011</v>
      </c>
      <c r="G72" s="295"/>
      <c r="H72" s="295">
        <v>88038</v>
      </c>
      <c r="I72" s="297"/>
      <c r="J72" s="295">
        <v>68829</v>
      </c>
      <c r="K72" s="295"/>
      <c r="L72" s="295">
        <v>19210</v>
      </c>
      <c r="M72" s="282"/>
    </row>
    <row r="73" spans="1:13" ht="11.1" customHeight="1" x14ac:dyDescent="0.2">
      <c r="A73" s="301"/>
      <c r="B73" s="295"/>
      <c r="C73" s="295"/>
      <c r="D73" s="295"/>
      <c r="E73" s="295"/>
      <c r="F73" s="295"/>
      <c r="G73" s="295"/>
      <c r="H73" s="293"/>
      <c r="I73" s="297"/>
      <c r="J73" s="295"/>
      <c r="K73" s="295"/>
      <c r="L73" s="295"/>
      <c r="M73" s="282"/>
    </row>
    <row r="74" spans="1:13" ht="11.1" customHeight="1" x14ac:dyDescent="0.2">
      <c r="A74" s="273" t="s">
        <v>13</v>
      </c>
      <c r="B74" s="293">
        <v>73722</v>
      </c>
      <c r="C74" s="293"/>
      <c r="D74" s="293">
        <v>45815</v>
      </c>
      <c r="E74" s="293"/>
      <c r="F74" s="293">
        <v>27907</v>
      </c>
      <c r="G74" s="293"/>
      <c r="H74" s="293">
        <v>670029</v>
      </c>
      <c r="I74" s="297"/>
      <c r="J74" s="293">
        <v>528944</v>
      </c>
      <c r="K74" s="293"/>
      <c r="L74" s="293">
        <v>141100</v>
      </c>
      <c r="M74" s="282"/>
    </row>
    <row r="75" spans="1:13" ht="11.1" customHeight="1" x14ac:dyDescent="0.2">
      <c r="A75" s="301" t="s">
        <v>88</v>
      </c>
      <c r="B75" s="295">
        <v>33010</v>
      </c>
      <c r="C75" s="295"/>
      <c r="D75" s="295">
        <v>21650</v>
      </c>
      <c r="E75" s="295"/>
      <c r="F75" s="295">
        <v>11360</v>
      </c>
      <c r="G75" s="295"/>
      <c r="H75" s="295">
        <v>296367</v>
      </c>
      <c r="I75" s="297"/>
      <c r="J75" s="295">
        <v>237282</v>
      </c>
      <c r="K75" s="295"/>
      <c r="L75" s="295">
        <v>59090</v>
      </c>
      <c r="M75" s="282"/>
    </row>
    <row r="76" spans="1:13" ht="11.1" customHeight="1" x14ac:dyDescent="0.2">
      <c r="A76" s="301" t="s">
        <v>72</v>
      </c>
      <c r="B76" s="295">
        <v>9066</v>
      </c>
      <c r="C76" s="295"/>
      <c r="D76" s="295">
        <v>5241</v>
      </c>
      <c r="E76" s="295"/>
      <c r="F76" s="295">
        <v>3825</v>
      </c>
      <c r="G76" s="295"/>
      <c r="H76" s="295">
        <v>77723</v>
      </c>
      <c r="I76" s="297"/>
      <c r="J76" s="295">
        <v>60203</v>
      </c>
      <c r="K76" s="295"/>
      <c r="L76" s="295">
        <v>17520</v>
      </c>
      <c r="M76" s="282"/>
    </row>
    <row r="77" spans="1:13" ht="11.1" customHeight="1" x14ac:dyDescent="0.2">
      <c r="A77" s="301" t="s">
        <v>73</v>
      </c>
      <c r="B77" s="295">
        <v>9226</v>
      </c>
      <c r="C77" s="295"/>
      <c r="D77" s="295">
        <v>5218</v>
      </c>
      <c r="E77" s="295"/>
      <c r="F77" s="295">
        <v>4008</v>
      </c>
      <c r="G77" s="295"/>
      <c r="H77" s="295">
        <v>69575</v>
      </c>
      <c r="I77" s="297"/>
      <c r="J77" s="295">
        <v>53463</v>
      </c>
      <c r="K77" s="295"/>
      <c r="L77" s="295">
        <v>16110</v>
      </c>
      <c r="M77" s="282"/>
    </row>
    <row r="78" spans="1:13" ht="11.1" customHeight="1" x14ac:dyDescent="0.2">
      <c r="A78" s="301" t="s">
        <v>74</v>
      </c>
      <c r="B78" s="295">
        <v>22420</v>
      </c>
      <c r="C78" s="295"/>
      <c r="D78" s="295">
        <v>13706</v>
      </c>
      <c r="E78" s="295"/>
      <c r="F78" s="295">
        <v>8714</v>
      </c>
      <c r="G78" s="295"/>
      <c r="H78" s="295">
        <v>226364</v>
      </c>
      <c r="I78" s="297"/>
      <c r="J78" s="295">
        <v>177996</v>
      </c>
      <c r="K78" s="295"/>
      <c r="L78" s="295">
        <v>48370</v>
      </c>
      <c r="M78" s="282"/>
    </row>
    <row r="79" spans="1:13" ht="11.1" customHeight="1" x14ac:dyDescent="0.2">
      <c r="A79" s="301"/>
      <c r="B79" s="295"/>
      <c r="C79" s="295"/>
      <c r="D79" s="295"/>
      <c r="E79" s="295"/>
      <c r="F79" s="295"/>
      <c r="G79" s="295"/>
      <c r="H79" s="293"/>
      <c r="I79" s="297"/>
      <c r="J79" s="295"/>
      <c r="K79" s="295"/>
      <c r="L79" s="295"/>
      <c r="M79" s="282"/>
    </row>
    <row r="80" spans="1:13" ht="11.1" customHeight="1" x14ac:dyDescent="0.2">
      <c r="A80" s="273" t="s">
        <v>18</v>
      </c>
      <c r="B80" s="293">
        <v>154067</v>
      </c>
      <c r="C80" s="293"/>
      <c r="D80" s="293">
        <v>113840</v>
      </c>
      <c r="E80" s="293"/>
      <c r="F80" s="293">
        <v>40231</v>
      </c>
      <c r="G80" s="293"/>
      <c r="H80" s="293">
        <v>2442430</v>
      </c>
      <c r="I80" s="297"/>
      <c r="J80" s="293">
        <v>2132140</v>
      </c>
      <c r="K80" s="293"/>
      <c r="L80" s="293">
        <v>310300</v>
      </c>
      <c r="M80" s="282"/>
    </row>
    <row r="81" spans="1:13" ht="11.1" customHeight="1" x14ac:dyDescent="0.2">
      <c r="A81" s="301"/>
      <c r="B81" s="293"/>
      <c r="C81" s="293"/>
      <c r="D81" s="293"/>
      <c r="E81" s="293"/>
      <c r="F81" s="293"/>
      <c r="G81" s="295"/>
      <c r="H81" s="293"/>
      <c r="I81" s="297"/>
      <c r="J81" s="295"/>
      <c r="K81" s="295"/>
      <c r="L81" s="295"/>
      <c r="M81" s="282"/>
    </row>
    <row r="82" spans="1:13" ht="11.1" customHeight="1" x14ac:dyDescent="0.2">
      <c r="A82" s="273" t="s">
        <v>89</v>
      </c>
      <c r="B82" s="293">
        <v>28765</v>
      </c>
      <c r="C82" s="293"/>
      <c r="D82" s="293">
        <v>18324</v>
      </c>
      <c r="E82" s="293"/>
      <c r="F82" s="293">
        <v>10441</v>
      </c>
      <c r="G82" s="293"/>
      <c r="H82" s="293">
        <v>335794</v>
      </c>
      <c r="I82" s="297"/>
      <c r="J82" s="293">
        <v>267079</v>
      </c>
      <c r="K82" s="293"/>
      <c r="L82" s="293">
        <v>68720</v>
      </c>
      <c r="M82" s="302"/>
    </row>
    <row r="83" spans="1:13" ht="11.1" customHeight="1" x14ac:dyDescent="0.2">
      <c r="A83" s="301"/>
      <c r="B83" s="269"/>
      <c r="C83" s="269"/>
      <c r="D83" s="269"/>
      <c r="E83" s="269"/>
      <c r="F83" s="269"/>
      <c r="H83" s="293"/>
    </row>
    <row r="84" spans="1:13" ht="11.1" customHeight="1" x14ac:dyDescent="0.2">
      <c r="A84" s="273" t="s">
        <v>90</v>
      </c>
      <c r="B84" s="293">
        <v>15091</v>
      </c>
      <c r="C84" s="293"/>
      <c r="D84" s="293">
        <v>8439</v>
      </c>
      <c r="E84" s="293"/>
      <c r="F84" s="293">
        <v>6652</v>
      </c>
      <c r="G84" s="293"/>
      <c r="H84" s="293">
        <v>167157</v>
      </c>
      <c r="I84" s="297"/>
      <c r="J84" s="293">
        <v>136149</v>
      </c>
      <c r="K84" s="293"/>
      <c r="L84" s="293">
        <v>31010</v>
      </c>
      <c r="M84" s="282"/>
    </row>
    <row r="85" spans="1:13" ht="11.1" customHeight="1" x14ac:dyDescent="0.2">
      <c r="A85" s="301"/>
      <c r="B85" s="295"/>
      <c r="C85" s="295"/>
      <c r="D85" s="295"/>
      <c r="E85" s="295"/>
      <c r="F85" s="295"/>
      <c r="G85" s="295"/>
      <c r="H85" s="293"/>
      <c r="I85" s="297"/>
      <c r="J85" s="295"/>
      <c r="K85" s="295"/>
      <c r="L85" s="295"/>
      <c r="M85" s="282"/>
    </row>
    <row r="86" spans="1:13" ht="11.1" customHeight="1" x14ac:dyDescent="0.2">
      <c r="A86" s="273" t="s">
        <v>21</v>
      </c>
      <c r="B86" s="293">
        <v>52490</v>
      </c>
      <c r="C86" s="293"/>
      <c r="D86" s="293">
        <v>30870</v>
      </c>
      <c r="E86" s="293"/>
      <c r="F86" s="293">
        <v>21620</v>
      </c>
      <c r="G86" s="293"/>
      <c r="H86" s="293">
        <v>653536</v>
      </c>
      <c r="I86" s="297"/>
      <c r="J86" s="293">
        <v>531863</v>
      </c>
      <c r="K86" s="293"/>
      <c r="L86" s="293">
        <v>121700</v>
      </c>
      <c r="M86" s="282"/>
    </row>
    <row r="87" spans="1:13" ht="11.1" customHeight="1" x14ac:dyDescent="0.2">
      <c r="A87" s="301" t="s">
        <v>75</v>
      </c>
      <c r="B87" s="295">
        <v>6594</v>
      </c>
      <c r="C87" s="295"/>
      <c r="D87" s="295">
        <v>3999</v>
      </c>
      <c r="E87" s="295"/>
      <c r="F87" s="295">
        <v>2595</v>
      </c>
      <c r="G87" s="295"/>
      <c r="H87" s="295">
        <v>98559</v>
      </c>
      <c r="I87" s="303"/>
      <c r="J87" s="295">
        <v>84539</v>
      </c>
      <c r="K87" s="295"/>
      <c r="L87" s="295">
        <v>14020</v>
      </c>
      <c r="M87" s="282"/>
    </row>
    <row r="88" spans="1:13" ht="11.1" customHeight="1" x14ac:dyDescent="0.2">
      <c r="A88" s="301" t="s">
        <v>76</v>
      </c>
      <c r="B88" s="295">
        <v>28863</v>
      </c>
      <c r="C88" s="295"/>
      <c r="D88" s="295">
        <v>18485</v>
      </c>
      <c r="E88" s="295"/>
      <c r="F88" s="295">
        <v>10378</v>
      </c>
      <c r="G88" s="295"/>
      <c r="H88" s="295">
        <v>344704</v>
      </c>
      <c r="I88" s="303"/>
      <c r="J88" s="295">
        <v>279613</v>
      </c>
      <c r="K88" s="295"/>
      <c r="L88" s="295">
        <v>65090</v>
      </c>
      <c r="M88" s="282"/>
    </row>
    <row r="89" spans="1:13" ht="11.1" customHeight="1" x14ac:dyDescent="0.2">
      <c r="A89" s="301" t="s">
        <v>77</v>
      </c>
      <c r="B89" s="295">
        <v>17033</v>
      </c>
      <c r="C89" s="295"/>
      <c r="D89" s="295">
        <v>8386</v>
      </c>
      <c r="E89" s="295"/>
      <c r="F89" s="295">
        <v>8647</v>
      </c>
      <c r="G89" s="295"/>
      <c r="H89" s="295">
        <v>210273</v>
      </c>
      <c r="I89" s="303"/>
      <c r="J89" s="295">
        <v>167711</v>
      </c>
      <c r="K89" s="295"/>
      <c r="L89" s="295">
        <v>42560</v>
      </c>
      <c r="M89" s="282"/>
    </row>
    <row r="90" spans="1:13" ht="11.1" customHeight="1" x14ac:dyDescent="0.2">
      <c r="A90" s="301"/>
      <c r="B90" s="295"/>
      <c r="C90" s="295"/>
      <c r="D90" s="295"/>
      <c r="E90" s="295"/>
      <c r="F90" s="295"/>
      <c r="G90" s="304"/>
      <c r="H90" s="293"/>
      <c r="I90" s="297"/>
      <c r="J90" s="304"/>
      <c r="K90" s="304"/>
      <c r="L90" s="304"/>
      <c r="M90" s="282"/>
    </row>
    <row r="91" spans="1:13" ht="11.1" customHeight="1" x14ac:dyDescent="0.2">
      <c r="A91" s="273" t="s">
        <v>25</v>
      </c>
      <c r="B91" s="293">
        <v>7163</v>
      </c>
      <c r="C91" s="293"/>
      <c r="D91" s="293">
        <v>4103</v>
      </c>
      <c r="E91" s="293"/>
      <c r="F91" s="293">
        <v>3060</v>
      </c>
      <c r="G91" s="293"/>
      <c r="H91" s="293">
        <v>77327</v>
      </c>
      <c r="I91" s="297"/>
      <c r="J91" s="293">
        <v>61034</v>
      </c>
      <c r="K91" s="293"/>
      <c r="L91" s="293">
        <v>16290</v>
      </c>
      <c r="M91" s="282"/>
    </row>
    <row r="92" spans="1:13" ht="11.1" customHeight="1" x14ac:dyDescent="0.2">
      <c r="A92" s="301"/>
      <c r="B92" s="295"/>
      <c r="C92" s="295"/>
      <c r="D92" s="295"/>
      <c r="E92" s="295"/>
      <c r="F92" s="295"/>
      <c r="G92" s="304"/>
      <c r="H92" s="293"/>
      <c r="I92" s="297"/>
      <c r="J92" s="304"/>
      <c r="K92" s="304"/>
      <c r="L92" s="304"/>
      <c r="M92" s="282"/>
    </row>
    <row r="93" spans="1:13" ht="11.1" customHeight="1" x14ac:dyDescent="0.2">
      <c r="A93" s="301" t="s">
        <v>78</v>
      </c>
      <c r="B93" s="295">
        <v>1147</v>
      </c>
      <c r="C93" s="295"/>
      <c r="D93" s="295">
        <v>954</v>
      </c>
      <c r="E93" s="295"/>
      <c r="F93" s="295">
        <v>193</v>
      </c>
      <c r="G93" s="295"/>
      <c r="H93" s="295">
        <v>18220</v>
      </c>
      <c r="I93" s="303"/>
      <c r="J93" s="295">
        <v>15072</v>
      </c>
      <c r="K93" s="295"/>
      <c r="L93" s="295">
        <v>3148</v>
      </c>
      <c r="M93" s="282"/>
    </row>
    <row r="94" spans="1:13" ht="11.1" customHeight="1" x14ac:dyDescent="0.2">
      <c r="A94" s="301" t="s">
        <v>79</v>
      </c>
      <c r="B94" s="295">
        <v>1091</v>
      </c>
      <c r="C94" s="295"/>
      <c r="D94" s="295">
        <v>866</v>
      </c>
      <c r="E94" s="295"/>
      <c r="F94" s="295">
        <v>225</v>
      </c>
      <c r="G94" s="295"/>
      <c r="H94" s="295">
        <v>19371</v>
      </c>
      <c r="I94" s="303"/>
      <c r="J94" s="295">
        <v>15591</v>
      </c>
      <c r="K94" s="295"/>
      <c r="L94" s="295">
        <v>3780</v>
      </c>
      <c r="M94" s="282"/>
    </row>
    <row r="95" spans="1:13" ht="11.1" customHeight="1" x14ac:dyDescent="0.2">
      <c r="B95" s="293"/>
      <c r="D95" s="305"/>
      <c r="E95" s="306"/>
      <c r="F95" s="306"/>
      <c r="G95" s="306"/>
      <c r="H95" s="307"/>
      <c r="I95" s="308"/>
      <c r="J95" s="307"/>
      <c r="K95" s="308"/>
      <c r="L95" s="308"/>
      <c r="M95" s="308"/>
    </row>
    <row r="96" spans="1:13" ht="11.1" customHeight="1" x14ac:dyDescent="0.2">
      <c r="A96" s="1268" t="s">
        <v>198</v>
      </c>
      <c r="B96" s="1269"/>
      <c r="C96" s="1269"/>
      <c r="D96" s="1269"/>
      <c r="E96" s="1269"/>
      <c r="F96" s="1269"/>
      <c r="G96" s="1269"/>
      <c r="H96" s="1269"/>
      <c r="I96" s="1269"/>
      <c r="J96" s="1269"/>
      <c r="K96" s="1269"/>
      <c r="L96" s="1269"/>
      <c r="M96" s="309"/>
    </row>
    <row r="97" spans="1:12" s="311" customFormat="1" ht="12" customHeight="1" x14ac:dyDescent="0.2">
      <c r="A97" s="310" t="s">
        <v>91</v>
      </c>
      <c r="F97" s="275"/>
      <c r="L97" s="275"/>
    </row>
    <row r="99" spans="1:12" ht="11.1" customHeight="1" x14ac:dyDescent="0.2">
      <c r="A99" s="306"/>
      <c r="B99" s="306"/>
      <c r="C99" s="306"/>
      <c r="D99" s="308"/>
      <c r="J99" s="305"/>
    </row>
    <row r="100" spans="1:12" ht="11.1" customHeight="1" x14ac:dyDescent="0.2">
      <c r="A100" s="306"/>
      <c r="B100" s="306"/>
      <c r="C100" s="306"/>
      <c r="D100" s="308"/>
      <c r="J100" s="305"/>
    </row>
    <row r="101" spans="1:12" x14ac:dyDescent="0.2">
      <c r="A101" s="306"/>
      <c r="B101" s="306"/>
      <c r="C101" s="306"/>
      <c r="D101" s="308"/>
      <c r="J101" s="305"/>
    </row>
    <row r="102" spans="1:12" x14ac:dyDescent="0.2">
      <c r="A102" s="306"/>
      <c r="B102" s="306"/>
      <c r="C102" s="306"/>
      <c r="D102" s="308"/>
      <c r="J102" s="305"/>
    </row>
    <row r="103" spans="1:12" x14ac:dyDescent="0.2">
      <c r="A103" s="306"/>
      <c r="B103" s="306"/>
      <c r="C103" s="306"/>
      <c r="D103" s="308"/>
      <c r="J103" s="305"/>
    </row>
    <row r="104" spans="1:12" x14ac:dyDescent="0.2">
      <c r="A104" s="306"/>
      <c r="B104" s="306"/>
      <c r="C104" s="306"/>
      <c r="D104" s="308"/>
      <c r="J104" s="305"/>
    </row>
    <row r="105" spans="1:12" x14ac:dyDescent="0.2">
      <c r="A105" s="306"/>
      <c r="B105" s="306"/>
      <c r="C105" s="306"/>
      <c r="D105" s="308"/>
      <c r="J105" s="305"/>
    </row>
    <row r="106" spans="1:12" x14ac:dyDescent="0.2">
      <c r="A106" s="306"/>
      <c r="B106" s="306"/>
      <c r="C106" s="306"/>
      <c r="D106" s="308"/>
      <c r="J106" s="305"/>
    </row>
    <row r="107" spans="1:12" x14ac:dyDescent="0.2">
      <c r="A107" s="306"/>
      <c r="B107" s="306"/>
      <c r="C107" s="306"/>
      <c r="D107" s="308"/>
      <c r="J107" s="305"/>
    </row>
    <row r="108" spans="1:12" x14ac:dyDescent="0.2">
      <c r="A108" s="306"/>
      <c r="B108" s="306"/>
      <c r="C108" s="306"/>
      <c r="D108" s="308"/>
      <c r="J108" s="305"/>
    </row>
    <row r="109" spans="1:12" x14ac:dyDescent="0.2">
      <c r="A109" s="306"/>
      <c r="B109" s="306"/>
      <c r="C109" s="306"/>
      <c r="D109" s="308"/>
      <c r="J109" s="305"/>
    </row>
    <row r="110" spans="1:12" x14ac:dyDescent="0.2">
      <c r="A110" s="306"/>
      <c r="B110" s="306"/>
      <c r="C110" s="306"/>
      <c r="D110" s="308"/>
      <c r="J110" s="305"/>
    </row>
    <row r="111" spans="1:12" x14ac:dyDescent="0.2">
      <c r="A111" s="306"/>
      <c r="B111" s="306"/>
      <c r="C111" s="306"/>
      <c r="D111" s="308"/>
      <c r="J111" s="305"/>
    </row>
    <row r="112" spans="1:12" x14ac:dyDescent="0.2">
      <c r="A112" s="306"/>
      <c r="B112" s="306"/>
      <c r="C112" s="306"/>
      <c r="D112" s="308"/>
      <c r="J112" s="305"/>
    </row>
    <row r="113" spans="1:10" x14ac:dyDescent="0.2">
      <c r="A113" s="306"/>
      <c r="B113" s="306"/>
      <c r="C113" s="306"/>
      <c r="D113" s="308"/>
      <c r="J113" s="305"/>
    </row>
    <row r="114" spans="1:10" x14ac:dyDescent="0.2">
      <c r="A114" s="306"/>
      <c r="B114" s="306"/>
      <c r="C114" s="306"/>
      <c r="D114" s="308"/>
      <c r="J114" s="305"/>
    </row>
    <row r="115" spans="1:10" x14ac:dyDescent="0.2">
      <c r="A115" s="306"/>
      <c r="B115" s="306"/>
      <c r="C115" s="306"/>
      <c r="D115" s="308"/>
      <c r="J115" s="305"/>
    </row>
    <row r="116" spans="1:10" x14ac:dyDescent="0.2">
      <c r="D116" s="305"/>
      <c r="J116" s="305"/>
    </row>
    <row r="117" spans="1:10" x14ac:dyDescent="0.2">
      <c r="D117" s="305"/>
      <c r="J117" s="305"/>
    </row>
    <row r="118" spans="1:10" x14ac:dyDescent="0.2">
      <c r="D118" s="305"/>
      <c r="J118" s="305"/>
    </row>
    <row r="119" spans="1:10" x14ac:dyDescent="0.2">
      <c r="D119" s="305"/>
      <c r="J119" s="305"/>
    </row>
    <row r="120" spans="1:10" x14ac:dyDescent="0.2">
      <c r="D120" s="305"/>
      <c r="J120" s="305"/>
    </row>
    <row r="121" spans="1:10" x14ac:dyDescent="0.2">
      <c r="D121" s="305"/>
      <c r="J121" s="305"/>
    </row>
    <row r="122" spans="1:10" x14ac:dyDescent="0.2">
      <c r="D122" s="305"/>
      <c r="J122" s="305"/>
    </row>
    <row r="123" spans="1:10" x14ac:dyDescent="0.2">
      <c r="D123" s="305"/>
      <c r="J123" s="305"/>
    </row>
    <row r="124" spans="1:10" x14ac:dyDescent="0.2">
      <c r="D124" s="305"/>
      <c r="J124" s="305"/>
    </row>
    <row r="125" spans="1:10" x14ac:dyDescent="0.2">
      <c r="D125" s="305"/>
      <c r="J125" s="305"/>
    </row>
    <row r="126" spans="1:10" x14ac:dyDescent="0.2">
      <c r="D126" s="305"/>
      <c r="J126" s="305"/>
    </row>
    <row r="127" spans="1:10" x14ac:dyDescent="0.2">
      <c r="D127" s="305"/>
      <c r="J127" s="305"/>
    </row>
    <row r="128" spans="1:10" x14ac:dyDescent="0.2">
      <c r="D128" s="305"/>
      <c r="J128" s="305"/>
    </row>
    <row r="129" spans="4:10" x14ac:dyDescent="0.2">
      <c r="D129" s="305"/>
      <c r="J129" s="305"/>
    </row>
    <row r="130" spans="4:10" x14ac:dyDescent="0.2">
      <c r="D130" s="305"/>
      <c r="J130" s="305"/>
    </row>
    <row r="131" spans="4:10" x14ac:dyDescent="0.2">
      <c r="D131" s="305"/>
      <c r="J131" s="305"/>
    </row>
    <row r="132" spans="4:10" x14ac:dyDescent="0.2">
      <c r="D132" s="305"/>
      <c r="J132" s="305"/>
    </row>
    <row r="133" spans="4:10" x14ac:dyDescent="0.2">
      <c r="D133" s="305"/>
      <c r="J133" s="305"/>
    </row>
    <row r="134" spans="4:10" x14ac:dyDescent="0.2">
      <c r="D134" s="305"/>
      <c r="J134" s="305"/>
    </row>
    <row r="135" spans="4:10" x14ac:dyDescent="0.2">
      <c r="D135" s="305"/>
      <c r="J135" s="305"/>
    </row>
    <row r="136" spans="4:10" x14ac:dyDescent="0.2">
      <c r="J136" s="305"/>
    </row>
    <row r="137" spans="4:10" x14ac:dyDescent="0.2">
      <c r="J137" s="305"/>
    </row>
    <row r="138" spans="4:10" x14ac:dyDescent="0.2">
      <c r="J138" s="305"/>
    </row>
    <row r="139" spans="4:10" x14ac:dyDescent="0.2">
      <c r="J139" s="305"/>
    </row>
    <row r="140" spans="4:10" x14ac:dyDescent="0.2">
      <c r="J140" s="305"/>
    </row>
    <row r="141" spans="4:10" x14ac:dyDescent="0.2">
      <c r="J141" s="305"/>
    </row>
    <row r="142" spans="4:10" x14ac:dyDescent="0.2">
      <c r="J142" s="305"/>
    </row>
    <row r="143" spans="4:10" x14ac:dyDescent="0.2">
      <c r="J143" s="305"/>
    </row>
    <row r="144" spans="4:10" x14ac:dyDescent="0.2">
      <c r="J144" s="305"/>
    </row>
    <row r="145" spans="10:10" x14ac:dyDescent="0.2">
      <c r="J145" s="305"/>
    </row>
    <row r="146" spans="10:10" x14ac:dyDescent="0.2">
      <c r="J146" s="305"/>
    </row>
    <row r="147" spans="10:10" x14ac:dyDescent="0.2">
      <c r="J147" s="305"/>
    </row>
    <row r="148" spans="10:10" x14ac:dyDescent="0.2">
      <c r="J148" s="305"/>
    </row>
    <row r="149" spans="10:10" x14ac:dyDescent="0.2">
      <c r="J149" s="305"/>
    </row>
    <row r="150" spans="10:10" x14ac:dyDescent="0.2">
      <c r="J150" s="305"/>
    </row>
    <row r="151" spans="10:10" x14ac:dyDescent="0.2">
      <c r="J151" s="305"/>
    </row>
    <row r="152" spans="10:10" x14ac:dyDescent="0.2">
      <c r="J152" s="305"/>
    </row>
    <row r="153" spans="10:10" x14ac:dyDescent="0.2">
      <c r="J153" s="305"/>
    </row>
    <row r="154" spans="10:10" x14ac:dyDescent="0.2">
      <c r="J154" s="305"/>
    </row>
    <row r="155" spans="10:10" x14ac:dyDescent="0.2">
      <c r="J155" s="305"/>
    </row>
    <row r="156" spans="10:10" x14ac:dyDescent="0.2">
      <c r="J156" s="305"/>
    </row>
    <row r="157" spans="10:10" x14ac:dyDescent="0.2">
      <c r="J157" s="305"/>
    </row>
    <row r="158" spans="10:10" x14ac:dyDescent="0.2">
      <c r="J158" s="305"/>
    </row>
    <row r="159" spans="10:10" x14ac:dyDescent="0.2">
      <c r="J159" s="305"/>
    </row>
    <row r="160" spans="10:10" x14ac:dyDescent="0.2">
      <c r="J160" s="305"/>
    </row>
    <row r="161" spans="10:10" x14ac:dyDescent="0.2">
      <c r="J161" s="305"/>
    </row>
    <row r="162" spans="10:10" x14ac:dyDescent="0.2">
      <c r="J162" s="305"/>
    </row>
    <row r="163" spans="10:10" x14ac:dyDescent="0.2">
      <c r="J163" s="305"/>
    </row>
    <row r="164" spans="10:10" x14ac:dyDescent="0.2">
      <c r="J164" s="305"/>
    </row>
    <row r="165" spans="10:10" x14ac:dyDescent="0.2">
      <c r="J165" s="305"/>
    </row>
    <row r="166" spans="10:10" x14ac:dyDescent="0.2">
      <c r="J166" s="305"/>
    </row>
    <row r="167" spans="10:10" x14ac:dyDescent="0.2">
      <c r="J167" s="305"/>
    </row>
    <row r="168" spans="10:10" x14ac:dyDescent="0.2">
      <c r="J168" s="305"/>
    </row>
    <row r="169" spans="10:10" x14ac:dyDescent="0.2">
      <c r="J169" s="305"/>
    </row>
    <row r="170" spans="10:10" x14ac:dyDescent="0.2">
      <c r="J170" s="305"/>
    </row>
    <row r="171" spans="10:10" x14ac:dyDescent="0.2">
      <c r="J171" s="305"/>
    </row>
    <row r="172" spans="10:10" x14ac:dyDescent="0.2">
      <c r="J172" s="305"/>
    </row>
    <row r="173" spans="10:10" x14ac:dyDescent="0.2">
      <c r="J173" s="305"/>
    </row>
    <row r="174" spans="10:10" x14ac:dyDescent="0.2">
      <c r="J174" s="305"/>
    </row>
    <row r="175" spans="10:10" x14ac:dyDescent="0.2">
      <c r="J175" s="305"/>
    </row>
    <row r="176" spans="10:10" x14ac:dyDescent="0.2">
      <c r="J176" s="305"/>
    </row>
    <row r="177" spans="10:10" x14ac:dyDescent="0.2">
      <c r="J177" s="305"/>
    </row>
    <row r="178" spans="10:10" x14ac:dyDescent="0.2">
      <c r="J178" s="305"/>
    </row>
    <row r="179" spans="10:10" x14ac:dyDescent="0.2">
      <c r="J179" s="305"/>
    </row>
    <row r="180" spans="10:10" x14ac:dyDescent="0.2">
      <c r="J180" s="305"/>
    </row>
    <row r="181" spans="10:10" x14ac:dyDescent="0.2">
      <c r="J181" s="305"/>
    </row>
    <row r="182" spans="10:10" x14ac:dyDescent="0.2">
      <c r="J182" s="305"/>
    </row>
    <row r="183" spans="10:10" x14ac:dyDescent="0.2">
      <c r="J183" s="305"/>
    </row>
    <row r="184" spans="10:10" x14ac:dyDescent="0.2">
      <c r="J184" s="305"/>
    </row>
    <row r="185" spans="10:10" x14ac:dyDescent="0.2">
      <c r="J185" s="305"/>
    </row>
    <row r="186" spans="10:10" x14ac:dyDescent="0.2">
      <c r="J186" s="305"/>
    </row>
    <row r="187" spans="10:10" x14ac:dyDescent="0.2">
      <c r="J187" s="305"/>
    </row>
    <row r="188" spans="10:10" x14ac:dyDescent="0.2">
      <c r="J188" s="305"/>
    </row>
    <row r="189" spans="10:10" x14ac:dyDescent="0.2">
      <c r="J189" s="305"/>
    </row>
    <row r="190" spans="10:10" x14ac:dyDescent="0.2">
      <c r="J190" s="305"/>
    </row>
    <row r="191" spans="10:10" x14ac:dyDescent="0.2">
      <c r="J191" s="305"/>
    </row>
    <row r="192" spans="10:10" x14ac:dyDescent="0.2">
      <c r="J192" s="305"/>
    </row>
    <row r="193" spans="10:10" x14ac:dyDescent="0.2">
      <c r="J193" s="305"/>
    </row>
    <row r="194" spans="10:10" x14ac:dyDescent="0.2">
      <c r="J194" s="305"/>
    </row>
    <row r="195" spans="10:10" x14ac:dyDescent="0.2">
      <c r="J195" s="305"/>
    </row>
    <row r="196" spans="10:10" x14ac:dyDescent="0.2">
      <c r="J196" s="305"/>
    </row>
    <row r="197" spans="10:10" x14ac:dyDescent="0.2">
      <c r="J197" s="305"/>
    </row>
    <row r="198" spans="10:10" x14ac:dyDescent="0.2">
      <c r="J198" s="305"/>
    </row>
    <row r="199" spans="10:10" x14ac:dyDescent="0.2">
      <c r="J199" s="305"/>
    </row>
    <row r="200" spans="10:10" x14ac:dyDescent="0.2">
      <c r="J200" s="305"/>
    </row>
    <row r="201" spans="10:10" x14ac:dyDescent="0.2">
      <c r="J201" s="305"/>
    </row>
    <row r="202" spans="10:10" x14ac:dyDescent="0.2">
      <c r="J202" s="305"/>
    </row>
    <row r="203" spans="10:10" x14ac:dyDescent="0.2">
      <c r="J203" s="305"/>
    </row>
    <row r="204" spans="10:10" x14ac:dyDescent="0.2">
      <c r="J204" s="305"/>
    </row>
    <row r="205" spans="10:10" x14ac:dyDescent="0.2">
      <c r="J205" s="305"/>
    </row>
    <row r="206" spans="10:10" x14ac:dyDescent="0.2">
      <c r="J206" s="305"/>
    </row>
    <row r="207" spans="10:10" x14ac:dyDescent="0.2">
      <c r="J207" s="305"/>
    </row>
    <row r="208" spans="10:10" x14ac:dyDescent="0.2">
      <c r="J208" s="305"/>
    </row>
    <row r="209" spans="10:10" x14ac:dyDescent="0.2">
      <c r="J209" s="305"/>
    </row>
    <row r="210" spans="10:10" x14ac:dyDescent="0.2">
      <c r="J210" s="305"/>
    </row>
    <row r="211" spans="10:10" x14ac:dyDescent="0.2">
      <c r="J211" s="305"/>
    </row>
    <row r="212" spans="10:10" x14ac:dyDescent="0.2">
      <c r="J212" s="305"/>
    </row>
    <row r="213" spans="10:10" x14ac:dyDescent="0.2">
      <c r="J213" s="305"/>
    </row>
    <row r="214" spans="10:10" x14ac:dyDescent="0.2">
      <c r="J214" s="305"/>
    </row>
    <row r="215" spans="10:10" x14ac:dyDescent="0.2">
      <c r="J215" s="305"/>
    </row>
    <row r="216" spans="10:10" x14ac:dyDescent="0.2">
      <c r="J216" s="305"/>
    </row>
    <row r="217" spans="10:10" x14ac:dyDescent="0.2">
      <c r="J217" s="305"/>
    </row>
    <row r="218" spans="10:10" x14ac:dyDescent="0.2">
      <c r="J218" s="305"/>
    </row>
    <row r="219" spans="10:10" x14ac:dyDescent="0.2">
      <c r="J219" s="305"/>
    </row>
    <row r="220" spans="10:10" x14ac:dyDescent="0.2">
      <c r="J220" s="305"/>
    </row>
    <row r="221" spans="10:10" x14ac:dyDescent="0.2">
      <c r="J221" s="305"/>
    </row>
    <row r="222" spans="10:10" x14ac:dyDescent="0.2">
      <c r="J222" s="305"/>
    </row>
    <row r="223" spans="10:10" x14ac:dyDescent="0.2">
      <c r="J223" s="305"/>
    </row>
    <row r="224" spans="10:10" x14ac:dyDescent="0.2">
      <c r="J224" s="305"/>
    </row>
    <row r="225" spans="10:10" x14ac:dyDescent="0.2">
      <c r="J225" s="305"/>
    </row>
    <row r="226" spans="10:10" x14ac:dyDescent="0.2">
      <c r="J226" s="305"/>
    </row>
    <row r="227" spans="10:10" x14ac:dyDescent="0.2">
      <c r="J227" s="305"/>
    </row>
    <row r="228" spans="10:10" x14ac:dyDescent="0.2">
      <c r="J228" s="305"/>
    </row>
    <row r="229" spans="10:10" x14ac:dyDescent="0.2">
      <c r="J229" s="305"/>
    </row>
    <row r="230" spans="10:10" x14ac:dyDescent="0.2">
      <c r="J230" s="305"/>
    </row>
    <row r="231" spans="10:10" x14ac:dyDescent="0.2">
      <c r="J231" s="305"/>
    </row>
    <row r="232" spans="10:10" x14ac:dyDescent="0.2">
      <c r="J232" s="305"/>
    </row>
    <row r="233" spans="10:10" x14ac:dyDescent="0.2">
      <c r="J233" s="305"/>
    </row>
    <row r="234" spans="10:10" x14ac:dyDescent="0.2">
      <c r="J234" s="305"/>
    </row>
    <row r="235" spans="10:10" x14ac:dyDescent="0.2">
      <c r="J235" s="305"/>
    </row>
    <row r="236" spans="10:10" x14ac:dyDescent="0.2">
      <c r="J236" s="305"/>
    </row>
    <row r="237" spans="10:10" x14ac:dyDescent="0.2">
      <c r="J237" s="305"/>
    </row>
    <row r="238" spans="10:10" x14ac:dyDescent="0.2">
      <c r="J238" s="305"/>
    </row>
    <row r="239" spans="10:10" x14ac:dyDescent="0.2">
      <c r="J239" s="305"/>
    </row>
    <row r="240" spans="10:10" x14ac:dyDescent="0.2">
      <c r="J240" s="305"/>
    </row>
    <row r="241" spans="10:10" x14ac:dyDescent="0.2">
      <c r="J241" s="305"/>
    </row>
    <row r="242" spans="10:10" x14ac:dyDescent="0.2">
      <c r="J242" s="305"/>
    </row>
    <row r="243" spans="10:10" x14ac:dyDescent="0.2">
      <c r="J243" s="305"/>
    </row>
    <row r="244" spans="10:10" x14ac:dyDescent="0.2">
      <c r="J244" s="305"/>
    </row>
    <row r="245" spans="10:10" x14ac:dyDescent="0.2">
      <c r="J245" s="305"/>
    </row>
    <row r="246" spans="10:10" x14ac:dyDescent="0.2">
      <c r="J246" s="305"/>
    </row>
    <row r="247" spans="10:10" x14ac:dyDescent="0.2">
      <c r="J247" s="305"/>
    </row>
    <row r="248" spans="10:10" x14ac:dyDescent="0.2">
      <c r="J248" s="305"/>
    </row>
    <row r="249" spans="10:10" x14ac:dyDescent="0.2">
      <c r="J249" s="305"/>
    </row>
    <row r="250" spans="10:10" x14ac:dyDescent="0.2">
      <c r="J250" s="305"/>
    </row>
    <row r="251" spans="10:10" x14ac:dyDescent="0.2">
      <c r="J251" s="305"/>
    </row>
    <row r="252" spans="10:10" x14ac:dyDescent="0.2">
      <c r="J252" s="305"/>
    </row>
    <row r="253" spans="10:10" x14ac:dyDescent="0.2">
      <c r="J253" s="305"/>
    </row>
    <row r="254" spans="10:10" x14ac:dyDescent="0.2">
      <c r="J254" s="305"/>
    </row>
    <row r="255" spans="10:10" x14ac:dyDescent="0.2">
      <c r="J255" s="305"/>
    </row>
    <row r="256" spans="10:10" x14ac:dyDescent="0.2">
      <c r="J256" s="305"/>
    </row>
    <row r="257" spans="10:10" x14ac:dyDescent="0.2">
      <c r="J257" s="305"/>
    </row>
    <row r="258" spans="10:10" x14ac:dyDescent="0.2">
      <c r="J258" s="305"/>
    </row>
    <row r="259" spans="10:10" x14ac:dyDescent="0.2">
      <c r="J259" s="305"/>
    </row>
    <row r="260" spans="10:10" x14ac:dyDescent="0.2">
      <c r="J260" s="305"/>
    </row>
    <row r="261" spans="10:10" x14ac:dyDescent="0.2">
      <c r="J261" s="305"/>
    </row>
    <row r="262" spans="10:10" x14ac:dyDescent="0.2">
      <c r="J262" s="305"/>
    </row>
    <row r="263" spans="10:10" x14ac:dyDescent="0.2">
      <c r="J263" s="305"/>
    </row>
    <row r="264" spans="10:10" x14ac:dyDescent="0.2">
      <c r="J264" s="305"/>
    </row>
    <row r="265" spans="10:10" x14ac:dyDescent="0.2">
      <c r="J265" s="305"/>
    </row>
    <row r="266" spans="10:10" x14ac:dyDescent="0.2">
      <c r="J266" s="305"/>
    </row>
    <row r="267" spans="10:10" x14ac:dyDescent="0.2">
      <c r="J267" s="305"/>
    </row>
    <row r="268" spans="10:10" x14ac:dyDescent="0.2">
      <c r="J268" s="305"/>
    </row>
    <row r="269" spans="10:10" x14ac:dyDescent="0.2">
      <c r="J269" s="305"/>
    </row>
    <row r="270" spans="10:10" x14ac:dyDescent="0.2">
      <c r="J270" s="305"/>
    </row>
    <row r="271" spans="10:10" x14ac:dyDescent="0.2">
      <c r="J271" s="305"/>
    </row>
    <row r="272" spans="10:10" x14ac:dyDescent="0.2">
      <c r="J272" s="305"/>
    </row>
    <row r="273" spans="10:10" x14ac:dyDescent="0.2">
      <c r="J273" s="305"/>
    </row>
    <row r="274" spans="10:10" x14ac:dyDescent="0.2">
      <c r="J274" s="305"/>
    </row>
    <row r="275" spans="10:10" x14ac:dyDescent="0.2">
      <c r="J275" s="305"/>
    </row>
    <row r="276" spans="10:10" x14ac:dyDescent="0.2">
      <c r="J276" s="305"/>
    </row>
    <row r="277" spans="10:10" x14ac:dyDescent="0.2">
      <c r="J277" s="305"/>
    </row>
    <row r="278" spans="10:10" x14ac:dyDescent="0.2">
      <c r="J278" s="305"/>
    </row>
    <row r="279" spans="10:10" x14ac:dyDescent="0.2">
      <c r="J279" s="305"/>
    </row>
    <row r="280" spans="10:10" x14ac:dyDescent="0.2">
      <c r="J280" s="305"/>
    </row>
    <row r="281" spans="10:10" x14ac:dyDescent="0.2">
      <c r="J281" s="305"/>
    </row>
    <row r="282" spans="10:10" x14ac:dyDescent="0.2">
      <c r="J282" s="305"/>
    </row>
    <row r="283" spans="10:10" x14ac:dyDescent="0.2">
      <c r="J283" s="305"/>
    </row>
    <row r="284" spans="10:10" x14ac:dyDescent="0.2">
      <c r="J284" s="305"/>
    </row>
    <row r="285" spans="10:10" x14ac:dyDescent="0.2">
      <c r="J285" s="305"/>
    </row>
    <row r="286" spans="10:10" x14ac:dyDescent="0.2">
      <c r="J286" s="305"/>
    </row>
    <row r="287" spans="10:10" x14ac:dyDescent="0.2">
      <c r="J287" s="305"/>
    </row>
    <row r="288" spans="10:10" x14ac:dyDescent="0.2">
      <c r="J288" s="305"/>
    </row>
    <row r="289" spans="10:10" x14ac:dyDescent="0.2">
      <c r="J289" s="305"/>
    </row>
    <row r="290" spans="10:10" x14ac:dyDescent="0.2">
      <c r="J290" s="305"/>
    </row>
    <row r="291" spans="10:10" x14ac:dyDescent="0.2">
      <c r="J291" s="305"/>
    </row>
    <row r="292" spans="10:10" x14ac:dyDescent="0.2">
      <c r="J292" s="305"/>
    </row>
    <row r="293" spans="10:10" x14ac:dyDescent="0.2">
      <c r="J293" s="305"/>
    </row>
    <row r="294" spans="10:10" x14ac:dyDescent="0.2">
      <c r="J294" s="305"/>
    </row>
    <row r="295" spans="10:10" x14ac:dyDescent="0.2">
      <c r="J295" s="305"/>
    </row>
    <row r="296" spans="10:10" x14ac:dyDescent="0.2">
      <c r="J296" s="305"/>
    </row>
    <row r="297" spans="10:10" x14ac:dyDescent="0.2">
      <c r="J297" s="305"/>
    </row>
    <row r="298" spans="10:10" x14ac:dyDescent="0.2">
      <c r="J298" s="305"/>
    </row>
    <row r="299" spans="10:10" x14ac:dyDescent="0.2">
      <c r="J299" s="305"/>
    </row>
    <row r="300" spans="10:10" x14ac:dyDescent="0.2">
      <c r="J300" s="305"/>
    </row>
    <row r="301" spans="10:10" x14ac:dyDescent="0.2">
      <c r="J301" s="305"/>
    </row>
    <row r="302" spans="10:10" x14ac:dyDescent="0.2">
      <c r="J302" s="305"/>
    </row>
    <row r="303" spans="10:10" x14ac:dyDescent="0.2">
      <c r="J303" s="305"/>
    </row>
    <row r="304" spans="10:10" x14ac:dyDescent="0.2">
      <c r="J304" s="305"/>
    </row>
    <row r="305" spans="10:10" x14ac:dyDescent="0.2">
      <c r="J305" s="305"/>
    </row>
    <row r="306" spans="10:10" x14ac:dyDescent="0.2">
      <c r="J306" s="305"/>
    </row>
    <row r="307" spans="10:10" x14ac:dyDescent="0.2">
      <c r="J307" s="305"/>
    </row>
    <row r="308" spans="10:10" x14ac:dyDescent="0.2">
      <c r="J308" s="305"/>
    </row>
    <row r="309" spans="10:10" x14ac:dyDescent="0.2">
      <c r="J309" s="305"/>
    </row>
    <row r="310" spans="10:10" x14ac:dyDescent="0.2">
      <c r="J310" s="305"/>
    </row>
    <row r="311" spans="10:10" x14ac:dyDescent="0.2">
      <c r="J311" s="305"/>
    </row>
    <row r="312" spans="10:10" x14ac:dyDescent="0.2">
      <c r="J312" s="305"/>
    </row>
    <row r="313" spans="10:10" x14ac:dyDescent="0.2">
      <c r="J313" s="305"/>
    </row>
    <row r="314" spans="10:10" x14ac:dyDescent="0.2">
      <c r="J314" s="305"/>
    </row>
    <row r="315" spans="10:10" x14ac:dyDescent="0.2">
      <c r="J315" s="305"/>
    </row>
    <row r="316" spans="10:10" x14ac:dyDescent="0.2">
      <c r="J316" s="305"/>
    </row>
    <row r="317" spans="10:10" x14ac:dyDescent="0.2">
      <c r="J317" s="305"/>
    </row>
    <row r="318" spans="10:10" x14ac:dyDescent="0.2">
      <c r="J318" s="305"/>
    </row>
    <row r="319" spans="10:10" x14ac:dyDescent="0.2">
      <c r="J319" s="305"/>
    </row>
    <row r="320" spans="10:10" x14ac:dyDescent="0.2">
      <c r="J320" s="305"/>
    </row>
    <row r="321" spans="10:10" x14ac:dyDescent="0.2">
      <c r="J321" s="305"/>
    </row>
    <row r="322" spans="10:10" x14ac:dyDescent="0.2">
      <c r="J322" s="305"/>
    </row>
    <row r="323" spans="10:10" x14ac:dyDescent="0.2">
      <c r="J323" s="305"/>
    </row>
    <row r="324" spans="10:10" x14ac:dyDescent="0.2">
      <c r="J324" s="305"/>
    </row>
    <row r="325" spans="10:10" x14ac:dyDescent="0.2">
      <c r="J325" s="305"/>
    </row>
    <row r="326" spans="10:10" x14ac:dyDescent="0.2">
      <c r="J326" s="305"/>
    </row>
    <row r="327" spans="10:10" x14ac:dyDescent="0.2">
      <c r="J327" s="305"/>
    </row>
    <row r="328" spans="10:10" x14ac:dyDescent="0.2">
      <c r="J328" s="305"/>
    </row>
    <row r="329" spans="10:10" x14ac:dyDescent="0.2">
      <c r="J329" s="305"/>
    </row>
    <row r="330" spans="10:10" x14ac:dyDescent="0.2">
      <c r="J330" s="305"/>
    </row>
    <row r="331" spans="10:10" x14ac:dyDescent="0.2">
      <c r="J331" s="305"/>
    </row>
    <row r="332" spans="10:10" x14ac:dyDescent="0.2">
      <c r="J332" s="305"/>
    </row>
    <row r="333" spans="10:10" x14ac:dyDescent="0.2">
      <c r="J333" s="305"/>
    </row>
    <row r="334" spans="10:10" x14ac:dyDescent="0.2">
      <c r="J334" s="305"/>
    </row>
    <row r="335" spans="10:10" x14ac:dyDescent="0.2">
      <c r="J335" s="305"/>
    </row>
    <row r="336" spans="10:10" x14ac:dyDescent="0.2">
      <c r="J336" s="305"/>
    </row>
    <row r="337" spans="10:10" x14ac:dyDescent="0.2">
      <c r="J337" s="305"/>
    </row>
    <row r="338" spans="10:10" x14ac:dyDescent="0.2">
      <c r="J338" s="305"/>
    </row>
    <row r="339" spans="10:10" x14ac:dyDescent="0.2">
      <c r="J339" s="305"/>
    </row>
    <row r="340" spans="10:10" x14ac:dyDescent="0.2">
      <c r="J340" s="305"/>
    </row>
    <row r="341" spans="10:10" x14ac:dyDescent="0.2">
      <c r="J341" s="305"/>
    </row>
    <row r="342" spans="10:10" x14ac:dyDescent="0.2">
      <c r="J342" s="305"/>
    </row>
    <row r="343" spans="10:10" x14ac:dyDescent="0.2">
      <c r="J343" s="305"/>
    </row>
    <row r="344" spans="10:10" x14ac:dyDescent="0.2">
      <c r="J344" s="305"/>
    </row>
    <row r="345" spans="10:10" x14ac:dyDescent="0.2">
      <c r="J345" s="305"/>
    </row>
    <row r="346" spans="10:10" x14ac:dyDescent="0.2">
      <c r="J346" s="305"/>
    </row>
    <row r="347" spans="10:10" x14ac:dyDescent="0.2">
      <c r="J347" s="305"/>
    </row>
    <row r="348" spans="10:10" x14ac:dyDescent="0.2">
      <c r="J348" s="305"/>
    </row>
    <row r="349" spans="10:10" x14ac:dyDescent="0.2">
      <c r="J349" s="305"/>
    </row>
    <row r="350" spans="10:10" x14ac:dyDescent="0.2">
      <c r="J350" s="305"/>
    </row>
    <row r="351" spans="10:10" x14ac:dyDescent="0.2">
      <c r="J351" s="305"/>
    </row>
    <row r="352" spans="10:10" x14ac:dyDescent="0.2">
      <c r="J352" s="305"/>
    </row>
    <row r="353" spans="10:10" x14ac:dyDescent="0.2">
      <c r="J353" s="305"/>
    </row>
    <row r="354" spans="10:10" x14ac:dyDescent="0.2">
      <c r="J354" s="305"/>
    </row>
    <row r="355" spans="10:10" x14ac:dyDescent="0.2">
      <c r="J355" s="305"/>
    </row>
    <row r="356" spans="10:10" x14ac:dyDescent="0.2">
      <c r="J356" s="305"/>
    </row>
    <row r="357" spans="10:10" x14ac:dyDescent="0.2">
      <c r="J357" s="305"/>
    </row>
    <row r="358" spans="10:10" x14ac:dyDescent="0.2">
      <c r="J358" s="305"/>
    </row>
    <row r="359" spans="10:10" x14ac:dyDescent="0.2">
      <c r="J359" s="305"/>
    </row>
    <row r="360" spans="10:10" x14ac:dyDescent="0.2">
      <c r="J360" s="305"/>
    </row>
    <row r="361" spans="10:10" x14ac:dyDescent="0.2">
      <c r="J361" s="305"/>
    </row>
    <row r="362" spans="10:10" x14ac:dyDescent="0.2">
      <c r="J362" s="305"/>
    </row>
    <row r="363" spans="10:10" x14ac:dyDescent="0.2">
      <c r="J363" s="305"/>
    </row>
    <row r="364" spans="10:10" x14ac:dyDescent="0.2">
      <c r="J364" s="305"/>
    </row>
    <row r="365" spans="10:10" x14ac:dyDescent="0.2">
      <c r="J365" s="305"/>
    </row>
    <row r="366" spans="10:10" x14ac:dyDescent="0.2">
      <c r="J366" s="305"/>
    </row>
    <row r="367" spans="10:10" x14ac:dyDescent="0.2">
      <c r="J367" s="305"/>
    </row>
    <row r="368" spans="10:10" x14ac:dyDescent="0.2">
      <c r="J368" s="305"/>
    </row>
    <row r="369" spans="10:10" x14ac:dyDescent="0.2">
      <c r="J369" s="305"/>
    </row>
    <row r="370" spans="10:10" x14ac:dyDescent="0.2">
      <c r="J370" s="305"/>
    </row>
    <row r="371" spans="10:10" x14ac:dyDescent="0.2">
      <c r="J371" s="305"/>
    </row>
    <row r="372" spans="10:10" x14ac:dyDescent="0.2">
      <c r="J372" s="305"/>
    </row>
    <row r="373" spans="10:10" x14ac:dyDescent="0.2">
      <c r="J373" s="305"/>
    </row>
    <row r="374" spans="10:10" x14ac:dyDescent="0.2">
      <c r="J374" s="305"/>
    </row>
    <row r="375" spans="10:10" x14ac:dyDescent="0.2">
      <c r="J375" s="305"/>
    </row>
    <row r="376" spans="10:10" x14ac:dyDescent="0.2">
      <c r="J376" s="305"/>
    </row>
    <row r="377" spans="10:10" x14ac:dyDescent="0.2">
      <c r="J377" s="305"/>
    </row>
    <row r="378" spans="10:10" x14ac:dyDescent="0.2">
      <c r="J378" s="305"/>
    </row>
    <row r="379" spans="10:10" x14ac:dyDescent="0.2">
      <c r="J379" s="305"/>
    </row>
    <row r="380" spans="10:10" x14ac:dyDescent="0.2">
      <c r="J380" s="305"/>
    </row>
    <row r="381" spans="10:10" x14ac:dyDescent="0.2">
      <c r="J381" s="305"/>
    </row>
    <row r="382" spans="10:10" x14ac:dyDescent="0.2">
      <c r="J382" s="305"/>
    </row>
    <row r="383" spans="10:10" x14ac:dyDescent="0.2">
      <c r="J383" s="305"/>
    </row>
    <row r="384" spans="10:10" x14ac:dyDescent="0.2">
      <c r="J384" s="305"/>
    </row>
    <row r="385" spans="10:10" x14ac:dyDescent="0.2">
      <c r="J385" s="305"/>
    </row>
    <row r="386" spans="10:10" x14ac:dyDescent="0.2">
      <c r="J386" s="305"/>
    </row>
    <row r="387" spans="10:10" x14ac:dyDescent="0.2">
      <c r="J387" s="305"/>
    </row>
    <row r="388" spans="10:10" x14ac:dyDescent="0.2">
      <c r="J388" s="305"/>
    </row>
    <row r="389" spans="10:10" x14ac:dyDescent="0.2">
      <c r="J389" s="305"/>
    </row>
    <row r="390" spans="10:10" x14ac:dyDescent="0.2">
      <c r="J390" s="305"/>
    </row>
    <row r="391" spans="10:10" x14ac:dyDescent="0.2">
      <c r="J391" s="305"/>
    </row>
    <row r="392" spans="10:10" x14ac:dyDescent="0.2">
      <c r="J392" s="305"/>
    </row>
    <row r="393" spans="10:10" x14ac:dyDescent="0.2">
      <c r="J393" s="305"/>
    </row>
  </sheetData>
  <mergeCells count="6">
    <mergeCell ref="B10:F11"/>
    <mergeCell ref="H10:L11"/>
    <mergeCell ref="A96:L96"/>
    <mergeCell ref="A8:A13"/>
    <mergeCell ref="B8:F8"/>
    <mergeCell ref="B9:F9"/>
  </mergeCells>
  <phoneticPr fontId="6" type="noConversion"/>
  <pageMargins left="0.41" right="0" top="0.19685039370078741" bottom="0"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showOutlineSymbols="0" zoomScale="87" zoomScaleNormal="87" workbookViewId="0"/>
  </sheetViews>
  <sheetFormatPr baseColWidth="10" defaultColWidth="19.140625" defaultRowHeight="11.25" x14ac:dyDescent="0.2"/>
  <cols>
    <col min="1" max="1" width="19.28515625" style="318" customWidth="1"/>
    <col min="2" max="2" width="11.42578125" style="318" customWidth="1"/>
    <col min="3" max="3" width="1.140625" style="319" customWidth="1"/>
    <col min="4" max="4" width="13.42578125" style="318" customWidth="1"/>
    <col min="5" max="5" width="2.140625" style="319" customWidth="1"/>
    <col min="6" max="6" width="9.5703125" style="318" customWidth="1"/>
    <col min="7" max="7" width="1" style="319" customWidth="1"/>
    <col min="8" max="8" width="13.140625" style="318" customWidth="1"/>
    <col min="9" max="9" width="1" style="319" customWidth="1"/>
    <col min="10" max="10" width="9.7109375" style="318" customWidth="1"/>
    <col min="11" max="11" width="2.140625" style="319" customWidth="1"/>
    <col min="12" max="12" width="10.42578125" style="318" customWidth="1"/>
    <col min="13" max="13" width="1.28515625" style="319" customWidth="1"/>
    <col min="14" max="14" width="11.85546875" style="318" customWidth="1"/>
    <col min="15" max="15" width="1.140625" style="319" customWidth="1"/>
    <col min="16" max="16" width="10" style="318" customWidth="1"/>
    <col min="17" max="17" width="1.5703125" style="319" customWidth="1"/>
    <col min="18" max="18" width="9.85546875" style="318" customWidth="1"/>
    <col min="19" max="19" width="1.140625" style="319" customWidth="1"/>
    <col min="20" max="20" width="11.85546875" style="318" customWidth="1"/>
    <col min="21" max="21" width="0.140625" style="318" hidden="1" customWidth="1"/>
    <col min="22" max="22" width="1.28515625" style="318" customWidth="1"/>
    <col min="23" max="16384" width="19.140625" style="318"/>
  </cols>
  <sheetData>
    <row r="1" spans="1:22" ht="12" customHeight="1" x14ac:dyDescent="0.2">
      <c r="A1" s="312" t="s">
        <v>527</v>
      </c>
      <c r="B1" s="313"/>
      <c r="C1" s="314"/>
      <c r="D1" s="312"/>
      <c r="E1" s="315"/>
      <c r="F1" s="316"/>
      <c r="G1" s="317"/>
      <c r="M1" s="315" t="s">
        <v>131</v>
      </c>
      <c r="O1" s="320"/>
      <c r="P1" s="321"/>
      <c r="Q1" s="320"/>
      <c r="R1" s="321"/>
      <c r="S1" s="320"/>
      <c r="T1" s="321"/>
    </row>
    <row r="2" spans="1:22" ht="12" customHeight="1" x14ac:dyDescent="0.2">
      <c r="C2" s="317"/>
      <c r="D2" s="322"/>
      <c r="E2" s="315"/>
      <c r="F2" s="316"/>
      <c r="G2" s="317"/>
      <c r="M2" s="315" t="s">
        <v>92</v>
      </c>
      <c r="O2" s="315"/>
      <c r="P2" s="322"/>
      <c r="Q2" s="315"/>
      <c r="R2" s="316"/>
    </row>
    <row r="3" spans="1:22" ht="12" customHeight="1" x14ac:dyDescent="0.2">
      <c r="A3" s="312" t="s">
        <v>525</v>
      </c>
      <c r="B3" s="312"/>
      <c r="C3" s="323"/>
      <c r="D3" s="312"/>
      <c r="E3" s="315"/>
      <c r="F3" s="316"/>
      <c r="G3" s="317"/>
      <c r="M3" s="315" t="s">
        <v>93</v>
      </c>
      <c r="O3" s="315"/>
      <c r="P3" s="322"/>
      <c r="Q3" s="315"/>
      <c r="R3" s="316"/>
    </row>
    <row r="4" spans="1:22" ht="12" customHeight="1" x14ac:dyDescent="0.2">
      <c r="A4" s="322"/>
      <c r="B4" s="322"/>
      <c r="C4" s="315"/>
      <c r="D4" s="322"/>
      <c r="E4" s="315"/>
      <c r="F4" s="316"/>
      <c r="G4" s="317"/>
      <c r="L4" s="322"/>
      <c r="M4" s="315"/>
      <c r="O4" s="315"/>
      <c r="P4" s="322"/>
    </row>
    <row r="5" spans="1:22" ht="12" customHeight="1" x14ac:dyDescent="0.2">
      <c r="A5" s="316"/>
      <c r="B5" s="316"/>
      <c r="C5" s="317"/>
      <c r="D5" s="316"/>
      <c r="E5" s="317"/>
      <c r="F5" s="316"/>
      <c r="G5" s="317"/>
      <c r="H5" s="316" t="s">
        <v>584</v>
      </c>
      <c r="I5" s="317"/>
      <c r="J5" s="322"/>
      <c r="K5" s="315"/>
      <c r="L5" s="322"/>
      <c r="M5" s="315"/>
      <c r="N5" s="316"/>
      <c r="O5" s="317"/>
    </row>
    <row r="6" spans="1:22" ht="12" customHeight="1" x14ac:dyDescent="0.2">
      <c r="A6" s="322"/>
      <c r="B6" s="322"/>
      <c r="C6" s="315"/>
      <c r="D6" s="322"/>
      <c r="E6" s="315"/>
      <c r="F6" s="322"/>
      <c r="G6" s="315"/>
      <c r="H6" s="322"/>
      <c r="I6" s="315"/>
      <c r="J6" s="316"/>
      <c r="K6" s="317"/>
      <c r="L6" s="322"/>
      <c r="M6" s="315"/>
      <c r="N6" s="316"/>
      <c r="O6" s="317"/>
    </row>
    <row r="7" spans="1:22" ht="12" customHeight="1" x14ac:dyDescent="0.2">
      <c r="A7" s="322"/>
      <c r="B7" s="322"/>
      <c r="C7" s="315"/>
      <c r="D7" s="322"/>
      <c r="E7" s="315"/>
      <c r="F7" s="322"/>
      <c r="G7" s="315"/>
      <c r="H7" s="322"/>
      <c r="I7" s="315"/>
      <c r="J7" s="316"/>
      <c r="K7" s="317"/>
      <c r="L7" s="322"/>
      <c r="M7" s="315"/>
      <c r="N7" s="316"/>
      <c r="O7" s="317"/>
    </row>
    <row r="8" spans="1:22" ht="12" customHeight="1" x14ac:dyDescent="0.2">
      <c r="A8" s="322"/>
      <c r="B8" s="322"/>
      <c r="C8" s="315"/>
      <c r="D8" s="322"/>
      <c r="E8" s="315"/>
      <c r="F8" s="322"/>
      <c r="G8" s="315"/>
      <c r="H8" s="322"/>
      <c r="I8" s="315"/>
      <c r="J8" s="322"/>
      <c r="K8" s="315"/>
      <c r="L8" s="322"/>
      <c r="M8" s="315"/>
      <c r="N8" s="316"/>
      <c r="O8" s="317"/>
    </row>
    <row r="9" spans="1:22" ht="12" customHeight="1" x14ac:dyDescent="0.2">
      <c r="A9" s="322"/>
      <c r="B9" s="322"/>
      <c r="C9" s="315"/>
      <c r="D9" s="322"/>
      <c r="E9" s="315"/>
      <c r="F9" s="322"/>
      <c r="G9" s="315"/>
      <c r="H9" s="322"/>
      <c r="I9" s="315"/>
      <c r="J9" s="322"/>
      <c r="K9" s="315"/>
      <c r="L9" s="324"/>
      <c r="M9" s="315"/>
      <c r="N9" s="316"/>
      <c r="O9" s="317"/>
    </row>
    <row r="10" spans="1:22" s="319" customFormat="1" ht="15.95" customHeight="1" x14ac:dyDescent="0.2">
      <c r="A10" s="315"/>
      <c r="B10" s="1137" t="s">
        <v>603</v>
      </c>
      <c r="C10" s="1137"/>
      <c r="D10" s="1137"/>
      <c r="E10" s="1137"/>
      <c r="F10" s="1137"/>
      <c r="G10" s="325"/>
      <c r="H10" s="325"/>
      <c r="I10" s="325"/>
      <c r="J10" s="325"/>
      <c r="K10" s="325"/>
      <c r="L10" s="325"/>
      <c r="M10" s="325"/>
      <c r="N10" s="325"/>
      <c r="O10" s="325"/>
      <c r="P10" s="325"/>
      <c r="Q10" s="325"/>
      <c r="R10" s="325"/>
      <c r="S10" s="325"/>
      <c r="T10" s="325"/>
    </row>
    <row r="11" spans="1:22" ht="15.95" customHeight="1" thickBot="1" x14ac:dyDescent="0.25">
      <c r="A11" s="319"/>
      <c r="B11" s="1145" t="s">
        <v>613</v>
      </c>
      <c r="C11" s="1145"/>
      <c r="D11" s="1145"/>
      <c r="E11" s="1145"/>
      <c r="F11" s="1145"/>
      <c r="G11" s="326"/>
      <c r="H11" s="326"/>
      <c r="I11" s="326"/>
      <c r="J11" s="326"/>
      <c r="K11" s="326"/>
      <c r="L11" s="326"/>
      <c r="M11" s="326"/>
      <c r="N11" s="326"/>
      <c r="O11" s="326"/>
      <c r="P11" s="326"/>
      <c r="Q11" s="326"/>
      <c r="R11" s="326"/>
      <c r="S11" s="326"/>
      <c r="T11" s="326"/>
      <c r="U11" s="327"/>
    </row>
    <row r="12" spans="1:22" ht="17.100000000000001" customHeight="1" x14ac:dyDescent="0.2">
      <c r="A12" s="319"/>
      <c r="B12" s="328" t="s">
        <v>413</v>
      </c>
      <c r="C12" s="329"/>
      <c r="D12" s="328" t="s">
        <v>36</v>
      </c>
      <c r="E12" s="330"/>
      <c r="F12" s="328" t="s">
        <v>543</v>
      </c>
      <c r="G12" s="329"/>
      <c r="H12" s="1272" t="s">
        <v>87</v>
      </c>
      <c r="I12" s="331"/>
      <c r="J12" s="1272" t="s">
        <v>548</v>
      </c>
      <c r="K12" s="329"/>
      <c r="L12" s="328" t="s">
        <v>549</v>
      </c>
      <c r="M12" s="331"/>
      <c r="N12" s="328" t="s">
        <v>552</v>
      </c>
      <c r="O12" s="330"/>
      <c r="P12" s="1272" t="s">
        <v>553</v>
      </c>
      <c r="Q12" s="330"/>
      <c r="R12" s="1272" t="s">
        <v>559</v>
      </c>
      <c r="S12" s="332"/>
      <c r="T12" s="328" t="s">
        <v>569</v>
      </c>
      <c r="U12" s="327"/>
    </row>
    <row r="13" spans="1:22" ht="22.5" customHeight="1" x14ac:dyDescent="0.2">
      <c r="A13" s="319"/>
      <c r="B13" s="333"/>
      <c r="C13" s="334"/>
      <c r="D13" s="333"/>
      <c r="F13" s="333"/>
      <c r="H13" s="1273"/>
      <c r="J13" s="1273"/>
      <c r="L13" s="333"/>
      <c r="N13" s="333"/>
      <c r="P13" s="1273"/>
      <c r="R13" s="1273"/>
      <c r="T13" s="335"/>
      <c r="U13" s="327"/>
    </row>
    <row r="14" spans="1:22" ht="15.95" customHeight="1" x14ac:dyDescent="0.2">
      <c r="A14" s="319"/>
      <c r="B14" s="336"/>
      <c r="C14" s="334"/>
      <c r="D14" s="336"/>
      <c r="F14" s="336"/>
      <c r="H14" s="336"/>
      <c r="J14" s="336"/>
      <c r="L14" s="336"/>
      <c r="N14" s="337"/>
      <c r="P14" s="337"/>
      <c r="R14" s="338"/>
      <c r="T14" s="338"/>
      <c r="U14" s="327"/>
    </row>
    <row r="15" spans="1:22" ht="12.95" customHeight="1" x14ac:dyDescent="0.2">
      <c r="B15" s="339" t="s">
        <v>583</v>
      </c>
      <c r="C15" s="340"/>
      <c r="D15" s="340"/>
      <c r="E15" s="340"/>
      <c r="F15" s="340"/>
      <c r="G15" s="340"/>
      <c r="H15" s="340"/>
      <c r="I15" s="340"/>
      <c r="J15" s="340"/>
      <c r="K15" s="340"/>
      <c r="L15" s="340"/>
      <c r="M15" s="340"/>
      <c r="N15" s="340"/>
      <c r="O15" s="340"/>
      <c r="P15" s="340"/>
      <c r="Q15" s="340"/>
      <c r="R15" s="340"/>
      <c r="T15" s="340"/>
      <c r="U15" s="327"/>
    </row>
    <row r="16" spans="1:22" ht="12" customHeight="1" x14ac:dyDescent="0.2">
      <c r="A16" s="322"/>
      <c r="B16" s="341"/>
      <c r="C16" s="341"/>
      <c r="D16" s="341"/>
      <c r="E16" s="341"/>
      <c r="F16" s="341"/>
      <c r="G16" s="341"/>
      <c r="H16" s="341"/>
      <c r="I16" s="341"/>
      <c r="J16" s="341"/>
      <c r="K16" s="341"/>
      <c r="L16" s="341"/>
      <c r="M16" s="341"/>
      <c r="N16" s="341"/>
      <c r="O16" s="341"/>
      <c r="P16" s="341"/>
      <c r="Q16" s="341"/>
      <c r="R16" s="341"/>
      <c r="S16" s="341"/>
      <c r="T16" s="341"/>
      <c r="U16" s="341">
        <f>SUM(U45+U31)</f>
        <v>0</v>
      </c>
      <c r="V16" s="341">
        <f>SUM(V45+V31)</f>
        <v>0</v>
      </c>
    </row>
    <row r="17" spans="1:25" ht="14.1" customHeight="1" x14ac:dyDescent="0.2">
      <c r="A17" s="322" t="s">
        <v>193</v>
      </c>
      <c r="B17" s="339">
        <v>17087350</v>
      </c>
      <c r="C17" s="342"/>
      <c r="D17" s="343">
        <v>2773740</v>
      </c>
      <c r="E17" s="340"/>
      <c r="F17" s="339">
        <v>516412</v>
      </c>
      <c r="G17" s="340"/>
      <c r="H17" s="339">
        <v>347160</v>
      </c>
      <c r="I17" s="340"/>
      <c r="J17" s="343">
        <v>435151</v>
      </c>
      <c r="K17" s="340"/>
      <c r="L17" s="343">
        <v>697022</v>
      </c>
      <c r="M17" s="340"/>
      <c r="N17" s="339">
        <v>202729</v>
      </c>
      <c r="O17" s="340"/>
      <c r="P17" s="339">
        <v>627697</v>
      </c>
      <c r="Q17" s="340"/>
      <c r="R17" s="339">
        <v>863577</v>
      </c>
      <c r="S17" s="340"/>
      <c r="T17" s="343">
        <v>3038470</v>
      </c>
      <c r="U17" s="327"/>
    </row>
    <row r="18" spans="1:25" ht="12.95" customHeight="1" x14ac:dyDescent="0.2">
      <c r="A18" s="316" t="s">
        <v>415</v>
      </c>
      <c r="B18" s="341">
        <v>86899</v>
      </c>
      <c r="C18" s="342"/>
      <c r="D18" s="341">
        <v>14724</v>
      </c>
      <c r="E18" s="340"/>
      <c r="F18" s="341">
        <v>2479</v>
      </c>
      <c r="G18" s="340"/>
      <c r="H18" s="341">
        <v>825</v>
      </c>
      <c r="I18" s="340"/>
      <c r="J18" s="341">
        <v>3793</v>
      </c>
      <c r="K18" s="340"/>
      <c r="L18" s="341">
        <v>3008</v>
      </c>
      <c r="M18" s="340"/>
      <c r="N18" s="341">
        <v>591</v>
      </c>
      <c r="O18" s="340"/>
      <c r="P18" s="341">
        <v>3371</v>
      </c>
      <c r="Q18" s="340"/>
      <c r="R18" s="341">
        <v>3046</v>
      </c>
      <c r="S18" s="340"/>
      <c r="T18" s="341">
        <v>22309</v>
      </c>
      <c r="U18" s="327"/>
    </row>
    <row r="19" spans="1:25" ht="12.95" customHeight="1" x14ac:dyDescent="0.2">
      <c r="A19" s="316" t="s">
        <v>416</v>
      </c>
      <c r="B19" s="341">
        <v>744828</v>
      </c>
      <c r="C19" s="342"/>
      <c r="D19" s="344">
        <v>127269</v>
      </c>
      <c r="E19" s="340"/>
      <c r="F19" s="344">
        <v>20928</v>
      </c>
      <c r="G19" s="340"/>
      <c r="H19" s="344">
        <v>9567</v>
      </c>
      <c r="I19" s="340"/>
      <c r="J19" s="344">
        <v>23076</v>
      </c>
      <c r="K19" s="340"/>
      <c r="L19" s="344">
        <v>30611</v>
      </c>
      <c r="M19" s="340"/>
      <c r="N19" s="344">
        <v>6529</v>
      </c>
      <c r="O19" s="340"/>
      <c r="P19" s="344">
        <v>26774</v>
      </c>
      <c r="Q19" s="340"/>
      <c r="R19" s="344">
        <v>30072</v>
      </c>
      <c r="S19" s="340"/>
      <c r="T19" s="344">
        <v>154133</v>
      </c>
      <c r="U19" s="327"/>
    </row>
    <row r="20" spans="1:25" ht="12.95" customHeight="1" x14ac:dyDescent="0.2">
      <c r="A20" s="316" t="s">
        <v>417</v>
      </c>
      <c r="B20" s="341">
        <v>1563740</v>
      </c>
      <c r="C20" s="342"/>
      <c r="D20" s="344">
        <v>271261</v>
      </c>
      <c r="E20" s="340"/>
      <c r="F20" s="344">
        <v>44348</v>
      </c>
      <c r="G20" s="340"/>
      <c r="H20" s="344">
        <v>25579</v>
      </c>
      <c r="I20" s="340"/>
      <c r="J20" s="344">
        <v>42273</v>
      </c>
      <c r="K20" s="340"/>
      <c r="L20" s="344">
        <v>65022.999999999993</v>
      </c>
      <c r="M20" s="340"/>
      <c r="N20" s="344">
        <v>16143</v>
      </c>
      <c r="O20" s="340"/>
      <c r="P20" s="344">
        <v>58134</v>
      </c>
      <c r="Q20" s="340"/>
      <c r="R20" s="344">
        <v>68921</v>
      </c>
      <c r="S20" s="340"/>
      <c r="T20" s="344">
        <v>278082</v>
      </c>
      <c r="U20" s="327"/>
    </row>
    <row r="21" spans="1:25" ht="12.95" customHeight="1" x14ac:dyDescent="0.2">
      <c r="A21" s="316" t="s">
        <v>418</v>
      </c>
      <c r="B21" s="341">
        <v>2141230</v>
      </c>
      <c r="C21" s="342"/>
      <c r="D21" s="344">
        <v>360734</v>
      </c>
      <c r="E21" s="340"/>
      <c r="F21" s="344">
        <v>60338</v>
      </c>
      <c r="G21" s="340"/>
      <c r="H21" s="344">
        <v>40054</v>
      </c>
      <c r="I21" s="340"/>
      <c r="J21" s="344">
        <v>56479</v>
      </c>
      <c r="K21" s="340"/>
      <c r="L21" s="344">
        <v>87699</v>
      </c>
      <c r="M21" s="340"/>
      <c r="N21" s="344">
        <v>24847</v>
      </c>
      <c r="O21" s="340"/>
      <c r="P21" s="344">
        <v>79936</v>
      </c>
      <c r="Q21" s="340"/>
      <c r="R21" s="344">
        <v>96634</v>
      </c>
      <c r="S21" s="340"/>
      <c r="T21" s="344">
        <v>374424</v>
      </c>
      <c r="U21" s="327"/>
    </row>
    <row r="22" spans="1:25" ht="12.95" customHeight="1" x14ac:dyDescent="0.2">
      <c r="A22" s="316" t="s">
        <v>419</v>
      </c>
      <c r="B22" s="341">
        <v>2680890</v>
      </c>
      <c r="C22" s="342"/>
      <c r="D22" s="344">
        <v>430280</v>
      </c>
      <c r="E22" s="340"/>
      <c r="F22" s="344">
        <v>77612</v>
      </c>
      <c r="G22" s="340"/>
      <c r="H22" s="344">
        <v>54218</v>
      </c>
      <c r="I22" s="340"/>
      <c r="J22" s="344">
        <v>67299</v>
      </c>
      <c r="K22" s="340"/>
      <c r="L22" s="344">
        <v>108044</v>
      </c>
      <c r="M22" s="340"/>
      <c r="N22" s="344">
        <v>32137</v>
      </c>
      <c r="O22" s="340"/>
      <c r="P22" s="344">
        <v>96407</v>
      </c>
      <c r="Q22" s="340"/>
      <c r="R22" s="344">
        <v>122378</v>
      </c>
      <c r="S22" s="340"/>
      <c r="T22" s="344">
        <v>484764</v>
      </c>
      <c r="U22" s="327"/>
    </row>
    <row r="23" spans="1:25" ht="12.95" customHeight="1" x14ac:dyDescent="0.2">
      <c r="A23" s="316" t="s">
        <v>420</v>
      </c>
      <c r="B23" s="341">
        <v>2663000</v>
      </c>
      <c r="C23" s="342"/>
      <c r="D23" s="344">
        <v>418921</v>
      </c>
      <c r="E23" s="340"/>
      <c r="F23" s="344">
        <v>79174</v>
      </c>
      <c r="G23" s="340"/>
      <c r="H23" s="344">
        <v>55027</v>
      </c>
      <c r="I23" s="340"/>
      <c r="J23" s="344">
        <v>67227</v>
      </c>
      <c r="K23" s="340"/>
      <c r="L23" s="344">
        <v>117422</v>
      </c>
      <c r="M23" s="340"/>
      <c r="N23" s="344">
        <v>30904</v>
      </c>
      <c r="O23" s="340"/>
      <c r="P23" s="344">
        <v>94132</v>
      </c>
      <c r="Q23" s="340"/>
      <c r="R23" s="344">
        <v>126104</v>
      </c>
      <c r="S23" s="340"/>
      <c r="T23" s="344">
        <v>481587</v>
      </c>
      <c r="U23" s="327"/>
    </row>
    <row r="24" spans="1:25" ht="12.95" customHeight="1" x14ac:dyDescent="0.2">
      <c r="A24" s="316" t="s">
        <v>421</v>
      </c>
      <c r="B24" s="341">
        <v>2412000</v>
      </c>
      <c r="C24" s="342"/>
      <c r="D24" s="344">
        <v>389176</v>
      </c>
      <c r="E24" s="340"/>
      <c r="F24" s="344">
        <v>74058</v>
      </c>
      <c r="G24" s="340"/>
      <c r="H24" s="344">
        <v>49457</v>
      </c>
      <c r="I24" s="340"/>
      <c r="J24" s="344">
        <v>58931</v>
      </c>
      <c r="K24" s="340"/>
      <c r="L24" s="344">
        <v>104195</v>
      </c>
      <c r="M24" s="340"/>
      <c r="N24" s="344">
        <v>28452</v>
      </c>
      <c r="O24" s="340"/>
      <c r="P24" s="344">
        <v>90234</v>
      </c>
      <c r="Q24" s="340"/>
      <c r="R24" s="344">
        <v>126874</v>
      </c>
      <c r="S24" s="340"/>
      <c r="T24" s="344">
        <v>419645</v>
      </c>
      <c r="U24" s="327"/>
    </row>
    <row r="25" spans="1:25" ht="12.95" customHeight="1" x14ac:dyDescent="0.2">
      <c r="A25" s="316" t="s">
        <v>422</v>
      </c>
      <c r="B25" s="341">
        <v>2108940</v>
      </c>
      <c r="C25" s="342"/>
      <c r="D25" s="344">
        <v>340841</v>
      </c>
      <c r="E25" s="340"/>
      <c r="F25" s="344">
        <v>67833</v>
      </c>
      <c r="G25" s="340"/>
      <c r="H25" s="344">
        <v>45753</v>
      </c>
      <c r="I25" s="340"/>
      <c r="J25" s="344">
        <v>50083</v>
      </c>
      <c r="K25" s="340"/>
      <c r="L25" s="344">
        <v>85192</v>
      </c>
      <c r="M25" s="340"/>
      <c r="N25" s="344">
        <v>26122</v>
      </c>
      <c r="O25" s="340"/>
      <c r="P25" s="344">
        <v>81434</v>
      </c>
      <c r="Q25" s="340"/>
      <c r="R25" s="344">
        <v>122193</v>
      </c>
      <c r="S25" s="340"/>
      <c r="T25" s="344">
        <v>358173</v>
      </c>
      <c r="U25" s="327"/>
    </row>
    <row r="26" spans="1:25" ht="12.95" customHeight="1" x14ac:dyDescent="0.2">
      <c r="A26" s="316" t="s">
        <v>423</v>
      </c>
      <c r="B26" s="341">
        <v>1598590</v>
      </c>
      <c r="C26" s="342"/>
      <c r="D26" s="344">
        <v>251388</v>
      </c>
      <c r="E26" s="340"/>
      <c r="F26" s="344">
        <v>53641</v>
      </c>
      <c r="G26" s="340"/>
      <c r="H26" s="344">
        <v>38865</v>
      </c>
      <c r="I26" s="340"/>
      <c r="J26" s="344">
        <v>37710</v>
      </c>
      <c r="K26" s="340"/>
      <c r="L26" s="344">
        <v>55554</v>
      </c>
      <c r="M26" s="340"/>
      <c r="N26" s="344">
        <v>22186</v>
      </c>
      <c r="O26" s="340"/>
      <c r="P26" s="344">
        <v>59890</v>
      </c>
      <c r="Q26" s="340"/>
      <c r="R26" s="344">
        <v>99576</v>
      </c>
      <c r="S26" s="340"/>
      <c r="T26" s="344">
        <v>273616</v>
      </c>
      <c r="U26" s="327"/>
    </row>
    <row r="27" spans="1:25" ht="12.95" customHeight="1" x14ac:dyDescent="0.2">
      <c r="A27" s="316" t="s">
        <v>424</v>
      </c>
      <c r="B27" s="341">
        <v>944582</v>
      </c>
      <c r="C27" s="342"/>
      <c r="D27" s="344">
        <v>150413</v>
      </c>
      <c r="E27" s="340"/>
      <c r="F27" s="344">
        <v>31824</v>
      </c>
      <c r="G27" s="340"/>
      <c r="H27" s="344">
        <v>24892</v>
      </c>
      <c r="I27" s="340"/>
      <c r="J27" s="344">
        <v>23455</v>
      </c>
      <c r="K27" s="340"/>
      <c r="L27" s="344">
        <v>32906</v>
      </c>
      <c r="M27" s="340"/>
      <c r="N27" s="344">
        <v>13279</v>
      </c>
      <c r="O27" s="340"/>
      <c r="P27" s="344">
        <v>32714</v>
      </c>
      <c r="Q27" s="340"/>
      <c r="R27" s="344">
        <v>59579</v>
      </c>
      <c r="S27" s="340"/>
      <c r="T27" s="344">
        <v>162959</v>
      </c>
      <c r="U27" s="327"/>
    </row>
    <row r="28" spans="1:25" ht="12.95" customHeight="1" x14ac:dyDescent="0.2">
      <c r="A28" s="316" t="s">
        <v>425</v>
      </c>
      <c r="B28" s="341">
        <v>142534</v>
      </c>
      <c r="C28" s="344"/>
      <c r="D28" s="344">
        <v>18731</v>
      </c>
      <c r="E28" s="344"/>
      <c r="F28" s="344">
        <v>4178</v>
      </c>
      <c r="G28" s="344"/>
      <c r="H28" s="344">
        <v>2923</v>
      </c>
      <c r="I28" s="344"/>
      <c r="J28" s="344">
        <v>4821</v>
      </c>
      <c r="K28" s="344"/>
      <c r="L28" s="344">
        <v>7360</v>
      </c>
      <c r="M28" s="344"/>
      <c r="N28" s="344">
        <v>1539</v>
      </c>
      <c r="O28" s="344"/>
      <c r="P28" s="344">
        <v>4670</v>
      </c>
      <c r="Q28" s="344"/>
      <c r="R28" s="344">
        <v>8199</v>
      </c>
      <c r="S28" s="344"/>
      <c r="T28" s="344">
        <v>28759</v>
      </c>
      <c r="U28" s="344"/>
      <c r="V28" s="344"/>
      <c r="W28" s="344"/>
      <c r="X28" s="344"/>
      <c r="Y28" s="344"/>
    </row>
    <row r="29" spans="1:25" ht="12" customHeight="1" x14ac:dyDescent="0.2">
      <c r="A29" s="316"/>
      <c r="B29" s="340"/>
      <c r="C29" s="340"/>
      <c r="D29" s="340"/>
      <c r="E29" s="340"/>
      <c r="F29" s="340"/>
      <c r="G29" s="340"/>
      <c r="H29" s="340"/>
      <c r="I29" s="340"/>
      <c r="J29" s="340"/>
      <c r="K29" s="340"/>
      <c r="L29" s="340"/>
      <c r="M29" s="340"/>
      <c r="N29" s="340"/>
      <c r="O29" s="340"/>
      <c r="P29" s="340"/>
      <c r="Q29" s="340"/>
      <c r="R29" s="340"/>
      <c r="S29" s="340"/>
      <c r="T29" s="340"/>
      <c r="U29" s="327"/>
    </row>
    <row r="30" spans="1:25" ht="12" customHeight="1" x14ac:dyDescent="0.2">
      <c r="A30" s="322"/>
      <c r="B30" s="341"/>
      <c r="C30" s="341"/>
      <c r="D30" s="341"/>
      <c r="E30" s="341"/>
      <c r="F30" s="341"/>
      <c r="G30" s="341"/>
      <c r="H30" s="341"/>
      <c r="I30" s="341"/>
      <c r="J30" s="341"/>
      <c r="K30" s="341"/>
      <c r="L30" s="341"/>
      <c r="M30" s="341"/>
      <c r="N30" s="341"/>
      <c r="O30" s="341"/>
      <c r="P30" s="341"/>
      <c r="Q30" s="341"/>
      <c r="R30" s="341"/>
      <c r="S30" s="341"/>
      <c r="T30" s="341"/>
      <c r="U30" s="327"/>
      <c r="V30" s="345"/>
    </row>
    <row r="31" spans="1:25" ht="12.95" customHeight="1" x14ac:dyDescent="0.2">
      <c r="A31" s="322" t="s">
        <v>94</v>
      </c>
      <c r="B31" s="346">
        <v>9187300</v>
      </c>
      <c r="C31" s="342"/>
      <c r="D31" s="339">
        <v>1492570</v>
      </c>
      <c r="E31" s="340"/>
      <c r="F31" s="339">
        <v>282090</v>
      </c>
      <c r="G31" s="340"/>
      <c r="H31" s="339">
        <v>181660</v>
      </c>
      <c r="I31" s="340"/>
      <c r="J31" s="339">
        <v>231763</v>
      </c>
      <c r="K31" s="340"/>
      <c r="L31" s="339">
        <v>372288</v>
      </c>
      <c r="M31" s="340"/>
      <c r="N31" s="339">
        <v>107650</v>
      </c>
      <c r="O31" s="340"/>
      <c r="P31" s="339">
        <v>370929</v>
      </c>
      <c r="Q31" s="340"/>
      <c r="R31" s="339">
        <v>476961</v>
      </c>
      <c r="S31" s="340"/>
      <c r="T31" s="339">
        <v>1612380</v>
      </c>
      <c r="U31" s="327"/>
    </row>
    <row r="32" spans="1:25" ht="12.95" customHeight="1" x14ac:dyDescent="0.2">
      <c r="A32" s="316" t="s">
        <v>415</v>
      </c>
      <c r="B32" s="341">
        <v>51642</v>
      </c>
      <c r="C32" s="342"/>
      <c r="D32" s="341">
        <v>9446</v>
      </c>
      <c r="E32" s="340"/>
      <c r="F32" s="341">
        <v>1548</v>
      </c>
      <c r="G32" s="340"/>
      <c r="H32" s="341">
        <v>472</v>
      </c>
      <c r="I32" s="340"/>
      <c r="J32" s="341">
        <v>2186</v>
      </c>
      <c r="K32" s="340"/>
      <c r="L32" s="341">
        <v>1652</v>
      </c>
      <c r="M32" s="340"/>
      <c r="N32" s="341">
        <v>329</v>
      </c>
      <c r="O32" s="340"/>
      <c r="P32" s="341">
        <v>2362</v>
      </c>
      <c r="Q32" s="340"/>
      <c r="R32" s="341">
        <v>1925</v>
      </c>
      <c r="S32" s="340"/>
      <c r="T32" s="341">
        <v>11800</v>
      </c>
      <c r="U32" s="327"/>
    </row>
    <row r="33" spans="1:21" ht="12.95" customHeight="1" x14ac:dyDescent="0.2">
      <c r="A33" s="316" t="s">
        <v>416</v>
      </c>
      <c r="B33" s="344">
        <v>396883</v>
      </c>
      <c r="C33" s="342"/>
      <c r="D33" s="344">
        <v>70697</v>
      </c>
      <c r="E33" s="340"/>
      <c r="F33" s="344">
        <v>11442</v>
      </c>
      <c r="G33" s="340"/>
      <c r="H33" s="344">
        <v>5032</v>
      </c>
      <c r="I33" s="340"/>
      <c r="J33" s="344">
        <v>11807</v>
      </c>
      <c r="K33" s="340"/>
      <c r="L33" s="344">
        <v>15653</v>
      </c>
      <c r="M33" s="340"/>
      <c r="N33" s="344">
        <v>3417</v>
      </c>
      <c r="O33" s="340"/>
      <c r="P33" s="344">
        <v>16067</v>
      </c>
      <c r="Q33" s="340"/>
      <c r="R33" s="344">
        <v>17318</v>
      </c>
      <c r="S33" s="340"/>
      <c r="T33" s="344">
        <v>77688</v>
      </c>
      <c r="U33" s="327"/>
    </row>
    <row r="34" spans="1:21" ht="12.95" customHeight="1" x14ac:dyDescent="0.2">
      <c r="A34" s="316" t="s">
        <v>417</v>
      </c>
      <c r="B34" s="344">
        <v>792902</v>
      </c>
      <c r="C34" s="342"/>
      <c r="D34" s="344">
        <v>138740</v>
      </c>
      <c r="E34" s="340"/>
      <c r="F34" s="344">
        <v>22652</v>
      </c>
      <c r="G34" s="340"/>
      <c r="H34" s="344">
        <v>12822</v>
      </c>
      <c r="I34" s="340"/>
      <c r="J34" s="344">
        <v>21152</v>
      </c>
      <c r="K34" s="340"/>
      <c r="L34" s="344">
        <v>31896</v>
      </c>
      <c r="M34" s="340"/>
      <c r="N34" s="344">
        <v>7898</v>
      </c>
      <c r="O34" s="340"/>
      <c r="P34" s="344">
        <v>31877</v>
      </c>
      <c r="Q34" s="340"/>
      <c r="R34" s="344">
        <v>36015</v>
      </c>
      <c r="S34" s="340"/>
      <c r="T34" s="344">
        <v>140055</v>
      </c>
      <c r="U34" s="327"/>
    </row>
    <row r="35" spans="1:21" ht="12.95" customHeight="1" x14ac:dyDescent="0.2">
      <c r="A35" s="316" t="s">
        <v>418</v>
      </c>
      <c r="B35" s="344">
        <v>1115280</v>
      </c>
      <c r="C35" s="342"/>
      <c r="D35" s="344">
        <v>188535</v>
      </c>
      <c r="E35" s="340"/>
      <c r="F35" s="344">
        <v>32122</v>
      </c>
      <c r="G35" s="340"/>
      <c r="H35" s="344">
        <v>20455</v>
      </c>
      <c r="I35" s="340"/>
      <c r="J35" s="344">
        <v>29186</v>
      </c>
      <c r="K35" s="340"/>
      <c r="L35" s="344">
        <v>43708</v>
      </c>
      <c r="M35" s="340"/>
      <c r="N35" s="344">
        <v>12528</v>
      </c>
      <c r="O35" s="340"/>
      <c r="P35" s="344">
        <v>44953</v>
      </c>
      <c r="Q35" s="340"/>
      <c r="R35" s="344">
        <v>51088</v>
      </c>
      <c r="S35" s="340"/>
      <c r="T35" s="344">
        <v>194464</v>
      </c>
      <c r="U35" s="327"/>
    </row>
    <row r="36" spans="1:21" ht="12.95" customHeight="1" x14ac:dyDescent="0.2">
      <c r="A36" s="316" t="s">
        <v>419</v>
      </c>
      <c r="B36" s="344">
        <v>1440270</v>
      </c>
      <c r="C36" s="342"/>
      <c r="D36" s="344">
        <v>233683</v>
      </c>
      <c r="E36" s="340"/>
      <c r="F36" s="344">
        <v>42497</v>
      </c>
      <c r="G36" s="340"/>
      <c r="H36" s="344">
        <v>28405</v>
      </c>
      <c r="I36" s="340"/>
      <c r="J36" s="344">
        <v>36170</v>
      </c>
      <c r="K36" s="340"/>
      <c r="L36" s="344">
        <v>56406</v>
      </c>
      <c r="M36" s="340"/>
      <c r="N36" s="344">
        <v>16622</v>
      </c>
      <c r="O36" s="340"/>
      <c r="P36" s="344">
        <v>56130</v>
      </c>
      <c r="Q36" s="340"/>
      <c r="R36" s="344">
        <v>66007</v>
      </c>
      <c r="S36" s="340"/>
      <c r="T36" s="344">
        <v>258140</v>
      </c>
      <c r="U36" s="327"/>
    </row>
    <row r="37" spans="1:21" ht="12.95" customHeight="1" x14ac:dyDescent="0.2">
      <c r="A37" s="316" t="s">
        <v>420</v>
      </c>
      <c r="B37" s="344">
        <v>1446050</v>
      </c>
      <c r="C37" s="342"/>
      <c r="D37" s="344">
        <v>229517</v>
      </c>
      <c r="E37" s="340"/>
      <c r="F37" s="344">
        <v>43299</v>
      </c>
      <c r="G37" s="340"/>
      <c r="H37" s="344">
        <v>29067</v>
      </c>
      <c r="I37" s="340"/>
      <c r="J37" s="344">
        <v>36526</v>
      </c>
      <c r="K37" s="340"/>
      <c r="L37" s="344">
        <v>63188</v>
      </c>
      <c r="M37" s="340"/>
      <c r="N37" s="344">
        <v>16383</v>
      </c>
      <c r="O37" s="340"/>
      <c r="P37" s="344">
        <v>55323</v>
      </c>
      <c r="Q37" s="340"/>
      <c r="R37" s="344">
        <v>68614</v>
      </c>
      <c r="S37" s="340"/>
      <c r="T37" s="344">
        <v>259096.99999999997</v>
      </c>
      <c r="U37" s="327"/>
    </row>
    <row r="38" spans="1:21" ht="12.95" customHeight="1" x14ac:dyDescent="0.2">
      <c r="A38" s="316" t="s">
        <v>421</v>
      </c>
      <c r="B38" s="344">
        <v>1308470</v>
      </c>
      <c r="C38" s="342"/>
      <c r="D38" s="344">
        <v>211477</v>
      </c>
      <c r="E38" s="340"/>
      <c r="F38" s="344">
        <v>40420</v>
      </c>
      <c r="G38" s="340"/>
      <c r="H38" s="344">
        <v>25836</v>
      </c>
      <c r="I38" s="340"/>
      <c r="J38" s="344">
        <v>31680</v>
      </c>
      <c r="K38" s="340"/>
      <c r="L38" s="344">
        <v>56808</v>
      </c>
      <c r="M38" s="340"/>
      <c r="N38" s="344">
        <v>15419</v>
      </c>
      <c r="O38" s="340"/>
      <c r="P38" s="344">
        <v>53630</v>
      </c>
      <c r="Q38" s="340"/>
      <c r="R38" s="344">
        <v>69390</v>
      </c>
      <c r="S38" s="340"/>
      <c r="T38" s="344">
        <v>225094</v>
      </c>
      <c r="U38" s="327"/>
    </row>
    <row r="39" spans="1:21" ht="12.95" customHeight="1" x14ac:dyDescent="0.2">
      <c r="A39" s="316" t="s">
        <v>422</v>
      </c>
      <c r="B39" s="344">
        <v>1151080</v>
      </c>
      <c r="C39" s="342"/>
      <c r="D39" s="344">
        <v>185440</v>
      </c>
      <c r="E39" s="340"/>
      <c r="F39" s="344">
        <v>37529</v>
      </c>
      <c r="G39" s="340"/>
      <c r="H39" s="344">
        <v>24088</v>
      </c>
      <c r="I39" s="340"/>
      <c r="J39" s="344">
        <v>26940</v>
      </c>
      <c r="K39" s="340"/>
      <c r="L39" s="344">
        <v>47635</v>
      </c>
      <c r="M39" s="340"/>
      <c r="N39" s="344">
        <v>14277</v>
      </c>
      <c r="O39" s="340"/>
      <c r="P39" s="344">
        <v>49612</v>
      </c>
      <c r="Q39" s="340"/>
      <c r="R39" s="344">
        <v>68389</v>
      </c>
      <c r="S39" s="340"/>
      <c r="T39" s="344">
        <v>191983</v>
      </c>
      <c r="U39" s="327"/>
    </row>
    <row r="40" spans="1:21" ht="12.95" customHeight="1" x14ac:dyDescent="0.2">
      <c r="A40" s="316" t="s">
        <v>423</v>
      </c>
      <c r="B40" s="344">
        <v>882003</v>
      </c>
      <c r="C40" s="342"/>
      <c r="D40" s="344">
        <v>136009</v>
      </c>
      <c r="E40" s="340"/>
      <c r="F40" s="344">
        <v>30109</v>
      </c>
      <c r="G40" s="340"/>
      <c r="H40" s="344">
        <v>20527</v>
      </c>
      <c r="I40" s="340"/>
      <c r="J40" s="344">
        <v>20368</v>
      </c>
      <c r="K40" s="340"/>
      <c r="L40" s="344">
        <v>31638</v>
      </c>
      <c r="M40" s="340"/>
      <c r="N40" s="344">
        <v>12471</v>
      </c>
      <c r="O40" s="340"/>
      <c r="P40" s="344">
        <v>37421</v>
      </c>
      <c r="Q40" s="340"/>
      <c r="R40" s="344">
        <v>57466</v>
      </c>
      <c r="S40" s="340"/>
      <c r="T40" s="344">
        <v>149016</v>
      </c>
      <c r="U40" s="327"/>
    </row>
    <row r="41" spans="1:21" ht="12.95" customHeight="1" x14ac:dyDescent="0.2">
      <c r="A41" s="316" t="s">
        <v>424</v>
      </c>
      <c r="B41" s="344">
        <v>525535</v>
      </c>
      <c r="C41" s="342"/>
      <c r="D41" s="344">
        <v>79370</v>
      </c>
      <c r="E41" s="340"/>
      <c r="F41" s="344">
        <v>18203</v>
      </c>
      <c r="G41" s="340"/>
      <c r="H41" s="344">
        <v>13632</v>
      </c>
      <c r="I41" s="340"/>
      <c r="J41" s="344">
        <v>13052</v>
      </c>
      <c r="K41" s="340"/>
      <c r="L41" s="344">
        <v>19187</v>
      </c>
      <c r="M41" s="340"/>
      <c r="N41" s="344">
        <v>7543</v>
      </c>
      <c r="O41" s="340"/>
      <c r="P41" s="344">
        <v>20969</v>
      </c>
      <c r="Q41" s="340"/>
      <c r="R41" s="344">
        <v>36227</v>
      </c>
      <c r="S41" s="340"/>
      <c r="T41" s="344">
        <v>89145</v>
      </c>
      <c r="U41" s="327"/>
    </row>
    <row r="42" spans="1:21" ht="12.95" customHeight="1" x14ac:dyDescent="0.2">
      <c r="A42" s="316" t="s">
        <v>425</v>
      </c>
      <c r="B42" s="344">
        <v>77131</v>
      </c>
      <c r="C42" s="342"/>
      <c r="D42" s="344">
        <v>9650</v>
      </c>
      <c r="E42" s="340"/>
      <c r="F42" s="344">
        <v>2274</v>
      </c>
      <c r="G42" s="340"/>
      <c r="H42" s="344">
        <v>1323</v>
      </c>
      <c r="I42" s="340"/>
      <c r="J42" s="344">
        <v>2693</v>
      </c>
      <c r="K42" s="340"/>
      <c r="L42" s="344">
        <v>4514</v>
      </c>
      <c r="M42" s="340"/>
      <c r="N42" s="344">
        <v>763</v>
      </c>
      <c r="O42" s="340"/>
      <c r="P42" s="344">
        <v>2583</v>
      </c>
      <c r="Q42" s="340"/>
      <c r="R42" s="344">
        <v>4521</v>
      </c>
      <c r="S42" s="340"/>
      <c r="T42" s="344">
        <v>15882</v>
      </c>
      <c r="U42" s="327"/>
    </row>
    <row r="43" spans="1:21" ht="12" customHeight="1" x14ac:dyDescent="0.2">
      <c r="A43" s="317"/>
      <c r="B43" s="340"/>
      <c r="C43" s="340"/>
      <c r="D43" s="340"/>
      <c r="E43" s="340"/>
      <c r="F43" s="340"/>
      <c r="G43" s="340"/>
      <c r="H43" s="340"/>
      <c r="I43" s="340"/>
      <c r="J43" s="340"/>
      <c r="K43" s="340"/>
      <c r="L43" s="340"/>
      <c r="M43" s="340"/>
      <c r="N43" s="340"/>
      <c r="O43" s="340"/>
      <c r="P43" s="340"/>
      <c r="Q43" s="340"/>
      <c r="R43" s="340"/>
      <c r="S43" s="340"/>
      <c r="T43" s="340"/>
      <c r="U43" s="327"/>
    </row>
    <row r="44" spans="1:21" ht="12" customHeight="1" x14ac:dyDescent="0.2">
      <c r="A44" s="315"/>
      <c r="B44" s="341"/>
      <c r="C44" s="341"/>
      <c r="D44" s="341"/>
      <c r="E44" s="341"/>
      <c r="F44" s="341"/>
      <c r="G44" s="341"/>
      <c r="H44" s="341"/>
      <c r="I44" s="341"/>
      <c r="J44" s="341"/>
      <c r="K44" s="341"/>
      <c r="L44" s="341"/>
      <c r="M44" s="341"/>
      <c r="N44" s="341"/>
      <c r="O44" s="341"/>
      <c r="P44" s="341"/>
      <c r="Q44" s="341"/>
      <c r="R44" s="341"/>
      <c r="S44" s="341"/>
      <c r="T44" s="341"/>
      <c r="U44" s="327"/>
    </row>
    <row r="45" spans="1:21" ht="12.95" customHeight="1" x14ac:dyDescent="0.2">
      <c r="A45" s="315" t="s">
        <v>95</v>
      </c>
      <c r="B45" s="343">
        <v>7900020</v>
      </c>
      <c r="C45" s="342"/>
      <c r="D45" s="339">
        <v>1281180</v>
      </c>
      <c r="E45" s="340"/>
      <c r="F45" s="339">
        <v>234320</v>
      </c>
      <c r="G45" s="340"/>
      <c r="H45" s="339">
        <v>165500</v>
      </c>
      <c r="I45" s="340"/>
      <c r="J45" s="339">
        <v>203387</v>
      </c>
      <c r="K45" s="340"/>
      <c r="L45" s="339">
        <v>324733</v>
      </c>
      <c r="M45" s="340"/>
      <c r="N45" s="339">
        <v>95077</v>
      </c>
      <c r="O45" s="340"/>
      <c r="P45" s="339">
        <v>256767.99999999997</v>
      </c>
      <c r="Q45" s="340"/>
      <c r="R45" s="339">
        <v>386614</v>
      </c>
      <c r="S45" s="340"/>
      <c r="T45" s="339">
        <v>1426090</v>
      </c>
      <c r="U45" s="327"/>
    </row>
    <row r="46" spans="1:21" ht="12.95" customHeight="1" x14ac:dyDescent="0.2">
      <c r="A46" s="316" t="s">
        <v>415</v>
      </c>
      <c r="B46" s="347">
        <v>35256</v>
      </c>
      <c r="C46" s="342"/>
      <c r="D46" s="347">
        <v>5278</v>
      </c>
      <c r="E46" s="340"/>
      <c r="F46" s="347">
        <v>931</v>
      </c>
      <c r="G46" s="340"/>
      <c r="H46" s="347">
        <v>353</v>
      </c>
      <c r="I46" s="340"/>
      <c r="J46" s="347">
        <v>1607</v>
      </c>
      <c r="K46" s="340"/>
      <c r="L46" s="347">
        <v>1356</v>
      </c>
      <c r="M46" s="340"/>
      <c r="N46" s="347">
        <v>262</v>
      </c>
      <c r="O46" s="340"/>
      <c r="P46" s="347">
        <v>1008.9999999999999</v>
      </c>
      <c r="Q46" s="340"/>
      <c r="R46" s="347">
        <v>1121</v>
      </c>
      <c r="S46" s="340"/>
      <c r="T46" s="347">
        <v>10508</v>
      </c>
      <c r="U46" s="327"/>
    </row>
    <row r="47" spans="1:21" ht="12.95" customHeight="1" x14ac:dyDescent="0.2">
      <c r="A47" s="316" t="s">
        <v>416</v>
      </c>
      <c r="B47" s="347">
        <v>347942</v>
      </c>
      <c r="C47" s="342"/>
      <c r="D47" s="347">
        <v>56572</v>
      </c>
      <c r="E47" s="340"/>
      <c r="F47" s="347">
        <v>9485</v>
      </c>
      <c r="G47" s="340"/>
      <c r="H47" s="347">
        <v>4535</v>
      </c>
      <c r="I47" s="340"/>
      <c r="J47" s="347">
        <v>11269</v>
      </c>
      <c r="K47" s="340"/>
      <c r="L47" s="347">
        <v>14958</v>
      </c>
      <c r="M47" s="340"/>
      <c r="N47" s="347">
        <v>3111</v>
      </c>
      <c r="O47" s="340"/>
      <c r="P47" s="347">
        <v>10707</v>
      </c>
      <c r="Q47" s="340"/>
      <c r="R47" s="347">
        <v>12754</v>
      </c>
      <c r="S47" s="340"/>
      <c r="T47" s="347">
        <v>76445</v>
      </c>
      <c r="U47" s="327"/>
    </row>
    <row r="48" spans="1:21" ht="12.95" customHeight="1" x14ac:dyDescent="0.2">
      <c r="A48" s="316" t="s">
        <v>417</v>
      </c>
      <c r="B48" s="347">
        <v>770832</v>
      </c>
      <c r="C48" s="342"/>
      <c r="D48" s="347">
        <v>132521</v>
      </c>
      <c r="E48" s="340"/>
      <c r="F48" s="347">
        <v>21696</v>
      </c>
      <c r="G48" s="340"/>
      <c r="H48" s="347">
        <v>12757</v>
      </c>
      <c r="I48" s="340"/>
      <c r="J48" s="347">
        <v>21120</v>
      </c>
      <c r="K48" s="340"/>
      <c r="L48" s="347">
        <v>33126</v>
      </c>
      <c r="M48" s="340"/>
      <c r="N48" s="347">
        <v>8245</v>
      </c>
      <c r="O48" s="340"/>
      <c r="P48" s="347">
        <v>26256</v>
      </c>
      <c r="Q48" s="340"/>
      <c r="R48" s="347">
        <v>32906</v>
      </c>
      <c r="S48" s="340"/>
      <c r="T48" s="347">
        <v>138026</v>
      </c>
      <c r="U48" s="327"/>
    </row>
    <row r="49" spans="1:26" ht="12.95" customHeight="1" x14ac:dyDescent="0.2">
      <c r="A49" s="316" t="s">
        <v>418</v>
      </c>
      <c r="B49" s="347">
        <v>1025950</v>
      </c>
      <c r="C49" s="342"/>
      <c r="D49" s="347">
        <v>172199</v>
      </c>
      <c r="E49" s="340"/>
      <c r="F49" s="347">
        <v>28216</v>
      </c>
      <c r="G49" s="340"/>
      <c r="H49" s="347">
        <v>19599</v>
      </c>
      <c r="I49" s="340"/>
      <c r="J49" s="347">
        <v>27292</v>
      </c>
      <c r="K49" s="340"/>
      <c r="L49" s="347">
        <v>43991</v>
      </c>
      <c r="M49" s="340"/>
      <c r="N49" s="347">
        <v>12319</v>
      </c>
      <c r="O49" s="340"/>
      <c r="P49" s="347">
        <v>34983</v>
      </c>
      <c r="Q49" s="340"/>
      <c r="R49" s="347">
        <v>45545</v>
      </c>
      <c r="S49" s="340"/>
      <c r="T49" s="347">
        <v>179959</v>
      </c>
      <c r="U49" s="327"/>
    </row>
    <row r="50" spans="1:26" ht="12.95" customHeight="1" x14ac:dyDescent="0.2">
      <c r="A50" s="316" t="s">
        <v>419</v>
      </c>
      <c r="B50" s="347">
        <v>1240620</v>
      </c>
      <c r="C50" s="342"/>
      <c r="D50" s="347">
        <v>196597</v>
      </c>
      <c r="E50" s="340"/>
      <c r="F50" s="347">
        <v>35115</v>
      </c>
      <c r="G50" s="340"/>
      <c r="H50" s="347">
        <v>25812</v>
      </c>
      <c r="I50" s="340"/>
      <c r="J50" s="347">
        <v>31129</v>
      </c>
      <c r="K50" s="340"/>
      <c r="L50" s="347">
        <v>51638</v>
      </c>
      <c r="M50" s="340"/>
      <c r="N50" s="347">
        <v>15515</v>
      </c>
      <c r="O50" s="340"/>
      <c r="P50" s="347">
        <v>40277</v>
      </c>
      <c r="Q50" s="340"/>
      <c r="R50" s="347">
        <v>56370</v>
      </c>
      <c r="S50" s="340"/>
      <c r="T50" s="347">
        <v>226623</v>
      </c>
      <c r="U50" s="327"/>
    </row>
    <row r="51" spans="1:26" ht="12.95" customHeight="1" x14ac:dyDescent="0.2">
      <c r="A51" s="316" t="s">
        <v>420</v>
      </c>
      <c r="B51" s="347">
        <v>1216950</v>
      </c>
      <c r="C51" s="342"/>
      <c r="D51" s="347">
        <v>189403</v>
      </c>
      <c r="E51" s="340"/>
      <c r="F51" s="347">
        <v>35875</v>
      </c>
      <c r="G51" s="340"/>
      <c r="H51" s="347">
        <v>25960</v>
      </c>
      <c r="I51" s="340"/>
      <c r="J51" s="347">
        <v>30701</v>
      </c>
      <c r="K51" s="340"/>
      <c r="L51" s="347">
        <v>54234</v>
      </c>
      <c r="M51" s="340"/>
      <c r="N51" s="347">
        <v>14521</v>
      </c>
      <c r="O51" s="340"/>
      <c r="P51" s="347">
        <v>38809</v>
      </c>
      <c r="Q51" s="340"/>
      <c r="R51" s="347">
        <v>57490</v>
      </c>
      <c r="S51" s="340"/>
      <c r="T51" s="347">
        <v>222490</v>
      </c>
      <c r="U51" s="327"/>
    </row>
    <row r="52" spans="1:26" ht="12.95" customHeight="1" x14ac:dyDescent="0.2">
      <c r="A52" s="316" t="s">
        <v>421</v>
      </c>
      <c r="B52" s="347">
        <v>1103520</v>
      </c>
      <c r="C52" s="342"/>
      <c r="D52" s="347">
        <v>177698</v>
      </c>
      <c r="E52" s="340"/>
      <c r="F52" s="347">
        <v>33638</v>
      </c>
      <c r="G52" s="340"/>
      <c r="H52" s="347">
        <v>23621</v>
      </c>
      <c r="I52" s="340"/>
      <c r="J52" s="347">
        <v>27252</v>
      </c>
      <c r="K52" s="340"/>
      <c r="L52" s="347">
        <v>47388</v>
      </c>
      <c r="M52" s="340"/>
      <c r="N52" s="347">
        <v>13033</v>
      </c>
      <c r="O52" s="340"/>
      <c r="P52" s="347">
        <v>36605</v>
      </c>
      <c r="Q52" s="340"/>
      <c r="R52" s="347">
        <v>57484</v>
      </c>
      <c r="S52" s="340"/>
      <c r="T52" s="347">
        <v>194551</v>
      </c>
      <c r="U52" s="327"/>
    </row>
    <row r="53" spans="1:26" ht="12.95" customHeight="1" x14ac:dyDescent="0.2">
      <c r="A53" s="316" t="s">
        <v>422</v>
      </c>
      <c r="B53" s="347">
        <v>957863</v>
      </c>
      <c r="C53" s="342"/>
      <c r="D53" s="347">
        <v>155401</v>
      </c>
      <c r="E53" s="340"/>
      <c r="F53" s="347">
        <v>30304</v>
      </c>
      <c r="G53" s="340"/>
      <c r="H53" s="347">
        <v>21665</v>
      </c>
      <c r="I53" s="340"/>
      <c r="J53" s="347">
        <v>23144</v>
      </c>
      <c r="K53" s="340"/>
      <c r="L53" s="347">
        <v>37557</v>
      </c>
      <c r="M53" s="340"/>
      <c r="N53" s="347">
        <v>11844</v>
      </c>
      <c r="O53" s="340"/>
      <c r="P53" s="347">
        <v>31821</v>
      </c>
      <c r="Q53" s="340"/>
      <c r="R53" s="347">
        <v>53803</v>
      </c>
      <c r="S53" s="340"/>
      <c r="T53" s="347">
        <v>166190</v>
      </c>
      <c r="U53" s="327"/>
      <c r="V53" s="348"/>
      <c r="W53" s="348"/>
      <c r="X53" s="348"/>
      <c r="Y53" s="348"/>
      <c r="Z53" s="348"/>
    </row>
    <row r="54" spans="1:26" ht="12.95" customHeight="1" x14ac:dyDescent="0.2">
      <c r="A54" s="316" t="s">
        <v>423</v>
      </c>
      <c r="B54" s="347">
        <v>716590</v>
      </c>
      <c r="C54" s="342"/>
      <c r="D54" s="347">
        <v>115379</v>
      </c>
      <c r="E54" s="340"/>
      <c r="F54" s="347">
        <v>23533</v>
      </c>
      <c r="G54" s="340"/>
      <c r="H54" s="347">
        <v>18338</v>
      </c>
      <c r="I54" s="340"/>
      <c r="J54" s="347">
        <v>17341</v>
      </c>
      <c r="K54" s="340"/>
      <c r="L54" s="347">
        <v>23916</v>
      </c>
      <c r="M54" s="340"/>
      <c r="N54" s="347">
        <v>9716</v>
      </c>
      <c r="O54" s="340"/>
      <c r="P54" s="347">
        <v>22469</v>
      </c>
      <c r="Q54" s="340"/>
      <c r="R54" s="347">
        <v>42110</v>
      </c>
      <c r="S54" s="340"/>
      <c r="T54" s="347">
        <v>124599</v>
      </c>
      <c r="U54" s="327"/>
      <c r="V54" s="348"/>
      <c r="W54" s="348"/>
      <c r="X54" s="348"/>
      <c r="Y54" s="348"/>
      <c r="Z54" s="348"/>
    </row>
    <row r="55" spans="1:26" ht="12.95" customHeight="1" x14ac:dyDescent="0.2">
      <c r="A55" s="316" t="s">
        <v>424</v>
      </c>
      <c r="B55" s="347">
        <v>419040</v>
      </c>
      <c r="C55" s="342"/>
      <c r="D55" s="347">
        <v>71043</v>
      </c>
      <c r="E55" s="340"/>
      <c r="F55" s="347">
        <v>13621</v>
      </c>
      <c r="G55" s="340"/>
      <c r="H55" s="347">
        <v>11259</v>
      </c>
      <c r="I55" s="340"/>
      <c r="J55" s="347">
        <v>10402</v>
      </c>
      <c r="K55" s="340"/>
      <c r="L55" s="347">
        <v>13719</v>
      </c>
      <c r="M55" s="340"/>
      <c r="N55" s="347">
        <v>5735</v>
      </c>
      <c r="O55" s="340"/>
      <c r="P55" s="347">
        <v>11745</v>
      </c>
      <c r="Q55" s="340"/>
      <c r="R55" s="347">
        <v>23352</v>
      </c>
      <c r="S55" s="340"/>
      <c r="T55" s="347">
        <v>73813</v>
      </c>
      <c r="U55" s="327"/>
      <c r="V55" s="348"/>
      <c r="W55" s="348"/>
      <c r="X55" s="348"/>
      <c r="Y55" s="348"/>
      <c r="Z55" s="348"/>
    </row>
    <row r="56" spans="1:26" ht="12.95" customHeight="1" x14ac:dyDescent="0.2">
      <c r="A56" s="316" t="s">
        <v>425</v>
      </c>
      <c r="B56" s="347">
        <v>65404</v>
      </c>
      <c r="C56" s="342"/>
      <c r="D56" s="347">
        <v>9082</v>
      </c>
      <c r="E56" s="340"/>
      <c r="F56" s="347">
        <v>1903</v>
      </c>
      <c r="G56" s="340"/>
      <c r="H56" s="347">
        <v>1600</v>
      </c>
      <c r="I56" s="340"/>
      <c r="J56" s="347">
        <v>2128</v>
      </c>
      <c r="K56" s="340"/>
      <c r="L56" s="347">
        <v>2846</v>
      </c>
      <c r="M56" s="340"/>
      <c r="N56" s="347">
        <v>776</v>
      </c>
      <c r="O56" s="340"/>
      <c r="P56" s="347">
        <v>2087</v>
      </c>
      <c r="Q56" s="340"/>
      <c r="R56" s="347">
        <v>3678</v>
      </c>
      <c r="S56" s="340"/>
      <c r="T56" s="347">
        <v>12877</v>
      </c>
      <c r="U56" s="327"/>
      <c r="V56" s="348"/>
      <c r="W56" s="348"/>
      <c r="X56" s="348"/>
      <c r="Y56" s="348"/>
      <c r="Z56" s="348"/>
    </row>
    <row r="57" spans="1:26" ht="12.95" customHeight="1" x14ac:dyDescent="0.2">
      <c r="A57" s="316"/>
      <c r="B57" s="347"/>
      <c r="C57" s="342"/>
      <c r="D57" s="347"/>
      <c r="E57" s="340"/>
      <c r="F57" s="347"/>
      <c r="G57" s="340"/>
      <c r="H57" s="347"/>
      <c r="I57" s="340"/>
      <c r="J57" s="347"/>
      <c r="K57" s="340"/>
      <c r="L57" s="347"/>
      <c r="M57" s="340"/>
      <c r="N57" s="347"/>
      <c r="O57" s="340"/>
      <c r="P57" s="347"/>
      <c r="Q57" s="340"/>
      <c r="R57" s="347"/>
      <c r="S57" s="340"/>
      <c r="T57" s="347"/>
      <c r="U57" s="327"/>
      <c r="V57" s="348"/>
      <c r="W57" s="348"/>
      <c r="X57" s="348"/>
      <c r="Y57" s="348"/>
      <c r="Z57" s="348"/>
    </row>
    <row r="58" spans="1:26" ht="12" customHeight="1" x14ac:dyDescent="0.2">
      <c r="A58" s="1274" t="s">
        <v>198</v>
      </c>
      <c r="B58" s="1275"/>
      <c r="C58" s="1275"/>
      <c r="D58" s="1275"/>
      <c r="E58" s="1275"/>
      <c r="F58" s="1275"/>
      <c r="G58" s="1275"/>
      <c r="H58" s="1275"/>
      <c r="I58" s="1275"/>
      <c r="J58" s="1275"/>
      <c r="K58" s="1275"/>
      <c r="L58" s="1275"/>
      <c r="M58" s="1275"/>
      <c r="N58" s="1275"/>
      <c r="O58" s="1275"/>
      <c r="P58" s="1275"/>
      <c r="U58" s="327"/>
      <c r="V58" s="348"/>
      <c r="W58" s="348"/>
      <c r="X58" s="348"/>
      <c r="Y58" s="348"/>
      <c r="Z58" s="348"/>
    </row>
    <row r="59" spans="1:26" ht="12.95" customHeight="1" x14ac:dyDescent="0.2">
      <c r="A59" s="318" t="s">
        <v>96</v>
      </c>
      <c r="B59" s="349"/>
      <c r="C59" s="334"/>
      <c r="D59" s="349"/>
      <c r="F59" s="350"/>
      <c r="H59" s="349"/>
      <c r="J59" s="350"/>
      <c r="L59" s="349"/>
      <c r="N59" s="350"/>
      <c r="P59" s="349"/>
      <c r="R59" s="349"/>
      <c r="T59" s="349"/>
      <c r="U59" s="327"/>
    </row>
    <row r="60" spans="1:26" ht="12" customHeight="1" x14ac:dyDescent="0.2">
      <c r="A60" s="322"/>
      <c r="B60" s="349"/>
      <c r="C60" s="334"/>
      <c r="D60" s="349"/>
      <c r="F60" s="350"/>
      <c r="H60" s="349"/>
      <c r="J60" s="350"/>
      <c r="L60" s="349"/>
      <c r="N60" s="350"/>
      <c r="P60" s="349"/>
      <c r="R60" s="349"/>
      <c r="T60" s="349"/>
      <c r="U60" s="327"/>
      <c r="V60" s="348"/>
      <c r="W60" s="348"/>
      <c r="X60" s="348"/>
      <c r="Y60" s="348"/>
      <c r="Z60" s="348"/>
    </row>
    <row r="61" spans="1:26" ht="11.1" customHeight="1" x14ac:dyDescent="0.2">
      <c r="A61" s="322"/>
      <c r="B61" s="351"/>
      <c r="C61" s="334"/>
      <c r="D61" s="351"/>
      <c r="F61" s="351"/>
      <c r="H61" s="351"/>
      <c r="J61" s="351"/>
      <c r="L61" s="351"/>
      <c r="N61" s="351"/>
      <c r="P61" s="352"/>
      <c r="R61" s="352"/>
      <c r="T61" s="352"/>
      <c r="U61" s="327"/>
      <c r="V61" s="348"/>
      <c r="W61" s="348"/>
      <c r="X61" s="348"/>
      <c r="Y61" s="348"/>
      <c r="Z61" s="348"/>
    </row>
    <row r="62" spans="1:26" ht="11.1" customHeight="1" x14ac:dyDescent="0.2">
      <c r="A62" s="316"/>
      <c r="B62" s="345"/>
      <c r="C62" s="340"/>
      <c r="D62" s="345"/>
      <c r="E62" s="340"/>
      <c r="F62" s="345"/>
      <c r="G62" s="340"/>
      <c r="H62" s="345"/>
      <c r="I62" s="340"/>
      <c r="J62" s="345"/>
      <c r="K62" s="340"/>
      <c r="L62" s="345"/>
      <c r="M62" s="353"/>
      <c r="N62" s="345"/>
      <c r="O62" s="340"/>
      <c r="P62" s="345"/>
      <c r="Q62" s="340"/>
      <c r="R62" s="345"/>
      <c r="S62" s="340"/>
      <c r="T62" s="345"/>
    </row>
    <row r="63" spans="1:26" ht="11.1" customHeight="1" x14ac:dyDescent="0.2">
      <c r="B63" s="29"/>
      <c r="C63" s="340"/>
      <c r="D63" s="345"/>
      <c r="E63" s="340"/>
      <c r="F63" s="345"/>
      <c r="G63" s="340"/>
      <c r="H63" s="345"/>
      <c r="I63" s="340"/>
      <c r="J63" s="345"/>
      <c r="K63" s="340"/>
      <c r="L63" s="348"/>
      <c r="M63" s="340"/>
      <c r="N63" s="345"/>
      <c r="O63" s="340"/>
      <c r="P63" s="345"/>
      <c r="Q63" s="340"/>
      <c r="R63" s="345"/>
      <c r="S63" s="340"/>
      <c r="T63" s="345"/>
    </row>
    <row r="64" spans="1:26" ht="11.1" customHeight="1" x14ac:dyDescent="0.2">
      <c r="B64" s="183"/>
      <c r="C64" s="340"/>
      <c r="D64" s="348"/>
      <c r="E64" s="340"/>
      <c r="F64" s="345"/>
      <c r="G64" s="340"/>
      <c r="H64" s="345"/>
      <c r="I64" s="340"/>
      <c r="J64" s="348"/>
      <c r="K64" s="340"/>
      <c r="L64" s="348"/>
      <c r="M64" s="340"/>
      <c r="N64" s="345"/>
      <c r="O64" s="340"/>
      <c r="P64" s="345"/>
      <c r="Q64" s="340"/>
      <c r="R64" s="345"/>
      <c r="S64" s="340"/>
      <c r="T64" s="348"/>
    </row>
    <row r="65" spans="2:20" ht="11.1" customHeight="1" x14ac:dyDescent="0.2">
      <c r="B65" s="183"/>
      <c r="C65" s="340"/>
      <c r="D65" s="348"/>
      <c r="E65" s="340"/>
      <c r="F65" s="345"/>
      <c r="G65" s="340"/>
      <c r="H65" s="345"/>
      <c r="I65" s="340"/>
      <c r="J65" s="348"/>
      <c r="K65" s="340"/>
      <c r="L65" s="348"/>
      <c r="M65" s="340"/>
      <c r="N65" s="345"/>
      <c r="O65" s="340"/>
      <c r="P65" s="345"/>
      <c r="Q65" s="340"/>
      <c r="R65" s="345"/>
      <c r="S65" s="340"/>
      <c r="T65" s="348"/>
    </row>
    <row r="66" spans="2:20" ht="11.1" customHeight="1" x14ac:dyDescent="0.2">
      <c r="B66" s="183"/>
      <c r="C66" s="340"/>
      <c r="D66" s="348"/>
      <c r="E66" s="340"/>
      <c r="F66" s="348"/>
      <c r="G66" s="340"/>
      <c r="H66" s="345"/>
      <c r="I66" s="340"/>
      <c r="J66" s="348"/>
      <c r="K66" s="340"/>
      <c r="L66" s="348"/>
      <c r="M66" s="340"/>
      <c r="N66" s="345"/>
      <c r="O66" s="340"/>
      <c r="P66" s="348"/>
      <c r="Q66" s="340"/>
      <c r="R66" s="345"/>
      <c r="S66" s="340"/>
      <c r="T66" s="348"/>
    </row>
    <row r="67" spans="2:20" ht="11.1" customHeight="1" x14ac:dyDescent="0.2">
      <c r="B67" s="183"/>
      <c r="C67" s="340"/>
      <c r="D67" s="348"/>
      <c r="E67" s="340"/>
      <c r="F67" s="348"/>
      <c r="G67" s="340"/>
      <c r="H67" s="348"/>
      <c r="I67" s="340"/>
      <c r="J67" s="348"/>
      <c r="K67" s="340"/>
      <c r="L67" s="348"/>
      <c r="M67" s="340"/>
      <c r="N67" s="345"/>
      <c r="O67" s="340"/>
      <c r="P67" s="348"/>
      <c r="Q67" s="340"/>
      <c r="R67" s="345"/>
      <c r="S67" s="340"/>
      <c r="T67" s="348"/>
    </row>
    <row r="68" spans="2:20" ht="11.1" customHeight="1" x14ac:dyDescent="0.2">
      <c r="B68" s="183"/>
      <c r="C68" s="340"/>
      <c r="D68" s="348"/>
      <c r="E68" s="340"/>
      <c r="F68" s="348"/>
      <c r="G68" s="340"/>
      <c r="H68" s="348"/>
      <c r="I68" s="340"/>
      <c r="J68" s="348"/>
      <c r="K68" s="340"/>
      <c r="L68" s="348"/>
      <c r="M68" s="340"/>
      <c r="N68" s="348"/>
      <c r="O68" s="340"/>
      <c r="P68" s="348"/>
      <c r="Q68" s="340"/>
      <c r="R68" s="345"/>
      <c r="S68" s="340"/>
      <c r="T68" s="348"/>
    </row>
    <row r="69" spans="2:20" ht="11.1" customHeight="1" x14ac:dyDescent="0.2">
      <c r="B69" s="183"/>
      <c r="D69" s="345"/>
      <c r="J69" s="345"/>
    </row>
    <row r="70" spans="2:20" ht="11.1" customHeight="1" x14ac:dyDescent="0.2">
      <c r="B70" s="183"/>
      <c r="D70" s="345"/>
      <c r="J70" s="345"/>
    </row>
    <row r="71" spans="2:20" x14ac:dyDescent="0.2">
      <c r="B71" s="183"/>
      <c r="D71" s="345"/>
      <c r="J71" s="345"/>
    </row>
    <row r="72" spans="2:20" x14ac:dyDescent="0.2">
      <c r="B72" s="183"/>
      <c r="D72" s="345"/>
      <c r="J72" s="345"/>
    </row>
    <row r="73" spans="2:20" x14ac:dyDescent="0.2">
      <c r="B73" s="183"/>
      <c r="D73" s="345"/>
      <c r="J73" s="345"/>
    </row>
    <row r="74" spans="2:20" x14ac:dyDescent="0.2">
      <c r="D74" s="345"/>
      <c r="J74" s="345"/>
    </row>
    <row r="75" spans="2:20" x14ac:dyDescent="0.2">
      <c r="D75" s="345"/>
      <c r="J75" s="345"/>
    </row>
    <row r="76" spans="2:20" x14ac:dyDescent="0.2">
      <c r="D76" s="345"/>
      <c r="J76" s="345"/>
    </row>
    <row r="77" spans="2:20" x14ac:dyDescent="0.2">
      <c r="D77" s="345"/>
      <c r="J77" s="345"/>
    </row>
    <row r="78" spans="2:20" x14ac:dyDescent="0.2">
      <c r="D78" s="345"/>
      <c r="J78" s="345"/>
    </row>
    <row r="79" spans="2:20" x14ac:dyDescent="0.2">
      <c r="D79" s="345"/>
      <c r="L79" s="345"/>
    </row>
    <row r="80" spans="2:20" x14ac:dyDescent="0.2">
      <c r="D80" s="345"/>
      <c r="L80" s="345"/>
    </row>
    <row r="81" spans="4:12" x14ac:dyDescent="0.2">
      <c r="D81" s="345"/>
      <c r="L81" s="345"/>
    </row>
    <row r="82" spans="4:12" x14ac:dyDescent="0.2">
      <c r="D82" s="345"/>
      <c r="L82" s="345"/>
    </row>
    <row r="83" spans="4:12" x14ac:dyDescent="0.2">
      <c r="D83" s="345"/>
      <c r="L83" s="345"/>
    </row>
    <row r="84" spans="4:12" x14ac:dyDescent="0.2">
      <c r="D84" s="345"/>
      <c r="L84" s="345"/>
    </row>
    <row r="85" spans="4:12" x14ac:dyDescent="0.2">
      <c r="D85" s="345"/>
      <c r="L85" s="345"/>
    </row>
    <row r="86" spans="4:12" x14ac:dyDescent="0.2">
      <c r="D86" s="345"/>
      <c r="L86" s="345"/>
    </row>
    <row r="87" spans="4:12" x14ac:dyDescent="0.2">
      <c r="D87" s="345"/>
      <c r="L87" s="345"/>
    </row>
    <row r="88" spans="4:12" x14ac:dyDescent="0.2">
      <c r="D88" s="345"/>
      <c r="L88" s="345"/>
    </row>
    <row r="89" spans="4:12" x14ac:dyDescent="0.2">
      <c r="D89" s="345"/>
      <c r="L89" s="345"/>
    </row>
    <row r="90" spans="4:12" x14ac:dyDescent="0.2">
      <c r="D90" s="345"/>
      <c r="L90" s="345"/>
    </row>
    <row r="91" spans="4:12" x14ac:dyDescent="0.2">
      <c r="D91" s="345"/>
      <c r="L91" s="345"/>
    </row>
    <row r="92" spans="4:12" x14ac:dyDescent="0.2">
      <c r="D92" s="345"/>
      <c r="L92" s="345"/>
    </row>
    <row r="93" spans="4:12" x14ac:dyDescent="0.2">
      <c r="D93" s="345"/>
      <c r="L93" s="345"/>
    </row>
    <row r="94" spans="4:12" x14ac:dyDescent="0.2">
      <c r="D94" s="345"/>
    </row>
  </sheetData>
  <mergeCells count="7">
    <mergeCell ref="B10:F10"/>
    <mergeCell ref="B11:F11"/>
    <mergeCell ref="R12:R13"/>
    <mergeCell ref="A58:P58"/>
    <mergeCell ref="H12:H13"/>
    <mergeCell ref="J12:J13"/>
    <mergeCell ref="P12:P13"/>
  </mergeCells>
  <phoneticPr fontId="20" type="noConversion"/>
  <pageMargins left="0.27559055118110237" right="0" top="0.39370078740157483" bottom="0" header="0" footer="0"/>
  <pageSetup paperSize="9" scale="70" orientation="portrait" r:id="rId1"/>
  <headerFooter alignWithMargins="0"/>
  <rowBreaks count="1" manualBreakCount="1">
    <brk id="70"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showOutlineSymbols="0" zoomScale="87" zoomScaleNormal="87" workbookViewId="0"/>
  </sheetViews>
  <sheetFormatPr baseColWidth="10" defaultColWidth="19.140625" defaultRowHeight="11.25" x14ac:dyDescent="0.2"/>
  <cols>
    <col min="1" max="1" width="19.5703125" style="358" customWidth="1"/>
    <col min="2" max="2" width="14.85546875" style="358" customWidth="1"/>
    <col min="3" max="3" width="0.42578125" style="358" customWidth="1"/>
    <col min="4" max="4" width="16.42578125" style="358" customWidth="1"/>
    <col min="5" max="5" width="1" style="383" customWidth="1"/>
    <col min="6" max="6" width="10.42578125" style="358" customWidth="1"/>
    <col min="7" max="7" width="1" style="358" customWidth="1"/>
    <col min="8" max="8" width="15" style="358" customWidth="1"/>
    <col min="9" max="9" width="1" style="358" customWidth="1"/>
    <col min="10" max="10" width="9.7109375" style="358" customWidth="1"/>
    <col min="11" max="11" width="1" style="358" customWidth="1"/>
    <col min="12" max="12" width="12.5703125" style="358" customWidth="1"/>
    <col min="13" max="13" width="1" style="358" customWidth="1"/>
    <col min="14" max="14" width="9.28515625" style="358" customWidth="1"/>
    <col min="15" max="15" width="1" style="358" customWidth="1"/>
    <col min="16" max="16" width="9.7109375" style="358" customWidth="1"/>
    <col min="17" max="17" width="1" style="358" customWidth="1"/>
    <col min="18" max="18" width="10.7109375" style="358" customWidth="1"/>
    <col min="19" max="19" width="0.7109375" style="358" customWidth="1"/>
    <col min="20" max="20" width="11.28515625" style="358" customWidth="1"/>
    <col min="21" max="21" width="2.28515625" style="358" customWidth="1"/>
    <col min="22" max="16384" width="19.140625" style="358"/>
  </cols>
  <sheetData>
    <row r="1" spans="1:23" ht="14.25" customHeight="1" x14ac:dyDescent="0.2">
      <c r="A1" s="354" t="s">
        <v>527</v>
      </c>
      <c r="B1" s="355"/>
      <c r="C1" s="355"/>
      <c r="D1" s="354"/>
      <c r="E1" s="356"/>
      <c r="F1" s="357"/>
      <c r="G1" s="357"/>
      <c r="K1" s="359" t="s">
        <v>132</v>
      </c>
      <c r="O1" s="355"/>
      <c r="P1" s="355"/>
      <c r="Q1" s="355"/>
      <c r="R1" s="354" t="s">
        <v>404</v>
      </c>
    </row>
    <row r="2" spans="1:23" ht="12" customHeight="1" x14ac:dyDescent="0.2">
      <c r="C2" s="357"/>
      <c r="D2" s="359"/>
      <c r="E2" s="356"/>
      <c r="F2" s="357"/>
      <c r="G2" s="357"/>
      <c r="I2" s="359"/>
      <c r="K2" s="360" t="s">
        <v>92</v>
      </c>
      <c r="L2" s="360"/>
      <c r="M2" s="359"/>
      <c r="N2" s="359"/>
      <c r="O2" s="359"/>
      <c r="P2" s="357"/>
    </row>
    <row r="3" spans="1:23" ht="14.25" customHeight="1" x14ac:dyDescent="0.2">
      <c r="A3" s="354" t="s">
        <v>525</v>
      </c>
      <c r="B3" s="354"/>
      <c r="C3" s="354"/>
      <c r="D3" s="354"/>
      <c r="E3" s="356"/>
      <c r="F3" s="357"/>
      <c r="G3" s="357"/>
      <c r="K3" s="359" t="s">
        <v>93</v>
      </c>
      <c r="M3" s="359"/>
      <c r="N3" s="359"/>
      <c r="O3" s="359"/>
      <c r="P3" s="357"/>
    </row>
    <row r="4" spans="1:23" ht="12" customHeight="1" x14ac:dyDescent="0.2">
      <c r="A4" s="359"/>
      <c r="B4" s="359"/>
      <c r="C4" s="359"/>
      <c r="D4" s="359"/>
      <c r="E4" s="356"/>
      <c r="F4" s="357"/>
      <c r="G4" s="357"/>
      <c r="I4" s="359"/>
      <c r="M4" s="357"/>
      <c r="N4" s="359"/>
      <c r="O4" s="359"/>
      <c r="P4" s="359"/>
    </row>
    <row r="5" spans="1:23" ht="12" customHeight="1" x14ac:dyDescent="0.2">
      <c r="A5" s="359"/>
      <c r="B5" s="359"/>
      <c r="C5" s="359"/>
      <c r="D5" s="359"/>
      <c r="E5" s="356"/>
      <c r="F5" s="357"/>
      <c r="G5" s="357"/>
      <c r="L5" s="359"/>
      <c r="M5" s="357"/>
      <c r="N5" s="359"/>
      <c r="O5" s="359"/>
      <c r="P5" s="359"/>
    </row>
    <row r="6" spans="1:23" ht="12" customHeight="1" x14ac:dyDescent="0.2">
      <c r="A6" s="359"/>
      <c r="B6" s="359"/>
      <c r="C6" s="359"/>
      <c r="D6" s="359"/>
      <c r="E6" s="356"/>
      <c r="F6" s="359"/>
      <c r="G6" s="359"/>
      <c r="H6" s="359"/>
      <c r="I6" s="359"/>
      <c r="J6" s="357"/>
      <c r="K6" s="357"/>
      <c r="L6" s="359"/>
      <c r="M6" s="359"/>
      <c r="N6" s="357"/>
      <c r="O6" s="357"/>
    </row>
    <row r="7" spans="1:23" ht="12" customHeight="1" x14ac:dyDescent="0.2">
      <c r="A7" s="359"/>
      <c r="B7" s="359"/>
      <c r="C7" s="359"/>
      <c r="D7" s="359"/>
      <c r="E7" s="356"/>
      <c r="F7" s="359"/>
      <c r="G7" s="359"/>
      <c r="H7" s="359"/>
      <c r="I7" s="359"/>
      <c r="J7" s="359"/>
      <c r="K7" s="359"/>
      <c r="L7" s="359"/>
      <c r="M7" s="359"/>
      <c r="N7" s="357"/>
      <c r="O7" s="357"/>
    </row>
    <row r="8" spans="1:23" ht="12" customHeight="1" x14ac:dyDescent="0.2">
      <c r="A8" s="359"/>
      <c r="B8" s="359"/>
      <c r="C8" s="359"/>
      <c r="D8" s="359"/>
      <c r="E8" s="356"/>
      <c r="F8" s="359"/>
      <c r="G8" s="359"/>
      <c r="H8" s="361"/>
      <c r="I8" s="359"/>
      <c r="J8" s="359"/>
      <c r="K8" s="359"/>
      <c r="L8" s="359"/>
      <c r="M8" s="359"/>
      <c r="N8" s="357"/>
      <c r="O8" s="357"/>
    </row>
    <row r="9" spans="1:23" ht="18" customHeight="1" x14ac:dyDescent="0.2">
      <c r="A9" s="1284"/>
      <c r="B9" s="1137" t="s">
        <v>603</v>
      </c>
      <c r="C9" s="1137"/>
      <c r="D9" s="1137"/>
      <c r="E9" s="1137"/>
      <c r="F9" s="1137"/>
      <c r="G9" s="362"/>
      <c r="H9" s="362"/>
      <c r="I9" s="362"/>
      <c r="J9" s="362"/>
      <c r="K9" s="362"/>
      <c r="L9" s="362"/>
      <c r="M9" s="362"/>
      <c r="N9" s="362"/>
      <c r="O9" s="362"/>
      <c r="P9" s="362"/>
      <c r="Q9" s="362"/>
      <c r="R9" s="362"/>
    </row>
    <row r="10" spans="1:23" ht="15.75" customHeight="1" thickBot="1" x14ac:dyDescent="0.25">
      <c r="A10" s="1285"/>
      <c r="B10" s="1145" t="s">
        <v>613</v>
      </c>
      <c r="C10" s="1145"/>
      <c r="D10" s="1145"/>
      <c r="E10" s="1145"/>
      <c r="F10" s="1145"/>
      <c r="G10" s="363"/>
      <c r="H10" s="363"/>
      <c r="I10" s="363"/>
      <c r="J10" s="363"/>
      <c r="K10" s="363"/>
      <c r="L10" s="363"/>
      <c r="M10" s="363"/>
      <c r="N10" s="363"/>
      <c r="O10" s="363"/>
      <c r="P10" s="363"/>
      <c r="Q10" s="363"/>
      <c r="R10" s="363"/>
      <c r="S10" s="1280"/>
      <c r="T10" s="364"/>
      <c r="U10" s="364"/>
      <c r="V10" s="364"/>
      <c r="W10" s="364"/>
    </row>
    <row r="11" spans="1:23" ht="17.100000000000001" customHeight="1" x14ac:dyDescent="0.2">
      <c r="A11" s="1285"/>
      <c r="B11" s="1277" t="s">
        <v>574</v>
      </c>
      <c r="C11" s="365"/>
      <c r="D11" s="366" t="s">
        <v>578</v>
      </c>
      <c r="E11" s="367"/>
      <c r="F11" s="366" t="s">
        <v>13</v>
      </c>
      <c r="G11" s="365"/>
      <c r="H11" s="1277" t="s">
        <v>18</v>
      </c>
      <c r="I11" s="368"/>
      <c r="J11" s="1277" t="s">
        <v>19</v>
      </c>
      <c r="K11" s="365"/>
      <c r="L11" s="1277" t="s">
        <v>90</v>
      </c>
      <c r="M11" s="368"/>
      <c r="N11" s="1277" t="s">
        <v>21</v>
      </c>
      <c r="O11" s="367"/>
      <c r="P11" s="366" t="s">
        <v>97</v>
      </c>
      <c r="Q11" s="367"/>
      <c r="R11" s="1277" t="s">
        <v>98</v>
      </c>
      <c r="S11" s="1280"/>
      <c r="T11" s="1276"/>
      <c r="U11" s="364"/>
      <c r="V11" s="364"/>
      <c r="W11" s="364"/>
    </row>
    <row r="12" spans="1:23" ht="22.5" customHeight="1" x14ac:dyDescent="0.2">
      <c r="A12" s="1285"/>
      <c r="B12" s="1278"/>
      <c r="C12" s="369"/>
      <c r="D12" s="370"/>
      <c r="E12" s="371"/>
      <c r="F12" s="370"/>
      <c r="G12" s="371"/>
      <c r="H12" s="1278"/>
      <c r="I12" s="371"/>
      <c r="J12" s="1278"/>
      <c r="K12" s="371"/>
      <c r="L12" s="1278"/>
      <c r="M12" s="371"/>
      <c r="N12" s="1279"/>
      <c r="O12" s="371"/>
      <c r="P12" s="372"/>
      <c r="Q12" s="371"/>
      <c r="R12" s="1278"/>
      <c r="S12" s="1280"/>
      <c r="T12" s="1276"/>
      <c r="U12" s="364"/>
      <c r="V12" s="364"/>
      <c r="W12" s="364"/>
    </row>
    <row r="13" spans="1:23" ht="15.95" customHeight="1" x14ac:dyDescent="0.2">
      <c r="A13" s="1285"/>
      <c r="B13" s="373"/>
      <c r="C13" s="369"/>
      <c r="D13" s="373"/>
      <c r="E13" s="371"/>
      <c r="F13" s="373"/>
      <c r="G13" s="371"/>
      <c r="H13" s="373"/>
      <c r="I13" s="371"/>
      <c r="J13" s="373"/>
      <c r="K13" s="371"/>
      <c r="L13" s="373"/>
      <c r="M13" s="371"/>
      <c r="N13" s="374"/>
      <c r="O13" s="371"/>
      <c r="P13" s="374"/>
      <c r="Q13" s="371"/>
      <c r="R13" s="374"/>
      <c r="S13" s="1280"/>
      <c r="T13" s="375"/>
      <c r="U13" s="364"/>
      <c r="V13" s="364"/>
      <c r="W13" s="364"/>
    </row>
    <row r="14" spans="1:23" ht="11.1" customHeight="1" x14ac:dyDescent="0.2">
      <c r="A14" s="359"/>
      <c r="B14" s="371"/>
      <c r="C14" s="369"/>
      <c r="D14" s="371"/>
      <c r="E14" s="371"/>
      <c r="F14" s="371"/>
      <c r="G14" s="371"/>
      <c r="H14" s="371"/>
      <c r="I14" s="371"/>
      <c r="J14" s="371"/>
      <c r="K14" s="371"/>
      <c r="L14" s="371"/>
      <c r="M14" s="371"/>
      <c r="N14" s="371"/>
      <c r="O14" s="371"/>
      <c r="P14" s="371"/>
      <c r="Q14" s="371"/>
      <c r="R14" s="371"/>
      <c r="S14" s="1280"/>
      <c r="T14" s="364"/>
      <c r="U14" s="364"/>
      <c r="V14" s="364"/>
      <c r="W14" s="364"/>
    </row>
    <row r="15" spans="1:23" ht="14.1" customHeight="1" x14ac:dyDescent="0.2">
      <c r="A15" s="359" t="s">
        <v>193</v>
      </c>
      <c r="B15" s="243">
        <v>1650630</v>
      </c>
      <c r="C15" s="369"/>
      <c r="D15" s="376">
        <v>372499</v>
      </c>
      <c r="E15" s="371"/>
      <c r="F15" s="377">
        <v>941192</v>
      </c>
      <c r="G15" s="371"/>
      <c r="H15" s="377">
        <v>2800920</v>
      </c>
      <c r="I15" s="371"/>
      <c r="J15" s="376">
        <v>511205</v>
      </c>
      <c r="K15" s="371"/>
      <c r="L15" s="376">
        <v>256243</v>
      </c>
      <c r="M15" s="371"/>
      <c r="N15" s="377">
        <v>892359</v>
      </c>
      <c r="O15" s="371"/>
      <c r="P15" s="376">
        <v>118607</v>
      </c>
      <c r="Q15" s="371"/>
      <c r="R15" s="376">
        <v>41723</v>
      </c>
      <c r="S15" s="1280"/>
      <c r="T15" s="378"/>
      <c r="U15" s="364"/>
      <c r="V15" s="364"/>
      <c r="W15" s="364"/>
    </row>
    <row r="16" spans="1:23" ht="12.95" customHeight="1" x14ac:dyDescent="0.2">
      <c r="A16" s="357" t="s">
        <v>415</v>
      </c>
      <c r="B16" s="379">
        <v>8720</v>
      </c>
      <c r="C16" s="369"/>
      <c r="D16" s="379">
        <v>2532</v>
      </c>
      <c r="E16" s="371"/>
      <c r="F16" s="379">
        <v>2970</v>
      </c>
      <c r="G16" s="371"/>
      <c r="H16" s="379">
        <v>10801</v>
      </c>
      <c r="I16" s="371"/>
      <c r="J16" s="379">
        <v>3279</v>
      </c>
      <c r="K16" s="371"/>
      <c r="L16" s="379">
        <v>1171</v>
      </c>
      <c r="M16" s="371"/>
      <c r="N16" s="379">
        <v>2481</v>
      </c>
      <c r="O16" s="371"/>
      <c r="P16" s="379">
        <v>592</v>
      </c>
      <c r="Q16" s="371"/>
      <c r="R16" s="379">
        <v>208</v>
      </c>
      <c r="S16" s="1280"/>
      <c r="T16" s="364"/>
      <c r="U16" s="364"/>
      <c r="V16" s="364"/>
      <c r="W16" s="364"/>
    </row>
    <row r="17" spans="1:23" ht="12.95" customHeight="1" x14ac:dyDescent="0.2">
      <c r="A17" s="357" t="s">
        <v>416</v>
      </c>
      <c r="B17" s="380">
        <v>69956</v>
      </c>
      <c r="C17" s="369"/>
      <c r="D17" s="380">
        <v>17911</v>
      </c>
      <c r="E17" s="371"/>
      <c r="F17" s="380">
        <v>32643</v>
      </c>
      <c r="G17" s="371"/>
      <c r="H17" s="380">
        <v>126171</v>
      </c>
      <c r="I17" s="371"/>
      <c r="J17" s="380">
        <v>24720</v>
      </c>
      <c r="K17" s="371"/>
      <c r="L17" s="380">
        <v>10260</v>
      </c>
      <c r="M17" s="371"/>
      <c r="N17" s="380">
        <v>27396</v>
      </c>
      <c r="O17" s="371"/>
      <c r="P17" s="380">
        <v>4704</v>
      </c>
      <c r="Q17" s="371"/>
      <c r="R17" s="379">
        <v>2110.9999999999995</v>
      </c>
      <c r="S17" s="1280"/>
      <c r="T17" s="364"/>
      <c r="U17" s="364"/>
      <c r="V17" s="364"/>
      <c r="W17" s="364"/>
    </row>
    <row r="18" spans="1:23" ht="12.95" customHeight="1" x14ac:dyDescent="0.2">
      <c r="A18" s="357" t="s">
        <v>417</v>
      </c>
      <c r="B18" s="380">
        <v>147200</v>
      </c>
      <c r="C18" s="369"/>
      <c r="D18" s="380">
        <v>35202</v>
      </c>
      <c r="E18" s="371"/>
      <c r="F18" s="380">
        <v>76794</v>
      </c>
      <c r="G18" s="371"/>
      <c r="H18" s="380">
        <v>281796</v>
      </c>
      <c r="I18" s="371"/>
      <c r="J18" s="380">
        <v>50060</v>
      </c>
      <c r="K18" s="371"/>
      <c r="L18" s="380">
        <v>21930</v>
      </c>
      <c r="M18" s="371"/>
      <c r="N18" s="380">
        <v>67202</v>
      </c>
      <c r="O18" s="371"/>
      <c r="P18" s="380">
        <v>10047</v>
      </c>
      <c r="Q18" s="371"/>
      <c r="R18" s="379">
        <v>3751.0000000000005</v>
      </c>
      <c r="S18" s="1280"/>
      <c r="T18" s="364"/>
      <c r="U18" s="364"/>
      <c r="V18" s="364"/>
      <c r="W18" s="364"/>
    </row>
    <row r="19" spans="1:23" ht="12.95" customHeight="1" x14ac:dyDescent="0.2">
      <c r="A19" s="357" t="s">
        <v>418</v>
      </c>
      <c r="B19" s="380">
        <v>206150</v>
      </c>
      <c r="C19" s="369"/>
      <c r="D19" s="380">
        <v>44280</v>
      </c>
      <c r="E19" s="371"/>
      <c r="F19" s="380">
        <v>115052</v>
      </c>
      <c r="G19" s="371"/>
      <c r="H19" s="380">
        <v>374787</v>
      </c>
      <c r="I19" s="371"/>
      <c r="J19" s="380">
        <v>70420</v>
      </c>
      <c r="K19" s="371"/>
      <c r="L19" s="380">
        <v>30269</v>
      </c>
      <c r="M19" s="371"/>
      <c r="N19" s="380">
        <v>100193</v>
      </c>
      <c r="O19" s="371"/>
      <c r="P19" s="380">
        <v>13881</v>
      </c>
      <c r="Q19" s="371"/>
      <c r="R19" s="379">
        <v>5058</v>
      </c>
      <c r="S19" s="1280"/>
      <c r="T19" s="364"/>
      <c r="U19" s="364"/>
      <c r="V19" s="364"/>
      <c r="W19" s="364"/>
    </row>
    <row r="20" spans="1:23" ht="12.95" customHeight="1" x14ac:dyDescent="0.2">
      <c r="A20" s="357" t="s">
        <v>419</v>
      </c>
      <c r="B20" s="380">
        <v>268070</v>
      </c>
      <c r="C20" s="369"/>
      <c r="D20" s="380">
        <v>50765</v>
      </c>
      <c r="E20" s="371"/>
      <c r="F20" s="380">
        <v>149650</v>
      </c>
      <c r="G20" s="371"/>
      <c r="H20" s="380">
        <v>453705</v>
      </c>
      <c r="I20" s="371"/>
      <c r="J20" s="380">
        <v>84930</v>
      </c>
      <c r="K20" s="371"/>
      <c r="L20" s="380">
        <v>39777</v>
      </c>
      <c r="M20" s="371"/>
      <c r="N20" s="380">
        <v>136714</v>
      </c>
      <c r="O20" s="371"/>
      <c r="P20" s="380">
        <v>18280</v>
      </c>
      <c r="Q20" s="371"/>
      <c r="R20" s="379">
        <v>5862</v>
      </c>
      <c r="S20" s="1280"/>
      <c r="T20" s="364"/>
      <c r="U20" s="364"/>
      <c r="V20" s="364"/>
      <c r="W20" s="364"/>
    </row>
    <row r="21" spans="1:23" ht="12.95" customHeight="1" x14ac:dyDescent="0.2">
      <c r="A21" s="357" t="s">
        <v>420</v>
      </c>
      <c r="B21" s="380">
        <v>262140</v>
      </c>
      <c r="C21" s="369"/>
      <c r="D21" s="380">
        <v>52764</v>
      </c>
      <c r="E21" s="371"/>
      <c r="F21" s="380">
        <v>145445</v>
      </c>
      <c r="G21" s="371"/>
      <c r="H21" s="380">
        <v>444885</v>
      </c>
      <c r="I21" s="371"/>
      <c r="J21" s="380">
        <v>79530</v>
      </c>
      <c r="K21" s="371"/>
      <c r="L21" s="380">
        <v>40731</v>
      </c>
      <c r="M21" s="371"/>
      <c r="N21" s="380">
        <v>142681</v>
      </c>
      <c r="O21" s="371"/>
      <c r="P21" s="380">
        <v>18183</v>
      </c>
      <c r="Q21" s="371"/>
      <c r="R21" s="379">
        <v>6144</v>
      </c>
      <c r="S21" s="1280"/>
      <c r="T21" s="364"/>
      <c r="U21" s="364"/>
      <c r="V21" s="364"/>
      <c r="W21" s="364"/>
    </row>
    <row r="22" spans="1:23" ht="12.95" customHeight="1" x14ac:dyDescent="0.2">
      <c r="A22" s="357" t="s">
        <v>421</v>
      </c>
      <c r="B22" s="380">
        <v>234910</v>
      </c>
      <c r="C22" s="369"/>
      <c r="D22" s="380">
        <v>53662</v>
      </c>
      <c r="E22" s="371"/>
      <c r="F22" s="380">
        <v>133848</v>
      </c>
      <c r="G22" s="371"/>
      <c r="H22" s="380">
        <v>383765</v>
      </c>
      <c r="I22" s="371"/>
      <c r="J22" s="380">
        <v>70880</v>
      </c>
      <c r="K22" s="371"/>
      <c r="L22" s="380">
        <v>37527</v>
      </c>
      <c r="M22" s="371"/>
      <c r="N22" s="380">
        <v>133305</v>
      </c>
      <c r="O22" s="371"/>
      <c r="P22" s="380">
        <v>16870</v>
      </c>
      <c r="Q22" s="371"/>
      <c r="R22" s="379">
        <v>6209</v>
      </c>
      <c r="S22" s="1280"/>
      <c r="T22" s="364"/>
      <c r="U22" s="364"/>
      <c r="V22" s="364"/>
      <c r="W22" s="364"/>
    </row>
    <row r="23" spans="1:23" ht="12.95" customHeight="1" x14ac:dyDescent="0.2">
      <c r="A23" s="357" t="s">
        <v>422</v>
      </c>
      <c r="B23" s="380">
        <v>201700</v>
      </c>
      <c r="C23" s="369"/>
      <c r="D23" s="380">
        <v>51522</v>
      </c>
      <c r="E23" s="371"/>
      <c r="F23" s="380">
        <v>118930</v>
      </c>
      <c r="G23" s="371"/>
      <c r="H23" s="380">
        <v>323261</v>
      </c>
      <c r="I23" s="371"/>
      <c r="J23" s="380">
        <v>57840</v>
      </c>
      <c r="K23" s="371"/>
      <c r="L23" s="380">
        <v>33406</v>
      </c>
      <c r="M23" s="371"/>
      <c r="N23" s="380">
        <v>123618</v>
      </c>
      <c r="O23" s="371"/>
      <c r="P23" s="380">
        <v>15455</v>
      </c>
      <c r="Q23" s="371"/>
      <c r="R23" s="379">
        <v>5595.0000000000009</v>
      </c>
      <c r="S23" s="1280"/>
      <c r="T23" s="364"/>
      <c r="U23" s="364"/>
      <c r="V23" s="364"/>
      <c r="W23" s="364"/>
    </row>
    <row r="24" spans="1:23" ht="12.95" customHeight="1" x14ac:dyDescent="0.2">
      <c r="A24" s="357" t="s">
        <v>423</v>
      </c>
      <c r="B24" s="380">
        <v>151860</v>
      </c>
      <c r="C24" s="369"/>
      <c r="D24" s="380">
        <v>38504</v>
      </c>
      <c r="E24" s="371"/>
      <c r="F24" s="380">
        <v>95481</v>
      </c>
      <c r="G24" s="371"/>
      <c r="H24" s="380">
        <v>237547</v>
      </c>
      <c r="I24" s="371"/>
      <c r="J24" s="380">
        <v>42310</v>
      </c>
      <c r="K24" s="371"/>
      <c r="L24" s="380">
        <v>25340</v>
      </c>
      <c r="M24" s="371"/>
      <c r="N24" s="380">
        <v>98259</v>
      </c>
      <c r="O24" s="371"/>
      <c r="P24" s="380">
        <v>12530</v>
      </c>
      <c r="Q24" s="371"/>
      <c r="R24" s="379">
        <v>4343.9999999999991</v>
      </c>
      <c r="S24" s="1280"/>
      <c r="T24" s="364"/>
      <c r="U24" s="364"/>
      <c r="V24" s="364"/>
      <c r="W24" s="364"/>
    </row>
    <row r="25" spans="1:23" ht="12.95" customHeight="1" x14ac:dyDescent="0.2">
      <c r="A25" s="357" t="s">
        <v>424</v>
      </c>
      <c r="B25" s="380">
        <v>88317</v>
      </c>
      <c r="C25" s="369"/>
      <c r="D25" s="380">
        <v>22523</v>
      </c>
      <c r="E25" s="371"/>
      <c r="F25" s="380">
        <v>61209</v>
      </c>
      <c r="G25" s="371"/>
      <c r="H25" s="380">
        <v>139003</v>
      </c>
      <c r="I25" s="371"/>
      <c r="J25" s="380">
        <v>24020</v>
      </c>
      <c r="K25" s="371"/>
      <c r="L25" s="380">
        <v>14127</v>
      </c>
      <c r="M25" s="371"/>
      <c r="N25" s="380">
        <v>54254</v>
      </c>
      <c r="O25" s="371"/>
      <c r="P25" s="380">
        <v>7121</v>
      </c>
      <c r="Q25" s="371"/>
      <c r="R25" s="379">
        <v>1991</v>
      </c>
      <c r="S25" s="1280"/>
      <c r="T25" s="364"/>
      <c r="U25" s="364"/>
      <c r="V25" s="364"/>
      <c r="W25" s="364"/>
    </row>
    <row r="26" spans="1:23" ht="12.95" customHeight="1" x14ac:dyDescent="0.2">
      <c r="A26" s="357" t="s">
        <v>425</v>
      </c>
      <c r="B26" s="380">
        <v>11612</v>
      </c>
      <c r="C26" s="369"/>
      <c r="D26" s="380">
        <v>2834</v>
      </c>
      <c r="E26" s="371"/>
      <c r="F26" s="380">
        <v>9170</v>
      </c>
      <c r="G26" s="371"/>
      <c r="H26" s="380">
        <v>25154</v>
      </c>
      <c r="I26" s="371"/>
      <c r="J26" s="380">
        <v>3230</v>
      </c>
      <c r="K26" s="371"/>
      <c r="L26" s="380">
        <v>1704</v>
      </c>
      <c r="M26" s="371"/>
      <c r="N26" s="380">
        <v>6256</v>
      </c>
      <c r="O26" s="371"/>
      <c r="P26" s="380">
        <v>946</v>
      </c>
      <c r="Q26" s="371"/>
      <c r="R26" s="379">
        <v>448.99999999999994</v>
      </c>
      <c r="S26" s="1280"/>
      <c r="T26" s="364"/>
      <c r="U26" s="364"/>
      <c r="V26" s="364"/>
      <c r="W26" s="364"/>
    </row>
    <row r="27" spans="1:23" ht="12" customHeight="1" x14ac:dyDescent="0.2">
      <c r="A27" s="357"/>
      <c r="B27" s="380"/>
      <c r="C27" s="369"/>
      <c r="D27" s="379"/>
      <c r="E27" s="371"/>
      <c r="F27" s="379"/>
      <c r="G27" s="371"/>
      <c r="H27" s="379"/>
      <c r="I27" s="371"/>
      <c r="J27" s="379"/>
      <c r="K27" s="371"/>
      <c r="L27" s="379"/>
      <c r="M27" s="371"/>
      <c r="N27" s="379"/>
      <c r="O27" s="371"/>
      <c r="P27" s="379"/>
      <c r="Q27" s="371"/>
      <c r="R27" s="379"/>
      <c r="S27" s="1280"/>
      <c r="T27" s="364"/>
      <c r="U27" s="364"/>
      <c r="V27" s="364"/>
      <c r="W27" s="364"/>
    </row>
    <row r="28" spans="1:23" ht="11.1" customHeight="1" x14ac:dyDescent="0.2">
      <c r="A28" s="359"/>
      <c r="B28" s="379"/>
      <c r="C28" s="369"/>
      <c r="D28" s="381"/>
      <c r="E28" s="371"/>
      <c r="F28" s="381"/>
      <c r="G28" s="381"/>
      <c r="H28" s="381"/>
      <c r="I28" s="381"/>
      <c r="J28" s="381"/>
      <c r="K28" s="381"/>
      <c r="L28" s="381"/>
      <c r="M28" s="381"/>
      <c r="N28" s="381"/>
      <c r="O28" s="381"/>
      <c r="P28" s="381"/>
      <c r="Q28" s="381"/>
      <c r="R28" s="381"/>
      <c r="S28" s="1280"/>
      <c r="T28" s="364"/>
      <c r="U28" s="364"/>
      <c r="V28" s="364"/>
      <c r="W28" s="364"/>
    </row>
    <row r="29" spans="1:23" ht="12.95" customHeight="1" x14ac:dyDescent="0.2">
      <c r="A29" s="359" t="s">
        <v>94</v>
      </c>
      <c r="B29" s="376">
        <v>907570</v>
      </c>
      <c r="C29" s="369"/>
      <c r="D29" s="376">
        <v>209451</v>
      </c>
      <c r="E29" s="371"/>
      <c r="F29" s="376">
        <v>487756</v>
      </c>
      <c r="G29" s="371"/>
      <c r="H29" s="376">
        <v>1457960</v>
      </c>
      <c r="I29" s="371"/>
      <c r="J29" s="376">
        <v>293000</v>
      </c>
      <c r="K29" s="371"/>
      <c r="L29" s="376">
        <v>140372</v>
      </c>
      <c r="M29" s="371"/>
      <c r="N29" s="376">
        <v>476532</v>
      </c>
      <c r="O29" s="371"/>
      <c r="P29" s="376">
        <v>63825</v>
      </c>
      <c r="Q29" s="371"/>
      <c r="R29" s="376">
        <v>22572</v>
      </c>
      <c r="S29" s="1280"/>
      <c r="T29" s="364"/>
      <c r="U29" s="364"/>
      <c r="V29" s="364"/>
      <c r="W29" s="364"/>
    </row>
    <row r="30" spans="1:23" ht="12.95" customHeight="1" x14ac:dyDescent="0.2">
      <c r="A30" s="357" t="s">
        <v>415</v>
      </c>
      <c r="B30" s="379">
        <v>5239</v>
      </c>
      <c r="C30" s="369"/>
      <c r="D30" s="379">
        <v>1814</v>
      </c>
      <c r="E30" s="371"/>
      <c r="F30" s="379">
        <v>1797</v>
      </c>
      <c r="G30" s="371"/>
      <c r="H30" s="379">
        <v>6316</v>
      </c>
      <c r="I30" s="371"/>
      <c r="J30" s="379">
        <v>2082</v>
      </c>
      <c r="K30" s="371"/>
      <c r="L30" s="379">
        <v>705</v>
      </c>
      <c r="M30" s="371"/>
      <c r="N30" s="379">
        <v>1476</v>
      </c>
      <c r="O30" s="371"/>
      <c r="P30" s="379">
        <v>362</v>
      </c>
      <c r="Q30" s="371"/>
      <c r="R30" s="379">
        <v>132</v>
      </c>
      <c r="S30" s="1280"/>
      <c r="T30" s="364"/>
      <c r="U30" s="364"/>
      <c r="V30" s="364"/>
      <c r="W30" s="364"/>
    </row>
    <row r="31" spans="1:23" ht="12.95" customHeight="1" x14ac:dyDescent="0.2">
      <c r="A31" s="357" t="s">
        <v>416</v>
      </c>
      <c r="B31" s="380">
        <v>37160</v>
      </c>
      <c r="C31" s="369"/>
      <c r="D31" s="380">
        <v>10635</v>
      </c>
      <c r="E31" s="371"/>
      <c r="F31" s="380">
        <v>17447</v>
      </c>
      <c r="G31" s="371"/>
      <c r="H31" s="380">
        <v>64816</v>
      </c>
      <c r="I31" s="371"/>
      <c r="J31" s="380">
        <v>13830</v>
      </c>
      <c r="K31" s="371"/>
      <c r="L31" s="380">
        <v>5631</v>
      </c>
      <c r="M31" s="371"/>
      <c r="N31" s="380">
        <v>14523</v>
      </c>
      <c r="O31" s="371"/>
      <c r="P31" s="380">
        <v>2563</v>
      </c>
      <c r="Q31" s="371"/>
      <c r="R31" s="380">
        <v>1152.0000000000002</v>
      </c>
      <c r="S31" s="1280"/>
      <c r="T31" s="364"/>
      <c r="U31" s="364"/>
      <c r="V31" s="364"/>
      <c r="W31" s="364"/>
    </row>
    <row r="32" spans="1:23" ht="12.95" customHeight="1" x14ac:dyDescent="0.2">
      <c r="A32" s="357" t="s">
        <v>417</v>
      </c>
      <c r="B32" s="380">
        <v>75203</v>
      </c>
      <c r="C32" s="369"/>
      <c r="D32" s="380">
        <v>18902</v>
      </c>
      <c r="E32" s="371"/>
      <c r="F32" s="380">
        <v>38331</v>
      </c>
      <c r="G32" s="371"/>
      <c r="H32" s="380">
        <v>139085</v>
      </c>
      <c r="I32" s="371"/>
      <c r="J32" s="380">
        <v>26590</v>
      </c>
      <c r="K32" s="371"/>
      <c r="L32" s="380">
        <v>11435</v>
      </c>
      <c r="M32" s="371"/>
      <c r="N32" s="380">
        <v>33629</v>
      </c>
      <c r="O32" s="371"/>
      <c r="P32" s="380">
        <v>4922</v>
      </c>
      <c r="Q32" s="371"/>
      <c r="R32" s="380">
        <v>1698</v>
      </c>
      <c r="S32" s="1280"/>
      <c r="T32" s="364"/>
      <c r="U32" s="364"/>
      <c r="V32" s="364"/>
      <c r="W32" s="364"/>
    </row>
    <row r="33" spans="1:23" ht="12.95" customHeight="1" x14ac:dyDescent="0.2">
      <c r="A33" s="357" t="s">
        <v>418</v>
      </c>
      <c r="B33" s="380">
        <v>108890</v>
      </c>
      <c r="C33" s="369"/>
      <c r="D33" s="380">
        <v>23950</v>
      </c>
      <c r="E33" s="371"/>
      <c r="F33" s="380">
        <v>58814</v>
      </c>
      <c r="G33" s="371"/>
      <c r="H33" s="380">
        <v>189815</v>
      </c>
      <c r="I33" s="371"/>
      <c r="J33" s="380">
        <v>39070</v>
      </c>
      <c r="K33" s="371"/>
      <c r="L33" s="380">
        <v>16137</v>
      </c>
      <c r="M33" s="371"/>
      <c r="N33" s="380">
        <v>51870</v>
      </c>
      <c r="O33" s="371"/>
      <c r="P33" s="380">
        <v>7228</v>
      </c>
      <c r="Q33" s="371"/>
      <c r="R33" s="380">
        <v>2474.9999999999995</v>
      </c>
      <c r="S33" s="1280"/>
      <c r="T33" s="364"/>
      <c r="U33" s="364"/>
      <c r="V33" s="364"/>
      <c r="W33" s="364"/>
    </row>
    <row r="34" spans="1:23" ht="12.95" customHeight="1" x14ac:dyDescent="0.2">
      <c r="A34" s="357" t="s">
        <v>419</v>
      </c>
      <c r="B34" s="380">
        <v>147380</v>
      </c>
      <c r="C34" s="369"/>
      <c r="D34" s="380">
        <v>27839</v>
      </c>
      <c r="E34" s="371"/>
      <c r="F34" s="380">
        <v>77608</v>
      </c>
      <c r="G34" s="371"/>
      <c r="H34" s="380">
        <v>236554</v>
      </c>
      <c r="I34" s="371"/>
      <c r="J34" s="380">
        <v>49690</v>
      </c>
      <c r="K34" s="371"/>
      <c r="L34" s="380">
        <v>21727</v>
      </c>
      <c r="M34" s="371"/>
      <c r="N34" s="380">
        <v>72634</v>
      </c>
      <c r="O34" s="371"/>
      <c r="P34" s="380">
        <v>9664</v>
      </c>
      <c r="Q34" s="371"/>
      <c r="R34" s="380">
        <v>3100</v>
      </c>
      <c r="S34" s="1280"/>
      <c r="T34" s="364"/>
      <c r="U34" s="364"/>
      <c r="V34" s="364"/>
      <c r="W34" s="364"/>
    </row>
    <row r="35" spans="1:23" ht="12.95" customHeight="1" x14ac:dyDescent="0.2">
      <c r="A35" s="357" t="s">
        <v>420</v>
      </c>
      <c r="B35" s="380">
        <v>145880</v>
      </c>
      <c r="C35" s="369"/>
      <c r="D35" s="380">
        <v>29491</v>
      </c>
      <c r="E35" s="371"/>
      <c r="F35" s="380">
        <v>76305</v>
      </c>
      <c r="G35" s="371"/>
      <c r="H35" s="380">
        <v>234647</v>
      </c>
      <c r="I35" s="371"/>
      <c r="J35" s="380">
        <v>46670</v>
      </c>
      <c r="K35" s="371"/>
      <c r="L35" s="380">
        <v>22294</v>
      </c>
      <c r="M35" s="371"/>
      <c r="N35" s="380">
        <v>76532</v>
      </c>
      <c r="O35" s="371"/>
      <c r="P35" s="380">
        <v>9870</v>
      </c>
      <c r="Q35" s="371"/>
      <c r="R35" s="380">
        <v>3354</v>
      </c>
      <c r="S35" s="1280"/>
      <c r="T35" s="364"/>
      <c r="U35" s="364"/>
      <c r="V35" s="364"/>
      <c r="W35" s="364"/>
    </row>
    <row r="36" spans="1:23" ht="12.95" customHeight="1" x14ac:dyDescent="0.2">
      <c r="A36" s="357" t="s">
        <v>421</v>
      </c>
      <c r="B36" s="380">
        <v>131200</v>
      </c>
      <c r="C36" s="369"/>
      <c r="D36" s="380">
        <v>29834</v>
      </c>
      <c r="E36" s="371"/>
      <c r="F36" s="380">
        <v>69832</v>
      </c>
      <c r="G36" s="371"/>
      <c r="H36" s="380">
        <v>202031</v>
      </c>
      <c r="I36" s="371"/>
      <c r="J36" s="380">
        <v>41390</v>
      </c>
      <c r="K36" s="371"/>
      <c r="L36" s="380">
        <v>20514</v>
      </c>
      <c r="M36" s="371"/>
      <c r="N36" s="380">
        <v>71460</v>
      </c>
      <c r="O36" s="371"/>
      <c r="P36" s="380">
        <v>9024</v>
      </c>
      <c r="Q36" s="371"/>
      <c r="R36" s="380">
        <v>3428</v>
      </c>
      <c r="S36" s="1280"/>
      <c r="T36" s="364"/>
      <c r="U36" s="364"/>
      <c r="V36" s="364"/>
      <c r="W36" s="364"/>
    </row>
    <row r="37" spans="1:23" ht="12.95" customHeight="1" x14ac:dyDescent="0.2">
      <c r="A37" s="357" t="s">
        <v>422</v>
      </c>
      <c r="B37" s="380">
        <v>113490</v>
      </c>
      <c r="C37" s="369"/>
      <c r="D37" s="380">
        <v>29462</v>
      </c>
      <c r="E37" s="371"/>
      <c r="F37" s="380">
        <v>62359</v>
      </c>
      <c r="G37" s="371"/>
      <c r="H37" s="380">
        <v>170608</v>
      </c>
      <c r="I37" s="371"/>
      <c r="J37" s="380">
        <v>33550</v>
      </c>
      <c r="K37" s="371"/>
      <c r="L37" s="380">
        <v>18339</v>
      </c>
      <c r="M37" s="371"/>
      <c r="N37" s="380">
        <v>65824</v>
      </c>
      <c r="O37" s="371"/>
      <c r="P37" s="380">
        <v>8401</v>
      </c>
      <c r="Q37" s="371"/>
      <c r="R37" s="380">
        <v>3153</v>
      </c>
      <c r="S37" s="1280"/>
      <c r="T37" s="364"/>
      <c r="U37" s="364"/>
      <c r="V37" s="364"/>
      <c r="W37" s="364"/>
    </row>
    <row r="38" spans="1:23" ht="12.95" customHeight="1" x14ac:dyDescent="0.2">
      <c r="A38" s="357" t="s">
        <v>423</v>
      </c>
      <c r="B38" s="380">
        <v>86244</v>
      </c>
      <c r="C38" s="369"/>
      <c r="D38" s="380">
        <v>22542</v>
      </c>
      <c r="E38" s="371"/>
      <c r="F38" s="380">
        <v>49589</v>
      </c>
      <c r="G38" s="371"/>
      <c r="H38" s="380">
        <v>125763</v>
      </c>
      <c r="I38" s="371"/>
      <c r="J38" s="380">
        <v>24460</v>
      </c>
      <c r="K38" s="371"/>
      <c r="L38" s="380">
        <v>14342</v>
      </c>
      <c r="M38" s="371"/>
      <c r="N38" s="380">
        <v>54324</v>
      </c>
      <c r="O38" s="371"/>
      <c r="P38" s="380">
        <v>7140</v>
      </c>
      <c r="Q38" s="371"/>
      <c r="R38" s="380">
        <v>2577</v>
      </c>
      <c r="S38" s="1280"/>
      <c r="T38" s="364"/>
      <c r="U38" s="364"/>
      <c r="V38" s="364"/>
      <c r="W38" s="364"/>
    </row>
    <row r="39" spans="1:23" ht="12.95" customHeight="1" x14ac:dyDescent="0.2">
      <c r="A39" s="357" t="s">
        <v>424</v>
      </c>
      <c r="B39" s="380">
        <v>50474</v>
      </c>
      <c r="C39" s="369"/>
      <c r="D39" s="380">
        <v>13515</v>
      </c>
      <c r="E39" s="371"/>
      <c r="F39" s="380">
        <v>31273</v>
      </c>
      <c r="G39" s="371"/>
      <c r="H39" s="380">
        <v>74375</v>
      </c>
      <c r="I39" s="371"/>
      <c r="J39" s="380">
        <v>13870</v>
      </c>
      <c r="K39" s="371"/>
      <c r="L39" s="380">
        <v>8306</v>
      </c>
      <c r="M39" s="371"/>
      <c r="N39" s="380">
        <v>31055</v>
      </c>
      <c r="O39" s="371"/>
      <c r="P39" s="380">
        <v>4112</v>
      </c>
      <c r="Q39" s="371"/>
      <c r="R39" s="380">
        <v>1225</v>
      </c>
      <c r="S39" s="1280"/>
      <c r="T39" s="364"/>
      <c r="U39" s="364"/>
      <c r="V39" s="364"/>
      <c r="W39" s="364"/>
    </row>
    <row r="40" spans="1:23" ht="12.95" customHeight="1" x14ac:dyDescent="0.2">
      <c r="A40" s="357" t="s">
        <v>425</v>
      </c>
      <c r="B40" s="380">
        <v>6406</v>
      </c>
      <c r="C40" s="369"/>
      <c r="D40" s="380">
        <v>1467</v>
      </c>
      <c r="E40" s="371"/>
      <c r="F40" s="380">
        <v>4401</v>
      </c>
      <c r="G40" s="371"/>
      <c r="H40" s="380">
        <v>13921</v>
      </c>
      <c r="I40" s="371"/>
      <c r="J40" s="380">
        <v>1770</v>
      </c>
      <c r="K40" s="371"/>
      <c r="L40" s="380">
        <v>943</v>
      </c>
      <c r="M40" s="371"/>
      <c r="N40" s="380">
        <v>3205</v>
      </c>
      <c r="O40" s="371"/>
      <c r="P40" s="380">
        <v>537</v>
      </c>
      <c r="Q40" s="371"/>
      <c r="R40" s="380">
        <v>279</v>
      </c>
      <c r="S40" s="1280"/>
      <c r="T40" s="364"/>
      <c r="U40" s="364"/>
      <c r="V40" s="364"/>
      <c r="W40" s="364"/>
    </row>
    <row r="41" spans="1:23" ht="12" customHeight="1" x14ac:dyDescent="0.2">
      <c r="A41" s="382"/>
      <c r="O41" s="371"/>
      <c r="P41" s="380"/>
      <c r="Q41" s="371"/>
      <c r="R41" s="380"/>
      <c r="S41" s="1280"/>
      <c r="T41" s="364"/>
      <c r="U41" s="364"/>
      <c r="V41" s="364"/>
      <c r="W41" s="364"/>
    </row>
    <row r="42" spans="1:23" ht="11.1" customHeight="1" x14ac:dyDescent="0.2">
      <c r="A42" s="356"/>
      <c r="C42" s="369"/>
      <c r="D42" s="379"/>
      <c r="E42" s="371"/>
      <c r="F42" s="379"/>
      <c r="G42" s="371"/>
      <c r="H42" s="379"/>
      <c r="I42" s="371"/>
      <c r="J42" s="379"/>
      <c r="K42" s="371"/>
      <c r="L42" s="379"/>
      <c r="M42" s="371"/>
      <c r="N42" s="379"/>
      <c r="O42" s="371"/>
      <c r="P42" s="379"/>
      <c r="Q42" s="371"/>
      <c r="R42" s="379"/>
      <c r="S42" s="1280"/>
      <c r="T42" s="364"/>
      <c r="U42" s="364"/>
      <c r="V42" s="364"/>
      <c r="W42" s="364"/>
    </row>
    <row r="43" spans="1:23" ht="12.95" customHeight="1" x14ac:dyDescent="0.2">
      <c r="A43" s="356" t="s">
        <v>95</v>
      </c>
      <c r="B43" s="376">
        <v>743060</v>
      </c>
      <c r="C43" s="369"/>
      <c r="D43" s="376">
        <v>163046</v>
      </c>
      <c r="E43" s="371"/>
      <c r="F43" s="376">
        <v>453435</v>
      </c>
      <c r="G43" s="371"/>
      <c r="H43" s="376">
        <v>1342960</v>
      </c>
      <c r="I43" s="371"/>
      <c r="J43" s="376">
        <v>218200</v>
      </c>
      <c r="K43" s="371"/>
      <c r="L43" s="376">
        <v>115870</v>
      </c>
      <c r="M43" s="371"/>
      <c r="N43" s="376">
        <v>415823</v>
      </c>
      <c r="O43" s="371"/>
      <c r="P43" s="376">
        <v>54783</v>
      </c>
      <c r="Q43" s="371"/>
      <c r="R43" s="376">
        <v>19151</v>
      </c>
      <c r="S43" s="1280"/>
      <c r="T43" s="378"/>
      <c r="U43" s="364"/>
      <c r="V43" s="364"/>
      <c r="W43" s="364"/>
    </row>
    <row r="44" spans="1:23" ht="12.95" customHeight="1" x14ac:dyDescent="0.2">
      <c r="A44" s="357" t="s">
        <v>415</v>
      </c>
      <c r="B44" s="384">
        <v>3481</v>
      </c>
      <c r="C44" s="369"/>
      <c r="D44" s="384">
        <v>718</v>
      </c>
      <c r="E44" s="371"/>
      <c r="F44" s="384">
        <v>1174</v>
      </c>
      <c r="G44" s="371"/>
      <c r="H44" s="384">
        <v>4484</v>
      </c>
      <c r="I44" s="371"/>
      <c r="J44" s="384">
        <v>1197</v>
      </c>
      <c r="K44" s="371"/>
      <c r="L44" s="384">
        <v>466</v>
      </c>
      <c r="M44" s="371"/>
      <c r="N44" s="384">
        <v>1004.9999999999999</v>
      </c>
      <c r="O44" s="371"/>
      <c r="P44" s="384">
        <v>230</v>
      </c>
      <c r="Q44" s="371"/>
      <c r="R44" s="384">
        <v>76</v>
      </c>
      <c r="S44" s="1280"/>
      <c r="T44" s="364"/>
      <c r="U44" s="364"/>
      <c r="V44" s="364"/>
      <c r="W44" s="364"/>
    </row>
    <row r="45" spans="1:23" ht="12.95" customHeight="1" x14ac:dyDescent="0.2">
      <c r="A45" s="357" t="s">
        <v>416</v>
      </c>
      <c r="B45" s="384">
        <v>32796</v>
      </c>
      <c r="C45" s="369"/>
      <c r="D45" s="384">
        <v>7276</v>
      </c>
      <c r="E45" s="371"/>
      <c r="F45" s="384">
        <v>15197</v>
      </c>
      <c r="G45" s="371"/>
      <c r="H45" s="384">
        <v>61354</v>
      </c>
      <c r="I45" s="371"/>
      <c r="J45" s="384">
        <v>10880</v>
      </c>
      <c r="K45" s="371"/>
      <c r="L45" s="384">
        <v>4629</v>
      </c>
      <c r="M45" s="371"/>
      <c r="N45" s="384">
        <v>12873</v>
      </c>
      <c r="O45" s="371"/>
      <c r="P45" s="384">
        <v>2140</v>
      </c>
      <c r="Q45" s="371"/>
      <c r="R45" s="384">
        <v>958</v>
      </c>
      <c r="S45" s="1280"/>
      <c r="T45" s="364"/>
      <c r="U45" s="364"/>
      <c r="V45" s="364"/>
      <c r="W45" s="364"/>
    </row>
    <row r="46" spans="1:23" ht="12.95" customHeight="1" x14ac:dyDescent="0.2">
      <c r="A46" s="357" t="s">
        <v>417</v>
      </c>
      <c r="B46" s="384">
        <v>71993</v>
      </c>
      <c r="C46" s="369"/>
      <c r="D46" s="384">
        <v>16300</v>
      </c>
      <c r="E46" s="371"/>
      <c r="F46" s="384">
        <v>38463</v>
      </c>
      <c r="G46" s="371"/>
      <c r="H46" s="384">
        <v>142711</v>
      </c>
      <c r="I46" s="371"/>
      <c r="J46" s="384">
        <v>23460</v>
      </c>
      <c r="K46" s="371"/>
      <c r="L46" s="384">
        <v>10495</v>
      </c>
      <c r="M46" s="371"/>
      <c r="N46" s="384">
        <v>33572</v>
      </c>
      <c r="O46" s="371"/>
      <c r="P46" s="384">
        <v>5125</v>
      </c>
      <c r="Q46" s="371"/>
      <c r="R46" s="384">
        <v>2054</v>
      </c>
      <c r="S46" s="1280"/>
      <c r="T46" s="364"/>
      <c r="U46" s="364"/>
      <c r="V46" s="364"/>
      <c r="W46" s="364"/>
    </row>
    <row r="47" spans="1:23" ht="12.95" customHeight="1" x14ac:dyDescent="0.2">
      <c r="A47" s="357" t="s">
        <v>418</v>
      </c>
      <c r="B47" s="384">
        <v>97264</v>
      </c>
      <c r="C47" s="369"/>
      <c r="D47" s="384">
        <v>20329</v>
      </c>
      <c r="E47" s="371"/>
      <c r="F47" s="384">
        <v>56237</v>
      </c>
      <c r="G47" s="371"/>
      <c r="H47" s="384">
        <v>184971</v>
      </c>
      <c r="I47" s="371"/>
      <c r="J47" s="384">
        <v>31350</v>
      </c>
      <c r="K47" s="371"/>
      <c r="L47" s="384">
        <v>14133</v>
      </c>
      <c r="M47" s="371"/>
      <c r="N47" s="384">
        <v>48323</v>
      </c>
      <c r="O47" s="371"/>
      <c r="P47" s="384">
        <v>6653</v>
      </c>
      <c r="Q47" s="371"/>
      <c r="R47" s="384">
        <v>2584</v>
      </c>
      <c r="S47" s="1280"/>
      <c r="T47" s="364"/>
      <c r="U47" s="364"/>
      <c r="V47" s="364"/>
      <c r="W47" s="364"/>
    </row>
    <row r="48" spans="1:23" ht="12.95" customHeight="1" x14ac:dyDescent="0.2">
      <c r="A48" s="357" t="s">
        <v>419</v>
      </c>
      <c r="B48" s="384">
        <v>120690</v>
      </c>
      <c r="C48" s="369"/>
      <c r="D48" s="384">
        <v>22925</v>
      </c>
      <c r="E48" s="371"/>
      <c r="F48" s="384">
        <v>72042</v>
      </c>
      <c r="G48" s="371"/>
      <c r="H48" s="384">
        <v>217150</v>
      </c>
      <c r="I48" s="371"/>
      <c r="J48" s="384">
        <v>35230</v>
      </c>
      <c r="K48" s="371"/>
      <c r="L48" s="384">
        <v>18051</v>
      </c>
      <c r="M48" s="371"/>
      <c r="N48" s="384">
        <v>64080</v>
      </c>
      <c r="O48" s="371"/>
      <c r="P48" s="384">
        <v>8616</v>
      </c>
      <c r="Q48" s="371"/>
      <c r="R48" s="384">
        <v>2763</v>
      </c>
      <c r="S48" s="1280"/>
      <c r="T48" s="364"/>
      <c r="U48" s="364"/>
      <c r="V48" s="364"/>
      <c r="W48" s="364"/>
    </row>
    <row r="49" spans="1:26" ht="12.95" customHeight="1" x14ac:dyDescent="0.2">
      <c r="A49" s="357" t="s">
        <v>420</v>
      </c>
      <c r="B49" s="384">
        <v>116260</v>
      </c>
      <c r="C49" s="369"/>
      <c r="D49" s="384">
        <v>23273</v>
      </c>
      <c r="E49" s="371"/>
      <c r="F49" s="384">
        <v>69140</v>
      </c>
      <c r="G49" s="371"/>
      <c r="H49" s="384">
        <v>210237</v>
      </c>
      <c r="I49" s="371"/>
      <c r="J49" s="384">
        <v>32860</v>
      </c>
      <c r="K49" s="371"/>
      <c r="L49" s="384">
        <v>18437</v>
      </c>
      <c r="M49" s="371"/>
      <c r="N49" s="384">
        <v>66148</v>
      </c>
      <c r="O49" s="371"/>
      <c r="P49" s="384">
        <v>8312</v>
      </c>
      <c r="Q49" s="371"/>
      <c r="R49" s="384">
        <v>2792</v>
      </c>
      <c r="S49" s="1280"/>
      <c r="T49" s="364"/>
      <c r="U49" s="364"/>
      <c r="V49" s="364"/>
      <c r="W49" s="364"/>
    </row>
    <row r="50" spans="1:26" ht="12.95" customHeight="1" x14ac:dyDescent="0.2">
      <c r="A50" s="357" t="s">
        <v>421</v>
      </c>
      <c r="B50" s="384">
        <v>103710</v>
      </c>
      <c r="C50" s="369"/>
      <c r="D50" s="384">
        <v>23827</v>
      </c>
      <c r="E50" s="371"/>
      <c r="F50" s="384">
        <v>64015</v>
      </c>
      <c r="G50" s="371"/>
      <c r="H50" s="384">
        <v>181733</v>
      </c>
      <c r="I50" s="371"/>
      <c r="J50" s="384">
        <v>29490</v>
      </c>
      <c r="K50" s="371"/>
      <c r="L50" s="384">
        <v>17013</v>
      </c>
      <c r="M50" s="371"/>
      <c r="N50" s="384">
        <v>61845</v>
      </c>
      <c r="O50" s="371"/>
      <c r="P50" s="384">
        <v>7846</v>
      </c>
      <c r="Q50" s="371"/>
      <c r="R50" s="384">
        <v>2781</v>
      </c>
      <c r="S50" s="1280"/>
      <c r="T50" s="364"/>
      <c r="U50" s="364"/>
      <c r="V50" s="364"/>
      <c r="W50" s="364"/>
    </row>
    <row r="51" spans="1:26" ht="12.95" customHeight="1" x14ac:dyDescent="0.2">
      <c r="A51" s="357" t="s">
        <v>422</v>
      </c>
      <c r="B51" s="384">
        <v>88203</v>
      </c>
      <c r="C51" s="369"/>
      <c r="D51" s="384">
        <v>22060</v>
      </c>
      <c r="E51" s="371"/>
      <c r="F51" s="384">
        <v>56571</v>
      </c>
      <c r="G51" s="371"/>
      <c r="H51" s="384">
        <v>152653</v>
      </c>
      <c r="I51" s="371"/>
      <c r="J51" s="384">
        <v>24290</v>
      </c>
      <c r="K51" s="371"/>
      <c r="L51" s="384">
        <v>15067</v>
      </c>
      <c r="M51" s="371"/>
      <c r="N51" s="384">
        <v>57793</v>
      </c>
      <c r="O51" s="371"/>
      <c r="P51" s="384">
        <v>7054</v>
      </c>
      <c r="Q51" s="371"/>
      <c r="R51" s="384">
        <v>2443</v>
      </c>
      <c r="S51" s="1280"/>
      <c r="T51" s="364"/>
      <c r="U51" s="364"/>
      <c r="V51" s="364"/>
      <c r="W51" s="364"/>
      <c r="X51" s="381"/>
      <c r="Y51" s="381"/>
      <c r="Z51" s="381"/>
    </row>
    <row r="52" spans="1:26" ht="12.95" customHeight="1" x14ac:dyDescent="0.2">
      <c r="A52" s="357" t="s">
        <v>423</v>
      </c>
      <c r="B52" s="384">
        <v>65614</v>
      </c>
      <c r="C52" s="369"/>
      <c r="D52" s="384">
        <v>15961</v>
      </c>
      <c r="E52" s="371"/>
      <c r="F52" s="384">
        <v>45892</v>
      </c>
      <c r="G52" s="371"/>
      <c r="H52" s="384">
        <v>111784</v>
      </c>
      <c r="I52" s="371"/>
      <c r="J52" s="384">
        <v>17850</v>
      </c>
      <c r="K52" s="371"/>
      <c r="L52" s="384">
        <v>10998</v>
      </c>
      <c r="M52" s="371"/>
      <c r="N52" s="384">
        <v>43935</v>
      </c>
      <c r="O52" s="371"/>
      <c r="P52" s="384">
        <v>5389</v>
      </c>
      <c r="Q52" s="371"/>
      <c r="R52" s="384">
        <v>1767</v>
      </c>
      <c r="S52" s="1280"/>
      <c r="T52" s="364"/>
      <c r="U52" s="364"/>
      <c r="V52" s="364"/>
      <c r="W52" s="364"/>
      <c r="X52" s="381"/>
      <c r="Y52" s="381"/>
      <c r="Z52" s="381"/>
    </row>
    <row r="53" spans="1:26" ht="12.95" customHeight="1" x14ac:dyDescent="0.2">
      <c r="A53" s="357" t="s">
        <v>424</v>
      </c>
      <c r="B53" s="384">
        <v>37842</v>
      </c>
      <c r="C53" s="369"/>
      <c r="D53" s="384">
        <v>9007</v>
      </c>
      <c r="E53" s="371"/>
      <c r="F53" s="384">
        <v>29936</v>
      </c>
      <c r="G53" s="371"/>
      <c r="H53" s="384">
        <v>64626.999999999993</v>
      </c>
      <c r="I53" s="371"/>
      <c r="J53" s="384">
        <v>10150</v>
      </c>
      <c r="K53" s="371"/>
      <c r="L53" s="384">
        <v>5821</v>
      </c>
      <c r="M53" s="371"/>
      <c r="N53" s="384">
        <v>23197</v>
      </c>
      <c r="O53" s="371"/>
      <c r="P53" s="384">
        <v>3009</v>
      </c>
      <c r="Q53" s="371"/>
      <c r="R53" s="384">
        <v>765</v>
      </c>
      <c r="S53" s="1280"/>
      <c r="T53" s="364"/>
      <c r="U53" s="364"/>
      <c r="V53" s="364"/>
      <c r="W53" s="364"/>
      <c r="X53" s="381"/>
      <c r="Y53" s="381"/>
      <c r="Z53" s="381"/>
    </row>
    <row r="54" spans="1:26" ht="12.95" customHeight="1" x14ac:dyDescent="0.2">
      <c r="A54" s="357" t="s">
        <v>425</v>
      </c>
      <c r="B54" s="384">
        <v>5206</v>
      </c>
      <c r="C54" s="369"/>
      <c r="D54" s="384">
        <v>1367</v>
      </c>
      <c r="E54" s="371"/>
      <c r="F54" s="384">
        <v>4769</v>
      </c>
      <c r="G54" s="371"/>
      <c r="H54" s="384">
        <v>11233</v>
      </c>
      <c r="I54" s="371"/>
      <c r="J54" s="384">
        <v>1459</v>
      </c>
      <c r="K54" s="371"/>
      <c r="L54" s="384">
        <v>761</v>
      </c>
      <c r="M54" s="371"/>
      <c r="N54" s="384">
        <v>3052</v>
      </c>
      <c r="O54" s="371"/>
      <c r="P54" s="384">
        <v>409</v>
      </c>
      <c r="Q54" s="371"/>
      <c r="R54" s="384">
        <v>169.99999999999997</v>
      </c>
      <c r="S54" s="1280"/>
      <c r="T54" s="364"/>
      <c r="U54" s="364"/>
      <c r="V54" s="364"/>
      <c r="W54" s="364"/>
      <c r="X54" s="381"/>
      <c r="Y54" s="381"/>
      <c r="Z54" s="381"/>
    </row>
    <row r="55" spans="1:26" ht="12.95" customHeight="1" x14ac:dyDescent="0.2">
      <c r="A55" s="357"/>
      <c r="B55" s="384"/>
      <c r="C55" s="369"/>
      <c r="D55" s="384"/>
      <c r="E55" s="371"/>
      <c r="F55" s="384"/>
      <c r="G55" s="371"/>
      <c r="H55" s="384"/>
      <c r="I55" s="371"/>
      <c r="J55" s="384"/>
      <c r="K55" s="371"/>
      <c r="L55" s="384"/>
      <c r="M55" s="371"/>
      <c r="N55" s="384"/>
      <c r="O55" s="371"/>
      <c r="P55" s="384"/>
      <c r="Q55" s="371"/>
      <c r="R55" s="384"/>
      <c r="S55" s="1280"/>
      <c r="T55" s="364"/>
      <c r="U55" s="364"/>
      <c r="V55" s="364"/>
      <c r="W55" s="364"/>
      <c r="X55" s="381"/>
      <c r="Y55" s="381"/>
      <c r="Z55" s="381"/>
    </row>
    <row r="56" spans="1:26" ht="12" customHeight="1" x14ac:dyDescent="0.2">
      <c r="A56" s="1281" t="s">
        <v>198</v>
      </c>
      <c r="B56" s="1282"/>
      <c r="C56" s="1282"/>
      <c r="D56" s="1282"/>
      <c r="E56" s="1282"/>
      <c r="F56" s="1282"/>
      <c r="G56" s="1282"/>
      <c r="H56" s="1282"/>
      <c r="I56" s="1282"/>
      <c r="J56" s="1282"/>
      <c r="K56" s="1282"/>
      <c r="L56" s="1282"/>
      <c r="M56" s="1282"/>
      <c r="N56" s="1282"/>
      <c r="O56" s="1282"/>
      <c r="P56" s="1282"/>
      <c r="Q56" s="1283"/>
      <c r="R56" s="1283"/>
      <c r="S56" s="1280"/>
      <c r="T56" s="364"/>
      <c r="U56" s="364"/>
      <c r="V56" s="364"/>
      <c r="W56" s="364"/>
      <c r="X56" s="381"/>
      <c r="Y56" s="381"/>
      <c r="Z56" s="381"/>
    </row>
    <row r="57" spans="1:26" ht="14.25" customHeight="1" x14ac:dyDescent="0.2">
      <c r="A57" s="358" t="s">
        <v>96</v>
      </c>
      <c r="B57" s="371"/>
      <c r="C57" s="369"/>
      <c r="D57" s="385"/>
      <c r="E57" s="371"/>
      <c r="F57" s="385"/>
      <c r="G57" s="371"/>
      <c r="H57" s="371"/>
      <c r="I57" s="371"/>
      <c r="J57" s="385"/>
      <c r="K57" s="371"/>
      <c r="L57" s="371"/>
      <c r="M57" s="371"/>
      <c r="N57" s="385"/>
      <c r="O57" s="371"/>
      <c r="P57" s="371"/>
      <c r="Q57" s="371"/>
      <c r="R57" s="371"/>
      <c r="S57" s="1280"/>
      <c r="T57" s="357"/>
      <c r="U57" s="357"/>
    </row>
    <row r="58" spans="1:26" ht="11.1" customHeight="1" x14ac:dyDescent="0.2">
      <c r="A58" s="359"/>
      <c r="B58" s="371"/>
      <c r="C58" s="369"/>
      <c r="D58" s="385"/>
      <c r="E58" s="371"/>
      <c r="F58" s="385"/>
      <c r="G58" s="371"/>
      <c r="H58" s="371"/>
      <c r="I58" s="371"/>
      <c r="J58" s="385"/>
      <c r="K58" s="371"/>
      <c r="L58" s="371"/>
      <c r="M58" s="371"/>
      <c r="N58" s="371"/>
      <c r="O58" s="371"/>
      <c r="P58" s="371"/>
      <c r="Q58" s="371"/>
      <c r="R58" s="371"/>
      <c r="S58" s="1280"/>
      <c r="T58" s="364"/>
      <c r="U58" s="364"/>
      <c r="V58" s="364"/>
      <c r="W58" s="364"/>
      <c r="X58" s="381"/>
      <c r="Y58" s="381"/>
      <c r="Z58" s="381"/>
    </row>
    <row r="59" spans="1:26" ht="11.1" customHeight="1" x14ac:dyDescent="0.2">
      <c r="A59" s="359"/>
      <c r="B59" s="386"/>
      <c r="C59" s="369"/>
      <c r="D59" s="387"/>
      <c r="E59" s="371"/>
      <c r="F59" s="386"/>
      <c r="G59" s="371"/>
      <c r="H59" s="387"/>
      <c r="I59" s="371"/>
      <c r="J59" s="386"/>
      <c r="K59" s="371"/>
      <c r="L59" s="387"/>
      <c r="M59" s="371"/>
      <c r="N59" s="387"/>
      <c r="O59" s="371"/>
      <c r="P59" s="386"/>
      <c r="Q59" s="371"/>
      <c r="R59" s="386"/>
      <c r="S59" s="1280"/>
      <c r="T59" s="378"/>
      <c r="U59" s="364"/>
      <c r="V59" s="364"/>
      <c r="W59" s="364"/>
      <c r="X59" s="381"/>
      <c r="Y59" s="381"/>
      <c r="Z59" s="381"/>
    </row>
    <row r="60" spans="1:26" ht="11.1" customHeight="1" x14ac:dyDescent="0.2">
      <c r="A60" s="357"/>
      <c r="B60" s="381"/>
      <c r="C60" s="381"/>
      <c r="D60" s="381"/>
      <c r="E60" s="371"/>
      <c r="F60" s="381"/>
      <c r="G60" s="381"/>
      <c r="H60" s="381"/>
      <c r="I60" s="381"/>
      <c r="J60" s="381"/>
      <c r="K60" s="381"/>
      <c r="L60" s="381"/>
      <c r="M60" s="388"/>
      <c r="N60" s="381"/>
      <c r="O60" s="381"/>
      <c r="P60" s="381"/>
      <c r="Q60" s="381"/>
      <c r="R60" s="381"/>
      <c r="S60" s="381"/>
      <c r="T60" s="381"/>
    </row>
    <row r="61" spans="1:26" ht="11.1" customHeight="1" x14ac:dyDescent="0.2">
      <c r="B61" s="381"/>
      <c r="C61" s="381"/>
      <c r="D61" s="381"/>
      <c r="E61" s="371"/>
      <c r="F61" s="381"/>
      <c r="G61" s="381"/>
      <c r="H61" s="381"/>
      <c r="I61" s="381"/>
      <c r="J61" s="381"/>
      <c r="K61" s="381"/>
      <c r="L61" s="381"/>
      <c r="M61" s="381"/>
      <c r="N61" s="381"/>
      <c r="O61" s="381"/>
      <c r="P61" s="381"/>
      <c r="Q61" s="381"/>
      <c r="R61" s="381"/>
      <c r="S61" s="381"/>
      <c r="T61" s="381"/>
    </row>
    <row r="62" spans="1:26" ht="11.1" customHeight="1" x14ac:dyDescent="0.2">
      <c r="B62" s="381"/>
      <c r="C62" s="381"/>
      <c r="D62" s="381"/>
      <c r="E62" s="371"/>
      <c r="F62" s="381"/>
      <c r="G62" s="381"/>
      <c r="H62" s="381"/>
      <c r="I62" s="381"/>
      <c r="J62" s="381"/>
      <c r="K62" s="381"/>
      <c r="L62" s="381"/>
      <c r="M62" s="381"/>
      <c r="N62" s="381"/>
      <c r="O62" s="381"/>
      <c r="P62" s="381"/>
      <c r="Q62" s="381"/>
      <c r="R62" s="381"/>
      <c r="S62" s="381"/>
      <c r="T62" s="381"/>
    </row>
    <row r="63" spans="1:26" ht="11.1" customHeight="1" x14ac:dyDescent="0.2">
      <c r="B63" s="381"/>
      <c r="C63" s="381"/>
      <c r="D63" s="381"/>
      <c r="E63" s="371"/>
      <c r="F63" s="381"/>
      <c r="G63" s="381"/>
      <c r="H63" s="381"/>
      <c r="I63" s="381"/>
      <c r="J63" s="381"/>
      <c r="K63" s="381"/>
      <c r="L63" s="381"/>
      <c r="M63" s="381"/>
      <c r="N63" s="381"/>
      <c r="O63" s="381"/>
      <c r="P63" s="381"/>
      <c r="Q63" s="381"/>
      <c r="R63" s="381"/>
      <c r="S63" s="381"/>
      <c r="T63" s="381"/>
    </row>
    <row r="64" spans="1:26" ht="11.1" customHeight="1" x14ac:dyDescent="0.2">
      <c r="B64" s="381"/>
      <c r="C64" s="381"/>
      <c r="D64" s="381"/>
      <c r="E64" s="371"/>
      <c r="F64" s="381"/>
      <c r="G64" s="381"/>
      <c r="H64" s="381"/>
      <c r="I64" s="381"/>
      <c r="J64" s="381"/>
      <c r="K64" s="381"/>
      <c r="L64" s="381"/>
      <c r="M64" s="381"/>
      <c r="N64" s="381"/>
      <c r="O64" s="381"/>
      <c r="P64" s="381"/>
      <c r="Q64" s="381"/>
      <c r="R64" s="381"/>
      <c r="S64" s="381"/>
      <c r="T64" s="381"/>
    </row>
    <row r="65" spans="2:20" ht="11.1" customHeight="1" x14ac:dyDescent="0.2">
      <c r="B65" s="381"/>
      <c r="C65" s="381"/>
      <c r="D65" s="381"/>
      <c r="E65" s="371"/>
      <c r="F65" s="381"/>
      <c r="G65" s="381"/>
      <c r="H65" s="381"/>
      <c r="I65" s="381"/>
      <c r="J65" s="381"/>
      <c r="K65" s="381"/>
      <c r="L65" s="381"/>
      <c r="M65" s="381"/>
      <c r="N65" s="381"/>
      <c r="O65" s="381"/>
      <c r="P65" s="381"/>
      <c r="Q65" s="381"/>
      <c r="R65" s="381"/>
      <c r="S65" s="381"/>
      <c r="T65" s="381"/>
    </row>
    <row r="66" spans="2:20" ht="11.1" customHeight="1" x14ac:dyDescent="0.2">
      <c r="B66" s="381"/>
      <c r="C66" s="381"/>
      <c r="D66" s="381"/>
      <c r="E66" s="371"/>
      <c r="F66" s="381"/>
      <c r="G66" s="381"/>
      <c r="H66" s="381"/>
      <c r="I66" s="381"/>
      <c r="J66" s="381"/>
      <c r="K66" s="381"/>
      <c r="L66" s="381"/>
      <c r="M66" s="381"/>
      <c r="N66" s="381"/>
      <c r="O66" s="381"/>
      <c r="P66" s="381"/>
      <c r="Q66" s="381"/>
      <c r="R66" s="381"/>
      <c r="S66" s="381"/>
      <c r="T66" s="381"/>
    </row>
    <row r="67" spans="2:20" ht="11.1" customHeight="1" x14ac:dyDescent="0.2">
      <c r="D67" s="364"/>
      <c r="J67" s="364"/>
    </row>
    <row r="68" spans="2:20" ht="11.1" customHeight="1" x14ac:dyDescent="0.2">
      <c r="D68" s="364"/>
      <c r="J68" s="364"/>
    </row>
    <row r="69" spans="2:20" x14ac:dyDescent="0.2">
      <c r="D69" s="364"/>
      <c r="J69" s="364"/>
    </row>
    <row r="70" spans="2:20" x14ac:dyDescent="0.2">
      <c r="D70" s="364"/>
      <c r="J70" s="364"/>
    </row>
    <row r="71" spans="2:20" x14ac:dyDescent="0.2">
      <c r="D71" s="364"/>
      <c r="J71" s="364"/>
    </row>
    <row r="72" spans="2:20" x14ac:dyDescent="0.2">
      <c r="D72" s="364"/>
      <c r="J72" s="364"/>
    </row>
    <row r="73" spans="2:20" x14ac:dyDescent="0.2">
      <c r="D73" s="364"/>
      <c r="J73" s="364"/>
    </row>
    <row r="74" spans="2:20" x14ac:dyDescent="0.2">
      <c r="D74" s="364"/>
      <c r="J74" s="364"/>
    </row>
    <row r="75" spans="2:20" x14ac:dyDescent="0.2">
      <c r="D75" s="364"/>
      <c r="J75" s="364"/>
    </row>
    <row r="76" spans="2:20" x14ac:dyDescent="0.2">
      <c r="D76" s="364"/>
      <c r="J76" s="364"/>
    </row>
    <row r="77" spans="2:20" x14ac:dyDescent="0.2">
      <c r="D77" s="364"/>
      <c r="L77" s="364"/>
    </row>
    <row r="78" spans="2:20" x14ac:dyDescent="0.2">
      <c r="D78" s="364"/>
      <c r="L78" s="364"/>
    </row>
    <row r="79" spans="2:20" x14ac:dyDescent="0.2">
      <c r="D79" s="364"/>
      <c r="L79" s="364"/>
    </row>
    <row r="80" spans="2:20" x14ac:dyDescent="0.2">
      <c r="D80" s="364"/>
      <c r="L80" s="364"/>
    </row>
    <row r="81" spans="4:12" x14ac:dyDescent="0.2">
      <c r="D81" s="364"/>
      <c r="L81" s="364"/>
    </row>
    <row r="82" spans="4:12" x14ac:dyDescent="0.2">
      <c r="D82" s="364"/>
      <c r="L82" s="364"/>
    </row>
    <row r="83" spans="4:12" x14ac:dyDescent="0.2">
      <c r="D83" s="364"/>
      <c r="L83" s="364"/>
    </row>
    <row r="84" spans="4:12" x14ac:dyDescent="0.2">
      <c r="D84" s="364"/>
      <c r="L84" s="364"/>
    </row>
    <row r="85" spans="4:12" x14ac:dyDescent="0.2">
      <c r="D85" s="364"/>
      <c r="L85" s="364"/>
    </row>
    <row r="86" spans="4:12" x14ac:dyDescent="0.2">
      <c r="D86" s="364"/>
      <c r="L86" s="364"/>
    </row>
    <row r="87" spans="4:12" x14ac:dyDescent="0.2">
      <c r="D87" s="364"/>
      <c r="L87" s="364"/>
    </row>
    <row r="88" spans="4:12" x14ac:dyDescent="0.2">
      <c r="D88" s="364"/>
      <c r="L88" s="364"/>
    </row>
    <row r="89" spans="4:12" x14ac:dyDescent="0.2">
      <c r="D89" s="364"/>
      <c r="L89" s="364"/>
    </row>
    <row r="90" spans="4:12" x14ac:dyDescent="0.2">
      <c r="D90" s="364"/>
      <c r="L90" s="364"/>
    </row>
    <row r="91" spans="4:12" x14ac:dyDescent="0.2">
      <c r="D91" s="364"/>
      <c r="L91" s="364"/>
    </row>
    <row r="92" spans="4:12" x14ac:dyDescent="0.2">
      <c r="D92" s="364"/>
    </row>
  </sheetData>
  <mergeCells count="12">
    <mergeCell ref="T11:T12"/>
    <mergeCell ref="J11:J12"/>
    <mergeCell ref="L11:L12"/>
    <mergeCell ref="N11:N12"/>
    <mergeCell ref="S10:S59"/>
    <mergeCell ref="A56:R56"/>
    <mergeCell ref="A9:A13"/>
    <mergeCell ref="R11:R12"/>
    <mergeCell ref="H11:H12"/>
    <mergeCell ref="B11:B12"/>
    <mergeCell ref="B9:F9"/>
    <mergeCell ref="B10:F10"/>
  </mergeCells>
  <phoneticPr fontId="20" type="noConversion"/>
  <pageMargins left="0.39370078740157483" right="0.23622047244094491" top="0.19685039370078741" bottom="0" header="0" footer="0"/>
  <pageSetup paperSize="9" scale="71" orientation="portrait" r:id="rId1"/>
  <headerFooter alignWithMargins="0"/>
  <rowBreaks count="1" manualBreakCount="1">
    <brk id="70" max="65535" man="1"/>
  </rowBreaks>
  <colBreaks count="1" manualBreakCount="1">
    <brk id="18" max="5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showOutlineSymbols="0" zoomScale="87" zoomScaleNormal="87" workbookViewId="0"/>
  </sheetViews>
  <sheetFormatPr baseColWidth="10" defaultColWidth="19.140625" defaultRowHeight="11.25" x14ac:dyDescent="0.2"/>
  <cols>
    <col min="1" max="1" width="39.42578125" style="169" customWidth="1"/>
    <col min="2" max="2" width="12" style="169" customWidth="1"/>
    <col min="3" max="3" width="1.28515625" style="169" customWidth="1"/>
    <col min="4" max="4" width="11.28515625" style="169" customWidth="1"/>
    <col min="5" max="5" width="1.7109375" style="169" customWidth="1"/>
    <col min="6" max="6" width="11.28515625" style="169" customWidth="1"/>
    <col min="7" max="7" width="1" style="169" customWidth="1"/>
    <col min="8" max="8" width="11.85546875" style="169" customWidth="1"/>
    <col min="9" max="9" width="1.5703125" style="169" customWidth="1"/>
    <col min="10" max="10" width="11.5703125" style="169" customWidth="1"/>
    <col min="11" max="11" width="2.28515625" style="169" customWidth="1"/>
    <col min="12" max="12" width="10" style="169" customWidth="1"/>
    <col min="13" max="13" width="1.140625" style="169" customWidth="1"/>
    <col min="14" max="14" width="11.28515625" style="169" customWidth="1"/>
    <col min="15" max="15" width="0.7109375" style="169" customWidth="1"/>
    <col min="16" max="16" width="11.28515625" style="169" customWidth="1"/>
    <col min="17" max="17" width="2.28515625" style="169" hidden="1" customWidth="1"/>
    <col min="18" max="19" width="9" style="169" customWidth="1"/>
    <col min="20" max="20" width="19.140625" style="169" customWidth="1"/>
    <col min="21" max="21" width="19.5703125" style="169" customWidth="1"/>
    <col min="22" max="22" width="11.42578125" style="169" customWidth="1"/>
    <col min="23" max="16384" width="19.140625" style="169"/>
  </cols>
  <sheetData>
    <row r="1" spans="1:28" ht="18" customHeight="1" x14ac:dyDescent="0.2">
      <c r="A1" s="516" t="s">
        <v>100</v>
      </c>
      <c r="B1" s="165"/>
      <c r="C1" s="517"/>
      <c r="D1" s="517"/>
      <c r="E1" s="173"/>
      <c r="F1" s="166" t="s">
        <v>512</v>
      </c>
      <c r="G1" s="173"/>
      <c r="H1" s="518"/>
      <c r="I1" s="518"/>
      <c r="J1" s="518"/>
      <c r="K1" s="518"/>
      <c r="L1" s="518"/>
      <c r="M1" s="165"/>
      <c r="N1" s="165"/>
      <c r="O1" s="165"/>
      <c r="P1" s="165"/>
      <c r="Q1" s="519"/>
    </row>
    <row r="2" spans="1:28" ht="12" customHeight="1" x14ac:dyDescent="0.2">
      <c r="A2" s="165"/>
      <c r="B2" s="165"/>
      <c r="C2" s="517"/>
      <c r="D2" s="517"/>
      <c r="E2" s="173"/>
      <c r="F2" s="1287" t="s">
        <v>630</v>
      </c>
      <c r="G2" s="1287"/>
      <c r="H2" s="1287"/>
      <c r="I2" s="1287"/>
      <c r="J2" s="1287"/>
      <c r="K2" s="1287"/>
      <c r="L2" s="1287"/>
      <c r="M2" s="520"/>
      <c r="N2" s="520"/>
      <c r="O2" s="520"/>
      <c r="P2" s="520"/>
      <c r="Q2" s="521"/>
    </row>
    <row r="3" spans="1:28" ht="18" customHeight="1" x14ac:dyDescent="0.2">
      <c r="A3" s="516" t="s">
        <v>525</v>
      </c>
      <c r="B3" s="165"/>
      <c r="C3" s="517"/>
      <c r="D3" s="517"/>
      <c r="E3" s="173"/>
      <c r="F3" s="1287"/>
      <c r="G3" s="1287"/>
      <c r="H3" s="1287"/>
      <c r="I3" s="1287"/>
      <c r="J3" s="1287"/>
      <c r="K3" s="1287"/>
      <c r="L3" s="1287"/>
      <c r="M3" s="520"/>
      <c r="N3" s="520"/>
      <c r="O3" s="520"/>
      <c r="P3" s="520"/>
      <c r="Q3" s="521"/>
    </row>
    <row r="4" spans="1:28" ht="20.25" customHeight="1" x14ac:dyDescent="0.2">
      <c r="A4" s="166"/>
      <c r="B4" s="173"/>
      <c r="C4" s="173"/>
      <c r="D4" s="173"/>
      <c r="E4" s="173"/>
      <c r="F4" s="1287"/>
      <c r="G4" s="1287"/>
      <c r="H4" s="1287"/>
      <c r="I4" s="1287"/>
      <c r="J4" s="1287"/>
      <c r="K4" s="1287"/>
      <c r="L4" s="1287"/>
      <c r="M4" s="520"/>
      <c r="N4" s="520"/>
      <c r="O4" s="520"/>
      <c r="P4" s="520"/>
      <c r="Q4" s="521"/>
    </row>
    <row r="5" spans="1:28" ht="12" customHeight="1" x14ac:dyDescent="0.2">
      <c r="A5" s="166"/>
      <c r="B5" s="522"/>
      <c r="C5" s="173"/>
      <c r="D5" s="522"/>
      <c r="E5" s="173"/>
      <c r="F5" s="522"/>
      <c r="G5" s="523"/>
      <c r="H5" s="522"/>
      <c r="I5" s="523"/>
      <c r="J5" s="522"/>
      <c r="K5" s="523"/>
      <c r="L5" s="522"/>
      <c r="M5" s="173"/>
      <c r="N5" s="173"/>
      <c r="O5" s="173"/>
      <c r="P5" s="173"/>
    </row>
    <row r="6" spans="1:28" ht="12" customHeight="1" x14ac:dyDescent="0.2">
      <c r="A6" s="166"/>
      <c r="B6" s="524"/>
      <c r="C6" s="525"/>
      <c r="D6" s="525"/>
      <c r="E6" s="525"/>
      <c r="F6" s="525"/>
      <c r="G6" s="525"/>
      <c r="H6" s="525"/>
      <c r="I6" s="525"/>
      <c r="J6" s="525"/>
      <c r="K6" s="525"/>
      <c r="L6" s="525"/>
      <c r="M6" s="525"/>
      <c r="N6" s="525"/>
      <c r="O6" s="525"/>
      <c r="P6" s="525"/>
    </row>
    <row r="7" spans="1:28" ht="12" customHeight="1" x14ac:dyDescent="0.2">
      <c r="A7" s="526"/>
      <c r="B7" s="524"/>
      <c r="C7" s="527"/>
      <c r="D7" s="527"/>
      <c r="E7" s="527"/>
      <c r="F7" s="527"/>
      <c r="G7" s="527"/>
      <c r="H7" s="527"/>
      <c r="I7" s="527"/>
      <c r="J7" s="527"/>
      <c r="K7" s="527"/>
      <c r="L7" s="527"/>
      <c r="M7" s="527"/>
      <c r="N7" s="527"/>
      <c r="O7" s="527"/>
      <c r="P7" s="527"/>
    </row>
    <row r="8" spans="1:28" ht="15.75" customHeight="1" thickBot="1" x14ac:dyDescent="0.25">
      <c r="A8" s="528"/>
      <c r="B8" s="529" t="s">
        <v>101</v>
      </c>
      <c r="C8" s="530"/>
      <c r="D8" s="530"/>
      <c r="E8" s="530"/>
      <c r="F8" s="530"/>
      <c r="G8" s="530"/>
      <c r="H8" s="530"/>
      <c r="I8" s="530"/>
      <c r="J8" s="530"/>
      <c r="K8" s="530"/>
      <c r="L8" s="530"/>
      <c r="M8" s="531"/>
      <c r="N8" s="531"/>
      <c r="O8" s="531"/>
      <c r="P8" s="531"/>
    </row>
    <row r="9" spans="1:28" ht="15.95" customHeight="1" x14ac:dyDescent="0.2">
      <c r="A9" s="528"/>
      <c r="B9" s="1289" t="s">
        <v>413</v>
      </c>
      <c r="C9" s="1290"/>
      <c r="D9" s="1290"/>
      <c r="E9" s="541"/>
      <c r="F9" s="1289" t="s">
        <v>531</v>
      </c>
      <c r="G9" s="1290"/>
      <c r="H9" s="1290"/>
      <c r="I9" s="541"/>
      <c r="J9" s="1289" t="s">
        <v>405</v>
      </c>
      <c r="K9" s="1290"/>
      <c r="L9" s="1290"/>
      <c r="M9" s="1294"/>
      <c r="N9" s="1292"/>
      <c r="O9" s="1293"/>
      <c r="P9" s="1293"/>
      <c r="Q9" s="1288"/>
      <c r="R9" s="170"/>
      <c r="S9" s="170"/>
      <c r="T9" s="170"/>
      <c r="U9" s="170"/>
      <c r="V9" s="170"/>
      <c r="W9" s="171"/>
      <c r="X9" s="171"/>
      <c r="Y9" s="171"/>
      <c r="Z9" s="171"/>
      <c r="AA9" s="171"/>
      <c r="AB9" s="171"/>
    </row>
    <row r="10" spans="1:28" ht="19.5" customHeight="1" thickBot="1" x14ac:dyDescent="0.25">
      <c r="A10" s="528"/>
      <c r="B10" s="1291"/>
      <c r="C10" s="1291"/>
      <c r="D10" s="1291"/>
      <c r="E10" s="535"/>
      <c r="F10" s="1291"/>
      <c r="G10" s="1291"/>
      <c r="H10" s="1291"/>
      <c r="I10" s="535"/>
      <c r="J10" s="1291"/>
      <c r="K10" s="1291"/>
      <c r="L10" s="1291"/>
      <c r="M10" s="1295"/>
      <c r="N10" s="1293"/>
      <c r="O10" s="1293"/>
      <c r="P10" s="1293"/>
      <c r="Q10" s="1288"/>
      <c r="R10" s="170"/>
      <c r="S10" s="170"/>
      <c r="T10" s="170"/>
      <c r="U10" s="170"/>
      <c r="V10" s="170"/>
      <c r="W10" s="171"/>
      <c r="X10" s="171"/>
      <c r="Y10" s="171"/>
      <c r="Z10" s="171"/>
      <c r="AA10" s="171"/>
      <c r="AB10" s="171"/>
    </row>
    <row r="11" spans="1:28" s="165" customFormat="1" ht="15.95" customHeight="1" x14ac:dyDescent="0.2">
      <c r="A11" s="161"/>
      <c r="B11" s="162">
        <v>2014</v>
      </c>
      <c r="C11" s="532"/>
      <c r="D11" s="162">
        <v>2015</v>
      </c>
      <c r="E11" s="535"/>
      <c r="F11" s="162">
        <v>2014</v>
      </c>
      <c r="G11" s="532"/>
      <c r="H11" s="162">
        <v>2015</v>
      </c>
      <c r="I11" s="535"/>
      <c r="J11" s="162">
        <v>2014</v>
      </c>
      <c r="K11" s="532"/>
      <c r="L11" s="162">
        <v>2015</v>
      </c>
      <c r="M11" s="1295"/>
      <c r="N11" s="163"/>
      <c r="O11" s="1296"/>
      <c r="P11" s="163"/>
      <c r="Q11" s="1288"/>
      <c r="R11" s="211"/>
      <c r="S11" s="211"/>
      <c r="T11" s="211"/>
      <c r="U11" s="211"/>
      <c r="V11" s="211"/>
      <c r="W11" s="164"/>
      <c r="X11" s="164"/>
      <c r="Y11" s="164"/>
      <c r="Z11" s="164"/>
      <c r="AA11" s="164"/>
      <c r="AB11" s="164"/>
    </row>
    <row r="12" spans="1:28" ht="20.100000000000001" customHeight="1" x14ac:dyDescent="0.2">
      <c r="A12" s="528"/>
      <c r="B12" s="533"/>
      <c r="C12" s="534"/>
      <c r="E12" s="535"/>
      <c r="F12" s="533"/>
      <c r="G12" s="534"/>
      <c r="I12" s="535"/>
      <c r="J12" s="533"/>
      <c r="K12" s="535"/>
      <c r="L12" s="211"/>
      <c r="M12" s="1295"/>
      <c r="N12" s="536"/>
      <c r="O12" s="1297"/>
      <c r="P12" s="537"/>
      <c r="Q12" s="1288"/>
      <c r="T12" s="170"/>
      <c r="U12" s="170"/>
      <c r="V12" s="170"/>
      <c r="W12" s="171"/>
      <c r="X12" s="171"/>
      <c r="Y12" s="171"/>
      <c r="Z12" s="171"/>
      <c r="AA12" s="171"/>
      <c r="AB12" s="171"/>
    </row>
    <row r="13" spans="1:28" ht="11.1" customHeight="1" x14ac:dyDescent="0.2">
      <c r="A13" s="166" t="s">
        <v>413</v>
      </c>
      <c r="B13" s="211">
        <v>3152921</v>
      </c>
      <c r="C13" s="211"/>
      <c r="D13" s="211">
        <v>3190439</v>
      </c>
      <c r="E13" s="535"/>
      <c r="F13" s="211">
        <v>3139901</v>
      </c>
      <c r="G13" s="211"/>
      <c r="H13" s="211">
        <v>3177649</v>
      </c>
      <c r="I13" s="535"/>
      <c r="J13" s="211">
        <v>13020</v>
      </c>
      <c r="K13" s="211"/>
      <c r="L13" s="211">
        <v>12790</v>
      </c>
      <c r="M13" s="1295"/>
      <c r="N13" s="167"/>
      <c r="O13" s="1297"/>
      <c r="P13" s="168"/>
      <c r="Q13" s="1288"/>
      <c r="T13" s="170"/>
      <c r="W13" s="171"/>
      <c r="X13" s="171"/>
      <c r="Y13" s="171"/>
      <c r="Z13" s="171"/>
      <c r="AA13" s="171"/>
      <c r="AB13" s="171"/>
    </row>
    <row r="14" spans="1:28" ht="11.1" customHeight="1" x14ac:dyDescent="0.2">
      <c r="A14" s="166"/>
      <c r="B14" s="211"/>
      <c r="C14" s="211"/>
      <c r="D14" s="211"/>
      <c r="E14" s="535"/>
      <c r="F14" s="211"/>
      <c r="G14" s="211"/>
      <c r="H14" s="211"/>
      <c r="I14" s="535"/>
      <c r="J14" s="211"/>
      <c r="K14" s="211"/>
      <c r="L14" s="211"/>
      <c r="M14" s="1295"/>
      <c r="N14" s="536"/>
      <c r="O14" s="1297"/>
      <c r="P14" s="537"/>
      <c r="Q14" s="1288"/>
      <c r="T14" s="170"/>
      <c r="W14" s="171"/>
      <c r="X14" s="171"/>
      <c r="Y14" s="171"/>
      <c r="Z14" s="171"/>
      <c r="AA14" s="171"/>
      <c r="AB14" s="171"/>
    </row>
    <row r="15" spans="1:28" ht="14.25" customHeight="1" x14ac:dyDescent="0.2">
      <c r="A15" s="166" t="s">
        <v>629</v>
      </c>
      <c r="B15" s="211"/>
      <c r="C15" s="211"/>
      <c r="D15" s="211"/>
      <c r="E15" s="535"/>
      <c r="F15" s="211"/>
      <c r="G15" s="211"/>
      <c r="H15" s="211"/>
      <c r="I15" s="535"/>
      <c r="J15" s="211"/>
      <c r="K15" s="211"/>
      <c r="L15" s="211"/>
      <c r="M15" s="1295"/>
      <c r="N15" s="172"/>
      <c r="O15" s="1297"/>
      <c r="P15" s="172"/>
      <c r="Q15" s="1288"/>
      <c r="T15" s="170"/>
      <c r="W15" s="171"/>
      <c r="X15" s="171"/>
      <c r="Y15" s="171"/>
      <c r="Z15" s="171"/>
      <c r="AA15" s="171"/>
      <c r="AB15" s="171"/>
    </row>
    <row r="16" spans="1:28" ht="11.1" customHeight="1" x14ac:dyDescent="0.2">
      <c r="A16" s="173"/>
      <c r="B16" s="211"/>
      <c r="C16" s="211"/>
      <c r="D16" s="211"/>
      <c r="E16" s="535"/>
      <c r="F16" s="211"/>
      <c r="G16" s="211"/>
      <c r="H16" s="211"/>
      <c r="I16" s="535"/>
      <c r="J16" s="211"/>
      <c r="K16" s="211"/>
      <c r="L16" s="211"/>
      <c r="M16" s="1295"/>
      <c r="N16" s="174"/>
      <c r="O16" s="1297"/>
      <c r="P16" s="174"/>
      <c r="Q16" s="1288"/>
      <c r="T16" s="170"/>
      <c r="W16" s="171"/>
      <c r="X16" s="171"/>
      <c r="Y16" s="171"/>
      <c r="Z16" s="171"/>
      <c r="AA16" s="171"/>
      <c r="AB16" s="171"/>
    </row>
    <row r="17" spans="1:28" ht="14.25" customHeight="1" x14ac:dyDescent="0.2">
      <c r="A17" s="166" t="s">
        <v>517</v>
      </c>
      <c r="B17" s="211">
        <v>1945548</v>
      </c>
      <c r="C17" s="211"/>
      <c r="D17" s="211">
        <v>1959613</v>
      </c>
      <c r="E17" s="535"/>
      <c r="F17" s="211">
        <v>1934358</v>
      </c>
      <c r="G17" s="211"/>
      <c r="H17" s="211">
        <v>1948584</v>
      </c>
      <c r="I17" s="535"/>
      <c r="J17" s="211">
        <v>11190</v>
      </c>
      <c r="K17" s="211"/>
      <c r="L17" s="211">
        <v>11029</v>
      </c>
      <c r="M17" s="1295"/>
      <c r="N17" s="167"/>
      <c r="O17" s="1297"/>
      <c r="P17" s="168"/>
      <c r="Q17" s="1288"/>
      <c r="T17" s="170"/>
      <c r="W17" s="171"/>
      <c r="X17" s="171"/>
      <c r="Y17" s="171"/>
      <c r="Z17" s="171"/>
      <c r="AA17" s="171"/>
      <c r="AB17" s="171"/>
    </row>
    <row r="18" spans="1:28" ht="11.1" customHeight="1" x14ac:dyDescent="0.2">
      <c r="A18" s="173"/>
      <c r="B18" s="211"/>
      <c r="C18" s="211"/>
      <c r="D18" s="211"/>
      <c r="E18" s="535"/>
      <c r="F18" s="211"/>
      <c r="G18" s="211"/>
      <c r="H18" s="211"/>
      <c r="I18" s="535"/>
      <c r="J18" s="211"/>
      <c r="K18" s="211"/>
      <c r="L18" s="211"/>
      <c r="M18" s="1295"/>
      <c r="N18" s="167"/>
      <c r="O18" s="1297"/>
      <c r="P18" s="174"/>
      <c r="Q18" s="1288"/>
      <c r="T18" s="170"/>
      <c r="W18" s="171"/>
      <c r="X18" s="171"/>
      <c r="Y18" s="171"/>
      <c r="Z18" s="171"/>
      <c r="AA18" s="171"/>
      <c r="AB18" s="171"/>
    </row>
    <row r="19" spans="1:28" s="165" customFormat="1" ht="11.1" customHeight="1" x14ac:dyDescent="0.2">
      <c r="A19" s="166" t="s">
        <v>102</v>
      </c>
      <c r="B19" s="170">
        <v>1547071</v>
      </c>
      <c r="C19" s="170"/>
      <c r="D19" s="170">
        <v>1550524</v>
      </c>
      <c r="E19" s="535"/>
      <c r="F19" s="170">
        <v>1537788</v>
      </c>
      <c r="G19" s="170"/>
      <c r="H19" s="170">
        <v>1541371</v>
      </c>
      <c r="I19" s="535"/>
      <c r="J19" s="170">
        <v>9283</v>
      </c>
      <c r="K19" s="170"/>
      <c r="L19" s="170">
        <v>9153</v>
      </c>
      <c r="M19" s="1295"/>
      <c r="N19" s="167"/>
      <c r="O19" s="1297"/>
      <c r="P19" s="172"/>
      <c r="Q19" s="1288"/>
      <c r="T19" s="211"/>
      <c r="W19" s="164"/>
      <c r="X19" s="164"/>
      <c r="Y19" s="164"/>
      <c r="Z19" s="164"/>
      <c r="AA19" s="164"/>
      <c r="AB19" s="164"/>
    </row>
    <row r="20" spans="1:28" s="165" customFormat="1" ht="11.1" customHeight="1" x14ac:dyDescent="0.2">
      <c r="A20" s="166"/>
      <c r="B20" s="170"/>
      <c r="C20" s="170"/>
      <c r="D20" s="170"/>
      <c r="E20" s="535"/>
      <c r="F20" s="170"/>
      <c r="G20" s="170"/>
      <c r="H20" s="170"/>
      <c r="I20" s="535"/>
      <c r="J20" s="170"/>
      <c r="K20" s="170"/>
      <c r="L20" s="170"/>
      <c r="M20" s="1295"/>
      <c r="N20" s="167"/>
      <c r="O20" s="1297"/>
      <c r="P20" s="172"/>
      <c r="Q20" s="1288"/>
      <c r="T20" s="211"/>
      <c r="W20" s="164"/>
      <c r="X20" s="164"/>
      <c r="Y20" s="164"/>
      <c r="Z20" s="164"/>
      <c r="AA20" s="164"/>
      <c r="AB20" s="164"/>
    </row>
    <row r="21" spans="1:28" s="165" customFormat="1" ht="11.1" customHeight="1" x14ac:dyDescent="0.2">
      <c r="A21" s="166" t="s">
        <v>103</v>
      </c>
      <c r="B21" s="170">
        <v>398477</v>
      </c>
      <c r="C21" s="170"/>
      <c r="D21" s="170">
        <v>409089</v>
      </c>
      <c r="E21" s="535"/>
      <c r="F21" s="170">
        <v>396570</v>
      </c>
      <c r="G21" s="170"/>
      <c r="H21" s="170">
        <v>407213</v>
      </c>
      <c r="I21" s="535"/>
      <c r="J21" s="170">
        <v>1907</v>
      </c>
      <c r="K21" s="170"/>
      <c r="L21" s="170">
        <v>1876</v>
      </c>
      <c r="M21" s="1295"/>
      <c r="N21" s="167"/>
      <c r="O21" s="1297"/>
      <c r="P21" s="172"/>
      <c r="Q21" s="1288"/>
      <c r="T21" s="211"/>
      <c r="W21" s="164"/>
      <c r="X21" s="164"/>
      <c r="Y21" s="164"/>
      <c r="Z21" s="164"/>
      <c r="AA21" s="164"/>
      <c r="AB21" s="164"/>
    </row>
    <row r="22" spans="1:28" ht="11.1" customHeight="1" x14ac:dyDescent="0.2">
      <c r="A22" s="173"/>
      <c r="B22" s="211"/>
      <c r="C22" s="211"/>
      <c r="D22" s="211"/>
      <c r="E22" s="535"/>
      <c r="F22" s="211"/>
      <c r="G22" s="211"/>
      <c r="H22" s="211"/>
      <c r="I22" s="535"/>
      <c r="J22" s="211"/>
      <c r="K22" s="211"/>
      <c r="L22" s="211"/>
      <c r="M22" s="1295"/>
      <c r="N22" s="167"/>
      <c r="O22" s="1297"/>
      <c r="P22" s="174"/>
      <c r="Q22" s="1288"/>
      <c r="T22" s="170"/>
      <c r="W22" s="171"/>
      <c r="X22" s="171"/>
      <c r="Y22" s="171"/>
      <c r="Z22" s="171"/>
      <c r="AA22" s="171"/>
      <c r="AB22" s="171"/>
    </row>
    <row r="23" spans="1:28" ht="12.95" customHeight="1" x14ac:dyDescent="0.2">
      <c r="A23" s="173" t="s">
        <v>104</v>
      </c>
      <c r="B23" s="170">
        <v>217137</v>
      </c>
      <c r="C23" s="170"/>
      <c r="D23" s="170">
        <v>218749</v>
      </c>
      <c r="E23" s="535"/>
      <c r="F23" s="170">
        <v>215825</v>
      </c>
      <c r="G23" s="170"/>
      <c r="H23" s="170">
        <v>217438</v>
      </c>
      <c r="I23" s="535"/>
      <c r="J23" s="170">
        <v>1312</v>
      </c>
      <c r="K23" s="170"/>
      <c r="L23" s="170">
        <v>1311</v>
      </c>
      <c r="M23" s="1295"/>
      <c r="N23" s="167"/>
      <c r="O23" s="1297"/>
      <c r="P23" s="174"/>
      <c r="Q23" s="1288"/>
      <c r="T23" s="170"/>
      <c r="W23" s="171"/>
      <c r="X23" s="171"/>
      <c r="Y23" s="171"/>
      <c r="Z23" s="171"/>
      <c r="AA23" s="171"/>
      <c r="AB23" s="171"/>
    </row>
    <row r="24" spans="1:28" ht="12.95" customHeight="1" x14ac:dyDescent="0.2">
      <c r="A24" s="173" t="s">
        <v>105</v>
      </c>
      <c r="B24" s="170">
        <v>85337</v>
      </c>
      <c r="C24" s="170"/>
      <c r="D24" s="170">
        <v>87230</v>
      </c>
      <c r="E24" s="535"/>
      <c r="F24" s="170">
        <v>84916</v>
      </c>
      <c r="G24" s="170"/>
      <c r="H24" s="170">
        <v>86827</v>
      </c>
      <c r="I24" s="535"/>
      <c r="J24" s="170">
        <v>421</v>
      </c>
      <c r="K24" s="170"/>
      <c r="L24" s="170">
        <v>403</v>
      </c>
      <c r="M24" s="1295"/>
      <c r="N24" s="167"/>
      <c r="O24" s="1297"/>
      <c r="P24" s="174"/>
      <c r="Q24" s="1288"/>
      <c r="T24" s="170"/>
      <c r="W24" s="171"/>
      <c r="X24" s="171"/>
      <c r="Y24" s="171"/>
      <c r="Z24" s="171"/>
      <c r="AA24" s="171"/>
      <c r="AB24" s="171"/>
    </row>
    <row r="25" spans="1:28" ht="12.95" customHeight="1" x14ac:dyDescent="0.2">
      <c r="A25" s="173" t="s">
        <v>106</v>
      </c>
      <c r="B25" s="170">
        <v>40715</v>
      </c>
      <c r="C25" s="170"/>
      <c r="D25" s="170">
        <v>42159</v>
      </c>
      <c r="E25" s="535"/>
      <c r="F25" s="170">
        <v>40587</v>
      </c>
      <c r="G25" s="170"/>
      <c r="H25" s="170">
        <v>42040</v>
      </c>
      <c r="I25" s="535"/>
      <c r="J25" s="170">
        <v>128</v>
      </c>
      <c r="K25" s="170"/>
      <c r="L25" s="170">
        <v>119</v>
      </c>
      <c r="M25" s="1295"/>
      <c r="N25" s="167"/>
      <c r="O25" s="1297"/>
      <c r="P25" s="174"/>
      <c r="Q25" s="1288"/>
      <c r="T25" s="170"/>
      <c r="W25" s="171"/>
      <c r="X25" s="171"/>
      <c r="Y25" s="171"/>
      <c r="Z25" s="171"/>
      <c r="AA25" s="171"/>
      <c r="AB25" s="171"/>
    </row>
    <row r="26" spans="1:28" ht="12.95" customHeight="1" x14ac:dyDescent="0.2">
      <c r="A26" s="173" t="s">
        <v>107</v>
      </c>
      <c r="B26" s="170">
        <v>21534</v>
      </c>
      <c r="C26" s="170"/>
      <c r="D26" s="170">
        <v>22951</v>
      </c>
      <c r="E26" s="535"/>
      <c r="F26" s="170">
        <v>21502</v>
      </c>
      <c r="G26" s="170"/>
      <c r="H26" s="170">
        <v>22928</v>
      </c>
      <c r="I26" s="535"/>
      <c r="J26" s="170">
        <v>32</v>
      </c>
      <c r="K26" s="170"/>
      <c r="L26" s="170">
        <v>23</v>
      </c>
      <c r="M26" s="1295"/>
      <c r="N26" s="167"/>
      <c r="O26" s="1297"/>
      <c r="P26" s="174"/>
      <c r="Q26" s="1288"/>
      <c r="R26" s="171"/>
      <c r="T26" s="170"/>
      <c r="W26" s="171"/>
      <c r="X26" s="171"/>
      <c r="Y26" s="171"/>
      <c r="Z26" s="171"/>
      <c r="AA26" s="171"/>
      <c r="AB26" s="171"/>
    </row>
    <row r="27" spans="1:28" ht="12.95" customHeight="1" x14ac:dyDescent="0.2">
      <c r="A27" s="173" t="s">
        <v>108</v>
      </c>
      <c r="B27" s="170">
        <v>33754</v>
      </c>
      <c r="C27" s="170"/>
      <c r="D27" s="170">
        <v>38000</v>
      </c>
      <c r="E27" s="535"/>
      <c r="F27" s="170">
        <v>33740</v>
      </c>
      <c r="G27" s="170"/>
      <c r="H27" s="170">
        <v>37980</v>
      </c>
      <c r="I27" s="535"/>
      <c r="J27" s="170">
        <v>14</v>
      </c>
      <c r="K27" s="170"/>
      <c r="L27" s="170">
        <v>20</v>
      </c>
      <c r="M27" s="1295"/>
      <c r="N27" s="167"/>
      <c r="O27" s="1297"/>
      <c r="P27" s="174"/>
      <c r="Q27" s="1288"/>
      <c r="R27" s="171"/>
      <c r="S27" s="171"/>
      <c r="T27" s="170"/>
      <c r="W27" s="171"/>
      <c r="X27" s="171"/>
      <c r="Y27" s="171"/>
      <c r="Z27" s="171"/>
      <c r="AA27" s="171"/>
      <c r="AB27" s="171"/>
    </row>
    <row r="28" spans="1:28" ht="11.1" customHeight="1" x14ac:dyDescent="0.2">
      <c r="B28" s="170"/>
      <c r="C28" s="170"/>
      <c r="D28" s="170"/>
      <c r="E28" s="535"/>
      <c r="F28" s="170"/>
      <c r="G28" s="170"/>
      <c r="H28" s="170"/>
      <c r="I28" s="535"/>
      <c r="J28" s="170"/>
      <c r="K28" s="170"/>
      <c r="L28" s="170"/>
      <c r="M28" s="1295"/>
      <c r="N28" s="167"/>
      <c r="O28" s="1297"/>
      <c r="P28" s="174"/>
      <c r="Q28" s="1288"/>
      <c r="T28" s="170"/>
      <c r="W28" s="171"/>
      <c r="X28" s="171"/>
      <c r="Y28" s="171"/>
      <c r="Z28" s="171"/>
      <c r="AA28" s="171"/>
      <c r="AB28" s="171"/>
    </row>
    <row r="29" spans="1:28" ht="24" customHeight="1" x14ac:dyDescent="0.2">
      <c r="A29" s="538" t="s">
        <v>109</v>
      </c>
      <c r="B29" s="211"/>
      <c r="C29" s="211"/>
      <c r="D29" s="211"/>
      <c r="E29" s="535"/>
      <c r="F29" s="211"/>
      <c r="G29" s="211"/>
      <c r="H29" s="211"/>
      <c r="I29" s="535"/>
      <c r="J29" s="211"/>
      <c r="K29" s="211"/>
      <c r="L29" s="211"/>
      <c r="M29" s="1295"/>
      <c r="N29" s="174"/>
      <c r="O29" s="1297"/>
      <c r="P29" s="174"/>
      <c r="Q29" s="1288"/>
      <c r="T29" s="170"/>
      <c r="W29" s="171"/>
      <c r="X29" s="171"/>
      <c r="Y29" s="171"/>
      <c r="Z29" s="171"/>
      <c r="AA29" s="171"/>
      <c r="AB29" s="171"/>
    </row>
    <row r="30" spans="1:28" s="165" customFormat="1" ht="15.75" customHeight="1" x14ac:dyDescent="0.2">
      <c r="A30" s="166" t="s">
        <v>517</v>
      </c>
      <c r="B30" s="211">
        <v>1207373</v>
      </c>
      <c r="C30" s="211"/>
      <c r="D30" s="211">
        <v>1230826</v>
      </c>
      <c r="E30" s="535"/>
      <c r="F30" s="211">
        <v>1205543</v>
      </c>
      <c r="G30" s="211"/>
      <c r="H30" s="211">
        <v>1229065</v>
      </c>
      <c r="I30" s="535"/>
      <c r="J30" s="211">
        <v>1830</v>
      </c>
      <c r="K30" s="211"/>
      <c r="L30" s="211">
        <v>1761</v>
      </c>
      <c r="M30" s="1295"/>
      <c r="N30" s="172"/>
      <c r="O30" s="1297"/>
      <c r="P30" s="172"/>
      <c r="Q30" s="1288"/>
      <c r="T30" s="211"/>
      <c r="W30" s="164"/>
      <c r="X30" s="164"/>
      <c r="Y30" s="164"/>
      <c r="Z30" s="164"/>
      <c r="AA30" s="164"/>
      <c r="AB30" s="164"/>
    </row>
    <row r="31" spans="1:28" ht="11.1" customHeight="1" x14ac:dyDescent="0.2">
      <c r="A31" s="528"/>
      <c r="B31" s="211"/>
      <c r="C31" s="211"/>
      <c r="D31" s="211"/>
      <c r="E31" s="535"/>
      <c r="F31" s="211"/>
      <c r="G31" s="211"/>
      <c r="H31" s="211"/>
      <c r="I31" s="535"/>
      <c r="J31" s="211"/>
      <c r="K31" s="211"/>
      <c r="L31" s="211"/>
      <c r="M31" s="1295"/>
      <c r="N31" s="174"/>
      <c r="O31" s="1297"/>
      <c r="P31" s="174"/>
      <c r="Q31" s="1288"/>
      <c r="T31" s="170"/>
      <c r="W31" s="171"/>
      <c r="X31" s="171"/>
      <c r="Y31" s="171"/>
      <c r="Z31" s="171"/>
      <c r="AA31" s="171"/>
      <c r="AB31" s="171"/>
    </row>
    <row r="32" spans="1:28" ht="12.95" customHeight="1" x14ac:dyDescent="0.2">
      <c r="A32" s="173" t="s">
        <v>110</v>
      </c>
      <c r="B32" s="170">
        <v>190947</v>
      </c>
      <c r="C32" s="170"/>
      <c r="D32" s="170">
        <v>189417</v>
      </c>
      <c r="E32" s="535"/>
      <c r="F32" s="170">
        <v>190148</v>
      </c>
      <c r="G32" s="170"/>
      <c r="H32" s="170">
        <v>188652</v>
      </c>
      <c r="I32" s="535"/>
      <c r="J32" s="170">
        <v>799</v>
      </c>
      <c r="K32" s="170"/>
      <c r="L32" s="170">
        <v>765</v>
      </c>
      <c r="M32" s="1295"/>
      <c r="N32" s="174"/>
      <c r="O32" s="1297"/>
      <c r="P32" s="174"/>
      <c r="Q32" s="1288"/>
      <c r="T32" s="170"/>
      <c r="W32" s="171"/>
      <c r="X32" s="171"/>
      <c r="Y32" s="171"/>
      <c r="Z32" s="171"/>
      <c r="AA32" s="171"/>
      <c r="AB32" s="171"/>
    </row>
    <row r="33" spans="1:28" ht="12.95" customHeight="1" x14ac:dyDescent="0.2">
      <c r="A33" s="173" t="s">
        <v>111</v>
      </c>
      <c r="B33" s="170">
        <v>628193</v>
      </c>
      <c r="C33" s="170"/>
      <c r="D33" s="170">
        <v>618385</v>
      </c>
      <c r="E33" s="535"/>
      <c r="F33" s="170">
        <v>627361</v>
      </c>
      <c r="G33" s="170"/>
      <c r="H33" s="170">
        <v>617577</v>
      </c>
      <c r="I33" s="535"/>
      <c r="J33" s="170">
        <v>832</v>
      </c>
      <c r="K33" s="170"/>
      <c r="L33" s="170">
        <v>808</v>
      </c>
      <c r="M33" s="1295"/>
      <c r="N33" s="174"/>
      <c r="O33" s="1297"/>
      <c r="P33" s="174"/>
      <c r="Q33" s="1288"/>
      <c r="T33" s="170"/>
      <c r="W33" s="171"/>
      <c r="X33" s="171"/>
      <c r="Y33" s="171"/>
      <c r="Z33" s="171"/>
      <c r="AA33" s="171"/>
      <c r="AB33" s="171"/>
    </row>
    <row r="34" spans="1:28" ht="12.95" customHeight="1" x14ac:dyDescent="0.2">
      <c r="A34" s="173" t="s">
        <v>112</v>
      </c>
      <c r="B34" s="170">
        <v>323001</v>
      </c>
      <c r="C34" s="170"/>
      <c r="D34" s="170">
        <v>351356</v>
      </c>
      <c r="E34" s="535"/>
      <c r="F34" s="170">
        <v>322919</v>
      </c>
      <c r="G34" s="170"/>
      <c r="H34" s="170">
        <v>351283</v>
      </c>
      <c r="I34" s="535"/>
      <c r="J34" s="170">
        <v>82</v>
      </c>
      <c r="K34" s="170"/>
      <c r="L34" s="170">
        <v>73</v>
      </c>
      <c r="M34" s="1295"/>
      <c r="N34" s="175"/>
      <c r="O34" s="1297"/>
      <c r="P34" s="175"/>
      <c r="Q34" s="1288"/>
      <c r="T34" s="170"/>
      <c r="W34" s="171"/>
      <c r="X34" s="171"/>
      <c r="Y34" s="171"/>
      <c r="Z34" s="171"/>
      <c r="AA34" s="171"/>
      <c r="AB34" s="171"/>
    </row>
    <row r="35" spans="1:28" ht="12.95" customHeight="1" x14ac:dyDescent="0.2">
      <c r="A35" s="173" t="s">
        <v>113</v>
      </c>
      <c r="B35" s="170">
        <v>34475</v>
      </c>
      <c r="C35" s="170"/>
      <c r="D35" s="170">
        <v>38157</v>
      </c>
      <c r="E35" s="535"/>
      <c r="F35" s="170">
        <v>34358</v>
      </c>
      <c r="G35" s="170"/>
      <c r="H35" s="170">
        <v>38042</v>
      </c>
      <c r="I35" s="535"/>
      <c r="J35" s="170">
        <v>117</v>
      </c>
      <c r="K35" s="170"/>
      <c r="L35" s="170">
        <v>115</v>
      </c>
      <c r="M35" s="1295"/>
      <c r="N35" s="175"/>
      <c r="O35" s="1297"/>
      <c r="P35" s="175"/>
      <c r="Q35" s="1288"/>
      <c r="T35" s="170"/>
      <c r="W35" s="171"/>
      <c r="X35" s="171"/>
      <c r="Y35" s="171"/>
      <c r="Z35" s="171"/>
      <c r="AA35" s="171"/>
      <c r="AB35" s="171"/>
    </row>
    <row r="36" spans="1:28" ht="12.95" customHeight="1" x14ac:dyDescent="0.2">
      <c r="A36" s="173" t="s">
        <v>114</v>
      </c>
      <c r="B36" s="170">
        <v>12406</v>
      </c>
      <c r="C36" s="170"/>
      <c r="D36" s="170">
        <v>11829</v>
      </c>
      <c r="E36" s="535"/>
      <c r="F36" s="170">
        <v>12406</v>
      </c>
      <c r="G36" s="170"/>
      <c r="H36" s="170">
        <v>11829</v>
      </c>
      <c r="I36" s="535"/>
      <c r="J36" s="131">
        <v>0</v>
      </c>
      <c r="K36" s="170"/>
      <c r="L36" s="131">
        <v>0</v>
      </c>
      <c r="M36" s="1295"/>
      <c r="N36" s="175"/>
      <c r="O36" s="1297"/>
      <c r="P36" s="175"/>
      <c r="Q36" s="1288"/>
      <c r="T36" s="170"/>
      <c r="W36" s="171"/>
      <c r="X36" s="171"/>
      <c r="Y36" s="171"/>
      <c r="Z36" s="171"/>
      <c r="AA36" s="171"/>
      <c r="AB36" s="171"/>
    </row>
    <row r="37" spans="1:28" ht="12.95" customHeight="1" x14ac:dyDescent="0.2">
      <c r="A37" s="173" t="s">
        <v>115</v>
      </c>
      <c r="B37" s="170">
        <v>18351</v>
      </c>
      <c r="C37" s="170"/>
      <c r="D37" s="170">
        <v>21682</v>
      </c>
      <c r="E37" s="535"/>
      <c r="F37" s="170">
        <v>18351</v>
      </c>
      <c r="G37" s="170"/>
      <c r="H37" s="170">
        <v>21682</v>
      </c>
      <c r="I37" s="535"/>
      <c r="J37" s="131">
        <v>0</v>
      </c>
      <c r="K37" s="170"/>
      <c r="L37" s="131">
        <v>0</v>
      </c>
      <c r="M37" s="1295"/>
      <c r="N37" s="175"/>
      <c r="O37" s="1297"/>
      <c r="P37" s="175"/>
      <c r="Q37" s="1288"/>
      <c r="T37" s="170"/>
      <c r="W37" s="171"/>
      <c r="X37" s="171"/>
      <c r="Y37" s="171"/>
      <c r="Z37" s="171"/>
      <c r="AA37" s="171"/>
      <c r="AB37" s="171"/>
    </row>
    <row r="38" spans="1:28" ht="11.1" customHeight="1" x14ac:dyDescent="0.2">
      <c r="A38" s="528"/>
      <c r="B38" s="211"/>
      <c r="C38" s="211"/>
      <c r="D38" s="211"/>
      <c r="E38" s="535"/>
      <c r="F38" s="170"/>
      <c r="G38" s="534"/>
      <c r="H38" s="170"/>
      <c r="I38" s="535"/>
      <c r="J38" s="170"/>
      <c r="K38" s="535"/>
      <c r="L38" s="170"/>
      <c r="M38" s="1295"/>
      <c r="N38" s="539"/>
      <c r="O38" s="1297"/>
      <c r="P38" s="174"/>
      <c r="Q38" s="1288"/>
      <c r="R38" s="171"/>
      <c r="S38" s="171"/>
      <c r="T38" s="170"/>
      <c r="U38" s="170"/>
      <c r="W38" s="171"/>
      <c r="X38" s="171"/>
      <c r="Y38" s="171"/>
      <c r="Z38" s="171"/>
      <c r="AA38" s="171"/>
      <c r="AB38" s="171"/>
    </row>
    <row r="39" spans="1:28" ht="11.1" customHeight="1" x14ac:dyDescent="0.2">
      <c r="A39" s="166"/>
      <c r="B39" s="211"/>
      <c r="C39" s="534"/>
      <c r="D39" s="211"/>
      <c r="E39" s="535"/>
      <c r="F39" s="211"/>
      <c r="G39" s="534"/>
      <c r="H39" s="170"/>
      <c r="I39" s="535"/>
      <c r="J39" s="211"/>
      <c r="K39" s="535"/>
      <c r="L39" s="211"/>
      <c r="M39" s="1295"/>
      <c r="N39" s="172"/>
      <c r="O39" s="1297"/>
      <c r="P39" s="172"/>
      <c r="Q39" s="1288"/>
      <c r="R39" s="170"/>
      <c r="S39" s="171"/>
      <c r="T39" s="170"/>
      <c r="U39" s="170"/>
      <c r="W39" s="171"/>
      <c r="X39" s="171"/>
      <c r="Y39" s="171"/>
      <c r="Z39" s="171"/>
      <c r="AA39" s="171"/>
      <c r="AB39" s="171"/>
    </row>
    <row r="40" spans="1:28" ht="36" customHeight="1" x14ac:dyDescent="0.2">
      <c r="A40" s="1286" t="s">
        <v>639</v>
      </c>
      <c r="B40" s="1286"/>
      <c r="C40" s="1286"/>
      <c r="D40" s="1286"/>
      <c r="E40" s="1286"/>
      <c r="F40" s="1286"/>
      <c r="G40" s="1286"/>
      <c r="H40" s="1286"/>
      <c r="I40" s="1286"/>
      <c r="J40" s="1286"/>
      <c r="K40" s="1286"/>
      <c r="L40" s="1286"/>
      <c r="M40" s="171"/>
      <c r="O40" s="171"/>
      <c r="P40" s="171"/>
      <c r="Q40" s="171"/>
      <c r="R40" s="171"/>
      <c r="S40" s="171"/>
      <c r="T40" s="171"/>
    </row>
  </sheetData>
  <mergeCells count="9">
    <mergeCell ref="A40:L40"/>
    <mergeCell ref="F2:L4"/>
    <mergeCell ref="Q9:Q39"/>
    <mergeCell ref="B9:D10"/>
    <mergeCell ref="F9:H10"/>
    <mergeCell ref="J9:L10"/>
    <mergeCell ref="N9:P10"/>
    <mergeCell ref="M9:M39"/>
    <mergeCell ref="O11:O39"/>
  </mergeCells>
  <phoneticPr fontId="20" type="noConversion"/>
  <pageMargins left="0.39370078740157483" right="0" top="0.39370078740157483" bottom="0" header="0" footer="0"/>
  <pageSetup paperSize="9" scale="85" orientation="portrait" r:id="rId1"/>
  <headerFooter alignWithMargins="0"/>
  <rowBreaks count="1" manualBreakCount="1">
    <brk id="72" max="65535" man="1"/>
  </rowBreaks>
  <colBreaks count="1" manualBreakCount="1">
    <brk id="16" max="4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4"/>
  <sheetViews>
    <sheetView showGridLines="0" zoomScaleNormal="100" workbookViewId="0"/>
  </sheetViews>
  <sheetFormatPr baseColWidth="10" defaultColWidth="7.42578125" defaultRowHeight="11.25" x14ac:dyDescent="0.2"/>
  <cols>
    <col min="1" max="1" width="2.85546875" style="439" customWidth="1"/>
    <col min="2" max="2" width="45.42578125" style="439" customWidth="1"/>
    <col min="3" max="3" width="9.140625" style="439" customWidth="1"/>
    <col min="4" max="4" width="1" style="439" customWidth="1"/>
    <col min="5" max="5" width="9.85546875" style="439" customWidth="1"/>
    <col min="6" max="6" width="1.28515625" style="439" customWidth="1"/>
    <col min="7" max="7" width="10.140625" style="439" customWidth="1"/>
    <col min="8" max="8" width="1.28515625" style="439" customWidth="1"/>
    <col min="9" max="9" width="9.140625" style="439" customWidth="1"/>
    <col min="10" max="10" width="1.28515625" style="439" customWidth="1"/>
    <col min="11" max="11" width="8.42578125" style="439" customWidth="1"/>
    <col min="12" max="12" width="1.140625" style="439" customWidth="1"/>
    <col min="13" max="13" width="8.42578125" style="439" customWidth="1"/>
    <col min="14" max="14" width="2.7109375" style="439" customWidth="1"/>
    <col min="15" max="15" width="10.140625" style="439" customWidth="1"/>
    <col min="16" max="16" width="0.85546875" style="439" customWidth="1"/>
    <col min="17" max="17" width="8.85546875" style="439" customWidth="1"/>
    <col min="18" max="18" width="0.85546875" style="439" customWidth="1"/>
    <col min="19" max="19" width="10.140625" style="439" customWidth="1"/>
    <col min="20" max="20" width="7.42578125" style="439" hidden="1" customWidth="1"/>
    <col min="21" max="16384" width="7.42578125" style="439"/>
  </cols>
  <sheetData>
    <row r="1" spans="1:36" ht="15" customHeight="1" x14ac:dyDescent="0.2">
      <c r="A1" s="434" t="s">
        <v>199</v>
      </c>
      <c r="B1" s="435"/>
      <c r="C1" s="436"/>
      <c r="D1" s="436"/>
      <c r="E1" s="437"/>
      <c r="F1" s="438" t="s">
        <v>522</v>
      </c>
      <c r="H1" s="438"/>
      <c r="I1" s="440"/>
      <c r="J1" s="440"/>
      <c r="K1" s="440"/>
      <c r="L1" s="440"/>
      <c r="M1" s="440"/>
      <c r="N1" s="438"/>
      <c r="O1" s="438"/>
      <c r="P1" s="437"/>
    </row>
    <row r="2" spans="1:36" ht="6.75" customHeight="1" x14ac:dyDescent="0.2">
      <c r="A2" s="441"/>
      <c r="B2" s="436"/>
      <c r="C2" s="436"/>
      <c r="D2" s="436"/>
      <c r="E2" s="437"/>
      <c r="F2" s="442"/>
      <c r="G2" s="1299" t="s">
        <v>632</v>
      </c>
      <c r="H2" s="1300"/>
      <c r="I2" s="1300"/>
      <c r="J2" s="1300"/>
      <c r="K2" s="1300"/>
      <c r="L2" s="1300"/>
      <c r="M2" s="1300"/>
      <c r="N2" s="438"/>
      <c r="O2" s="442"/>
      <c r="Q2" s="443"/>
      <c r="R2" s="443"/>
      <c r="S2" s="443"/>
    </row>
    <row r="3" spans="1:36" ht="15" customHeight="1" x14ac:dyDescent="0.2">
      <c r="A3" s="434" t="s">
        <v>183</v>
      </c>
      <c r="B3" s="435"/>
      <c r="C3" s="436"/>
      <c r="D3" s="436"/>
      <c r="E3" s="437"/>
      <c r="F3" s="442"/>
      <c r="G3" s="1300"/>
      <c r="H3" s="1300"/>
      <c r="I3" s="1300"/>
      <c r="J3" s="1300"/>
      <c r="K3" s="1300"/>
      <c r="L3" s="1300"/>
      <c r="M3" s="1300"/>
      <c r="N3" s="438"/>
      <c r="O3" s="442"/>
      <c r="Q3" s="443"/>
      <c r="R3" s="443"/>
      <c r="S3" s="443"/>
    </row>
    <row r="4" spans="1:36" ht="15" customHeight="1" x14ac:dyDescent="0.2">
      <c r="F4" s="442"/>
      <c r="G4" s="1300"/>
      <c r="H4" s="1300"/>
      <c r="I4" s="1300"/>
      <c r="J4" s="1300"/>
      <c r="K4" s="1300"/>
      <c r="L4" s="1300"/>
      <c r="M4" s="1300"/>
      <c r="N4" s="444"/>
      <c r="O4" s="442"/>
      <c r="Q4" s="443"/>
      <c r="R4" s="443"/>
      <c r="S4" s="443"/>
    </row>
    <row r="5" spans="1:36" ht="15" customHeight="1" x14ac:dyDescent="0.2">
      <c r="F5" s="442"/>
      <c r="G5" s="963"/>
      <c r="H5" s="963"/>
      <c r="I5" s="963"/>
      <c r="J5" s="963"/>
      <c r="K5" s="963"/>
      <c r="L5" s="963"/>
      <c r="M5" s="963"/>
      <c r="O5" s="442"/>
      <c r="Q5" s="445"/>
      <c r="S5" s="445"/>
    </row>
    <row r="6" spans="1:36" ht="23.25" customHeight="1" x14ac:dyDescent="0.2">
      <c r="B6" s="446"/>
      <c r="C6" s="446"/>
      <c r="D6" s="446"/>
      <c r="E6" s="448"/>
      <c r="F6" s="449"/>
      <c r="G6" s="449"/>
      <c r="H6" s="449"/>
      <c r="I6" s="448"/>
      <c r="J6" s="450"/>
      <c r="K6" s="451"/>
      <c r="L6" s="451"/>
      <c r="M6" s="448"/>
      <c r="N6" s="451"/>
      <c r="O6" s="1298"/>
      <c r="P6" s="1298"/>
      <c r="Q6" s="1298"/>
      <c r="R6" s="1298"/>
      <c r="S6" s="1298"/>
      <c r="T6" s="1298"/>
      <c r="U6" s="1298"/>
      <c r="V6" s="447"/>
      <c r="W6" s="447"/>
      <c r="X6" s="447"/>
      <c r="Y6" s="447"/>
      <c r="Z6" s="447"/>
      <c r="AA6" s="447"/>
      <c r="AB6" s="447"/>
      <c r="AC6" s="447"/>
      <c r="AD6" s="447"/>
      <c r="AE6" s="447"/>
      <c r="AF6" s="447"/>
      <c r="AG6" s="447"/>
      <c r="AH6" s="447"/>
      <c r="AI6" s="447"/>
      <c r="AJ6" s="447"/>
    </row>
    <row r="7" spans="1:36" ht="12.75" customHeight="1" thickBot="1" x14ac:dyDescent="0.25">
      <c r="B7" s="446"/>
      <c r="C7" s="452" t="s">
        <v>116</v>
      </c>
      <c r="D7" s="453"/>
      <c r="F7" s="454"/>
      <c r="G7" s="454"/>
      <c r="H7" s="454"/>
      <c r="I7" s="455"/>
      <c r="J7" s="455"/>
      <c r="K7" s="454"/>
      <c r="L7" s="454"/>
      <c r="M7" s="454"/>
      <c r="N7" s="452"/>
      <c r="O7" s="1298"/>
      <c r="P7" s="1298"/>
      <c r="Q7" s="1298"/>
      <c r="R7" s="1298"/>
      <c r="S7" s="1298"/>
      <c r="T7" s="1298"/>
      <c r="U7" s="1298"/>
      <c r="V7" s="447"/>
      <c r="W7" s="447"/>
      <c r="X7" s="447"/>
      <c r="Y7" s="447"/>
      <c r="Z7" s="447"/>
      <c r="AA7" s="447"/>
      <c r="AB7" s="447"/>
      <c r="AC7" s="447"/>
      <c r="AD7" s="447"/>
      <c r="AE7" s="447"/>
      <c r="AF7" s="447"/>
      <c r="AG7" s="447"/>
      <c r="AH7" s="447"/>
      <c r="AI7" s="447"/>
      <c r="AJ7" s="447"/>
    </row>
    <row r="8" spans="1:36" ht="16.5" customHeight="1" x14ac:dyDescent="0.2">
      <c r="B8" s="446"/>
      <c r="C8" s="1303" t="s">
        <v>413</v>
      </c>
      <c r="D8" s="1304"/>
      <c r="E8" s="1304"/>
      <c r="F8" s="456"/>
      <c r="G8" s="1305" t="s">
        <v>117</v>
      </c>
      <c r="H8" s="1306"/>
      <c r="I8" s="1306"/>
      <c r="J8" s="457"/>
      <c r="K8" s="1305" t="s">
        <v>118</v>
      </c>
      <c r="L8" s="1306"/>
      <c r="M8" s="1306"/>
      <c r="N8" s="458"/>
      <c r="O8" s="459"/>
      <c r="P8" s="459"/>
      <c r="Q8" s="460"/>
      <c r="R8" s="459"/>
      <c r="S8" s="459"/>
      <c r="T8" s="461"/>
      <c r="U8" s="447"/>
      <c r="V8" s="447"/>
      <c r="W8" s="447"/>
      <c r="X8" s="447"/>
      <c r="Y8" s="447"/>
      <c r="Z8" s="447"/>
      <c r="AA8" s="447"/>
      <c r="AB8" s="447"/>
      <c r="AC8" s="447"/>
      <c r="AD8" s="447"/>
      <c r="AE8" s="447"/>
      <c r="AF8" s="447"/>
      <c r="AG8" s="447"/>
      <c r="AH8" s="447"/>
      <c r="AI8" s="447"/>
      <c r="AJ8" s="447"/>
    </row>
    <row r="9" spans="1:36" ht="15" customHeight="1" x14ac:dyDescent="0.2">
      <c r="B9" s="446"/>
      <c r="C9" s="462">
        <v>2014</v>
      </c>
      <c r="D9" s="463"/>
      <c r="E9" s="462">
        <v>2015</v>
      </c>
      <c r="F9" s="464"/>
      <c r="G9" s="462">
        <v>2014</v>
      </c>
      <c r="H9" s="463"/>
      <c r="I9" s="462">
        <v>2015</v>
      </c>
      <c r="J9" s="465"/>
      <c r="K9" s="462">
        <v>2014</v>
      </c>
      <c r="L9" s="463"/>
      <c r="M9" s="462">
        <v>2015</v>
      </c>
      <c r="N9" s="458"/>
      <c r="O9" s="459"/>
      <c r="P9" s="459"/>
      <c r="Q9" s="460"/>
      <c r="R9" s="459"/>
      <c r="S9" s="459"/>
      <c r="T9" s="466"/>
      <c r="U9" s="447"/>
      <c r="V9" s="447"/>
      <c r="W9" s="447"/>
      <c r="X9" s="447"/>
      <c r="Y9" s="447"/>
      <c r="Z9" s="447"/>
      <c r="AA9" s="447"/>
      <c r="AB9" s="447"/>
      <c r="AC9" s="447"/>
      <c r="AD9" s="447"/>
      <c r="AE9" s="447"/>
      <c r="AF9" s="447"/>
      <c r="AG9" s="447"/>
      <c r="AH9" s="447"/>
      <c r="AI9" s="447"/>
      <c r="AJ9" s="447"/>
    </row>
    <row r="10" spans="1:36" ht="12" customHeight="1" x14ac:dyDescent="0.2">
      <c r="B10" s="446"/>
      <c r="C10" s="465"/>
      <c r="D10" s="467"/>
      <c r="F10" s="464"/>
      <c r="G10" s="465"/>
      <c r="H10" s="467"/>
      <c r="J10" s="465"/>
      <c r="K10" s="465"/>
      <c r="L10" s="467"/>
      <c r="N10" s="458"/>
      <c r="O10" s="459"/>
      <c r="P10" s="459"/>
      <c r="Q10" s="460"/>
      <c r="R10" s="459"/>
      <c r="S10" s="459"/>
      <c r="T10" s="466"/>
      <c r="U10" s="447"/>
      <c r="V10" s="447"/>
      <c r="W10" s="447"/>
      <c r="X10" s="447"/>
      <c r="Y10" s="447"/>
      <c r="Z10" s="447"/>
      <c r="AA10" s="447"/>
      <c r="AB10" s="447"/>
      <c r="AC10" s="447"/>
      <c r="AD10" s="447"/>
      <c r="AE10" s="447"/>
      <c r="AF10" s="447"/>
      <c r="AG10" s="447"/>
      <c r="AH10" s="447"/>
      <c r="AI10" s="447"/>
      <c r="AJ10" s="447"/>
    </row>
    <row r="11" spans="1:36" ht="21" customHeight="1" x14ac:dyDescent="0.2">
      <c r="A11" s="468" t="s">
        <v>210</v>
      </c>
      <c r="B11" s="446"/>
      <c r="C11" s="469">
        <v>1945548</v>
      </c>
      <c r="E11" s="469">
        <v>1959613</v>
      </c>
      <c r="F11" s="470"/>
      <c r="G11" s="469">
        <v>1547071</v>
      </c>
      <c r="H11" s="470"/>
      <c r="I11" s="469">
        <v>1550524</v>
      </c>
      <c r="J11" s="469"/>
      <c r="K11" s="469">
        <v>398477</v>
      </c>
      <c r="L11" s="471"/>
      <c r="M11" s="469">
        <v>409089</v>
      </c>
      <c r="N11" s="446"/>
      <c r="P11" s="444"/>
      <c r="Q11" s="437"/>
      <c r="R11" s="446"/>
      <c r="S11" s="437"/>
      <c r="T11" s="447"/>
      <c r="U11" s="447"/>
      <c r="V11" s="447"/>
      <c r="W11" s="447"/>
      <c r="X11" s="447"/>
      <c r="Y11" s="447"/>
      <c r="Z11" s="447"/>
      <c r="AA11" s="447"/>
      <c r="AB11" s="447"/>
      <c r="AC11" s="447"/>
      <c r="AD11" s="447"/>
      <c r="AE11" s="447"/>
      <c r="AF11" s="447"/>
      <c r="AG11" s="447"/>
      <c r="AH11" s="447"/>
      <c r="AI11" s="447"/>
      <c r="AJ11" s="447"/>
    </row>
    <row r="12" spans="1:36" ht="12" customHeight="1" x14ac:dyDescent="0.2">
      <c r="A12" s="468" t="s">
        <v>211</v>
      </c>
      <c r="B12" s="472"/>
      <c r="C12" s="473"/>
      <c r="D12" s="472"/>
      <c r="F12" s="470"/>
      <c r="H12" s="470"/>
      <c r="J12" s="473"/>
      <c r="L12" s="470"/>
      <c r="N12" s="474"/>
      <c r="O12" s="475"/>
      <c r="P12" s="475"/>
      <c r="Q12" s="445"/>
      <c r="R12" s="475"/>
      <c r="S12" s="476"/>
    </row>
    <row r="13" spans="1:36" ht="12" customHeight="1" x14ac:dyDescent="0.2">
      <c r="A13" s="472" t="s">
        <v>212</v>
      </c>
      <c r="C13" s="477">
        <v>237939</v>
      </c>
      <c r="E13" s="445">
        <v>235962</v>
      </c>
      <c r="F13" s="470"/>
      <c r="G13" s="445">
        <v>203523</v>
      </c>
      <c r="H13" s="470"/>
      <c r="I13" s="445">
        <v>198704</v>
      </c>
      <c r="J13" s="445"/>
      <c r="K13" s="445">
        <v>34416</v>
      </c>
      <c r="L13" s="470"/>
      <c r="M13" s="445">
        <v>37258</v>
      </c>
      <c r="N13" s="474"/>
      <c r="O13" s="475"/>
      <c r="P13" s="475"/>
      <c r="Q13" s="445"/>
      <c r="R13" s="475"/>
      <c r="S13" s="476"/>
    </row>
    <row r="14" spans="1:36" ht="12.95" customHeight="1" x14ac:dyDescent="0.2">
      <c r="A14" s="472" t="s">
        <v>213</v>
      </c>
      <c r="C14" s="477">
        <v>1707609</v>
      </c>
      <c r="E14" s="445">
        <v>1723651</v>
      </c>
      <c r="F14" s="470"/>
      <c r="G14" s="445">
        <v>1343548</v>
      </c>
      <c r="H14" s="470"/>
      <c r="I14" s="445">
        <v>1351820</v>
      </c>
      <c r="J14" s="445"/>
      <c r="K14" s="445">
        <v>364061</v>
      </c>
      <c r="L14" s="470"/>
      <c r="M14" s="445">
        <v>371831</v>
      </c>
      <c r="N14" s="474"/>
      <c r="O14" s="475"/>
      <c r="P14" s="475"/>
      <c r="Q14" s="445"/>
      <c r="R14" s="475"/>
      <c r="S14" s="476"/>
    </row>
    <row r="15" spans="1:36" ht="12.95" customHeight="1" x14ac:dyDescent="0.2">
      <c r="A15" s="478" t="s">
        <v>214</v>
      </c>
      <c r="C15" s="477">
        <v>88464</v>
      </c>
      <c r="E15" s="445">
        <v>88814</v>
      </c>
      <c r="F15" s="470"/>
      <c r="G15" s="445">
        <v>71668</v>
      </c>
      <c r="H15" s="470"/>
      <c r="I15" s="445">
        <v>71580</v>
      </c>
      <c r="J15" s="445"/>
      <c r="K15" s="445">
        <v>16796</v>
      </c>
      <c r="L15" s="470"/>
      <c r="M15" s="445">
        <v>17234</v>
      </c>
      <c r="N15" s="474"/>
      <c r="O15" s="475"/>
      <c r="P15" s="475"/>
      <c r="Q15" s="445"/>
      <c r="R15" s="475"/>
      <c r="S15" s="476"/>
    </row>
    <row r="16" spans="1:36" ht="12.95" customHeight="1" x14ac:dyDescent="0.2">
      <c r="A16" s="478" t="s">
        <v>215</v>
      </c>
      <c r="C16" s="477">
        <v>202852</v>
      </c>
      <c r="E16" s="445">
        <v>208508</v>
      </c>
      <c r="F16" s="470"/>
      <c r="G16" s="445">
        <v>178557</v>
      </c>
      <c r="H16" s="470"/>
      <c r="I16" s="445">
        <v>181960</v>
      </c>
      <c r="J16" s="445"/>
      <c r="K16" s="445">
        <v>24295</v>
      </c>
      <c r="L16" s="470"/>
      <c r="M16" s="445">
        <v>26548</v>
      </c>
      <c r="N16" s="474"/>
      <c r="O16" s="475"/>
      <c r="P16" s="475"/>
      <c r="Q16" s="445"/>
      <c r="R16" s="475"/>
      <c r="S16" s="476"/>
    </row>
    <row r="17" spans="1:21" ht="12.95" customHeight="1" x14ac:dyDescent="0.2">
      <c r="A17" s="478" t="s">
        <v>216</v>
      </c>
      <c r="C17" s="477">
        <v>1416293</v>
      </c>
      <c r="E17" s="445">
        <v>1426329</v>
      </c>
      <c r="F17" s="470"/>
      <c r="G17" s="445">
        <v>1093323</v>
      </c>
      <c r="H17" s="470"/>
      <c r="I17" s="445">
        <v>1098280</v>
      </c>
      <c r="J17" s="445"/>
      <c r="K17" s="445">
        <v>322970</v>
      </c>
      <c r="L17" s="470"/>
      <c r="M17" s="445">
        <v>328049</v>
      </c>
      <c r="N17" s="474"/>
      <c r="O17" s="475"/>
      <c r="P17" s="475"/>
      <c r="Q17" s="445"/>
      <c r="R17" s="475"/>
      <c r="S17" s="476"/>
    </row>
    <row r="18" spans="1:21" ht="10.5" customHeight="1" x14ac:dyDescent="0.2">
      <c r="C18" s="477"/>
      <c r="E18" s="445"/>
      <c r="G18" s="445"/>
      <c r="I18" s="445"/>
      <c r="K18" s="445"/>
      <c r="M18" s="445"/>
      <c r="N18" s="474"/>
      <c r="O18" s="475"/>
      <c r="P18" s="475"/>
      <c r="Q18" s="445"/>
      <c r="R18" s="475"/>
      <c r="S18" s="476"/>
    </row>
    <row r="19" spans="1:21" ht="17.25" customHeight="1" x14ac:dyDescent="0.2">
      <c r="A19" s="468" t="s">
        <v>217</v>
      </c>
      <c r="B19" s="472"/>
      <c r="C19" s="468"/>
      <c r="D19" s="472"/>
      <c r="E19" s="445"/>
      <c r="G19" s="445"/>
      <c r="I19" s="445"/>
      <c r="K19" s="445"/>
      <c r="M19" s="445"/>
      <c r="O19" s="475"/>
      <c r="P19" s="447"/>
      <c r="Q19" s="445"/>
      <c r="R19" s="447"/>
      <c r="S19" s="476"/>
    </row>
    <row r="20" spans="1:21" ht="23.25" customHeight="1" x14ac:dyDescent="0.2">
      <c r="A20" s="44" t="s">
        <v>218</v>
      </c>
      <c r="B20" s="77" t="s">
        <v>219</v>
      </c>
      <c r="C20" s="479">
        <v>223258</v>
      </c>
      <c r="D20" s="77"/>
      <c r="E20" s="479">
        <v>221223</v>
      </c>
      <c r="F20" s="479"/>
      <c r="G20" s="479">
        <v>191423</v>
      </c>
      <c r="H20" s="479"/>
      <c r="I20" s="479">
        <v>186539</v>
      </c>
      <c r="J20" s="479"/>
      <c r="K20" s="479">
        <v>31835</v>
      </c>
      <c r="L20" s="479"/>
      <c r="M20" s="479">
        <v>34684</v>
      </c>
      <c r="N20" s="446"/>
      <c r="O20" s="475"/>
      <c r="P20" s="480"/>
      <c r="Q20" s="445"/>
      <c r="R20" s="481"/>
      <c r="S20" s="476"/>
    </row>
    <row r="21" spans="1:21" ht="12.95" customHeight="1" x14ac:dyDescent="0.2">
      <c r="A21" s="44" t="s">
        <v>220</v>
      </c>
      <c r="B21" s="77" t="s">
        <v>221</v>
      </c>
      <c r="C21" s="479">
        <v>3181</v>
      </c>
      <c r="D21" s="77"/>
      <c r="E21" s="445">
        <v>3474</v>
      </c>
      <c r="F21" s="475"/>
      <c r="G21" s="445">
        <v>2593</v>
      </c>
      <c r="H21" s="475"/>
      <c r="I21" s="445">
        <v>2856</v>
      </c>
      <c r="J21" s="482"/>
      <c r="K21" s="445">
        <v>588</v>
      </c>
      <c r="L21" s="475"/>
      <c r="M21" s="445">
        <v>618</v>
      </c>
      <c r="N21" s="474"/>
      <c r="O21" s="475"/>
      <c r="P21" s="475"/>
      <c r="Q21" s="445"/>
      <c r="R21" s="475"/>
      <c r="S21" s="476"/>
      <c r="T21" s="436"/>
      <c r="U21" s="44"/>
    </row>
    <row r="22" spans="1:21" ht="12.95" customHeight="1" x14ac:dyDescent="0.2">
      <c r="A22" s="44" t="s">
        <v>222</v>
      </c>
      <c r="B22" s="77" t="s">
        <v>223</v>
      </c>
      <c r="C22" s="479">
        <v>11500</v>
      </c>
      <c r="D22" s="77"/>
      <c r="E22" s="445">
        <v>11265</v>
      </c>
      <c r="F22" s="475"/>
      <c r="G22" s="445">
        <v>9507</v>
      </c>
      <c r="H22" s="475"/>
      <c r="I22" s="445">
        <v>9309</v>
      </c>
      <c r="J22" s="482"/>
      <c r="K22" s="445">
        <v>1993</v>
      </c>
      <c r="L22" s="475"/>
      <c r="M22" s="445">
        <v>1956</v>
      </c>
      <c r="N22" s="474"/>
      <c r="O22" s="475"/>
      <c r="P22" s="475"/>
      <c r="Q22" s="445"/>
      <c r="R22" s="475"/>
      <c r="S22" s="476"/>
      <c r="T22" s="436"/>
      <c r="U22" s="44"/>
    </row>
    <row r="23" spans="1:21" ht="12.95" customHeight="1" x14ac:dyDescent="0.2">
      <c r="A23" s="44" t="s">
        <v>224</v>
      </c>
      <c r="B23" s="483" t="s">
        <v>225</v>
      </c>
      <c r="C23" s="484">
        <v>61</v>
      </c>
      <c r="D23" s="483"/>
      <c r="E23" s="485">
        <v>55</v>
      </c>
      <c r="F23" s="486"/>
      <c r="G23" s="485">
        <v>53</v>
      </c>
      <c r="H23" s="486"/>
      <c r="I23" s="485">
        <v>49</v>
      </c>
      <c r="J23" s="487"/>
      <c r="K23" s="485">
        <v>8</v>
      </c>
      <c r="L23" s="486"/>
      <c r="M23" s="485">
        <v>6</v>
      </c>
      <c r="N23" s="474"/>
      <c r="O23" s="475"/>
      <c r="P23" s="475"/>
      <c r="Q23" s="445"/>
      <c r="R23" s="475"/>
      <c r="S23" s="476"/>
      <c r="T23" s="436"/>
      <c r="U23" s="44"/>
    </row>
    <row r="24" spans="1:21" ht="12.95" customHeight="1" x14ac:dyDescent="0.2">
      <c r="A24" s="44" t="s">
        <v>226</v>
      </c>
      <c r="B24" s="77" t="s">
        <v>227</v>
      </c>
      <c r="C24" s="479">
        <v>4</v>
      </c>
      <c r="D24" s="77"/>
      <c r="E24" s="481">
        <v>3</v>
      </c>
      <c r="F24" s="475"/>
      <c r="G24" s="481">
        <v>4</v>
      </c>
      <c r="H24" s="475"/>
      <c r="I24" s="481">
        <v>3</v>
      </c>
      <c r="J24" s="482"/>
      <c r="K24" s="131">
        <v>0</v>
      </c>
      <c r="L24" s="475"/>
      <c r="M24" s="131">
        <v>0</v>
      </c>
      <c r="N24" s="474"/>
      <c r="O24" s="475"/>
      <c r="P24" s="475"/>
      <c r="Q24" s="445"/>
      <c r="R24" s="475"/>
      <c r="S24" s="476"/>
      <c r="T24" s="436"/>
      <c r="U24" s="44"/>
    </row>
    <row r="25" spans="1:21" ht="12.95" customHeight="1" x14ac:dyDescent="0.2">
      <c r="A25" s="44" t="s">
        <v>228</v>
      </c>
      <c r="B25" s="77" t="s">
        <v>229</v>
      </c>
      <c r="C25" s="479">
        <v>18</v>
      </c>
      <c r="D25" s="77"/>
      <c r="E25" s="481">
        <v>14</v>
      </c>
      <c r="F25" s="475"/>
      <c r="G25" s="481">
        <v>16</v>
      </c>
      <c r="H25" s="475"/>
      <c r="I25" s="481">
        <v>12</v>
      </c>
      <c r="J25" s="482"/>
      <c r="K25" s="481">
        <v>2</v>
      </c>
      <c r="L25" s="475"/>
      <c r="M25" s="481">
        <v>2</v>
      </c>
      <c r="N25" s="474"/>
      <c r="O25" s="475"/>
      <c r="P25" s="475"/>
      <c r="Q25" s="445"/>
      <c r="R25" s="475"/>
      <c r="S25" s="476"/>
      <c r="T25" s="436"/>
      <c r="U25" s="44"/>
    </row>
    <row r="26" spans="1:21" ht="12.95" customHeight="1" x14ac:dyDescent="0.2">
      <c r="A26" s="44" t="s">
        <v>230</v>
      </c>
      <c r="B26" s="77" t="s">
        <v>231</v>
      </c>
      <c r="C26" s="479">
        <v>394</v>
      </c>
      <c r="D26" s="77"/>
      <c r="E26" s="481">
        <v>377</v>
      </c>
      <c r="F26" s="475"/>
      <c r="G26" s="481">
        <v>334</v>
      </c>
      <c r="H26" s="475"/>
      <c r="I26" s="481">
        <v>327</v>
      </c>
      <c r="J26" s="482"/>
      <c r="K26" s="481">
        <v>60</v>
      </c>
      <c r="L26" s="475"/>
      <c r="M26" s="481">
        <v>50</v>
      </c>
      <c r="N26" s="474"/>
      <c r="O26" s="475"/>
      <c r="P26" s="475"/>
      <c r="Q26" s="445"/>
      <c r="R26" s="475"/>
      <c r="S26" s="476"/>
      <c r="T26" s="436"/>
      <c r="U26" s="44"/>
    </row>
    <row r="27" spans="1:21" ht="12.95" customHeight="1" x14ac:dyDescent="0.2">
      <c r="A27" s="44" t="s">
        <v>232</v>
      </c>
      <c r="B27" s="79" t="s">
        <v>233</v>
      </c>
      <c r="C27" s="488">
        <v>35</v>
      </c>
      <c r="D27" s="79"/>
      <c r="E27" s="489">
        <v>41</v>
      </c>
      <c r="F27" s="490"/>
      <c r="G27" s="489">
        <v>27</v>
      </c>
      <c r="H27" s="490"/>
      <c r="I27" s="489">
        <v>33</v>
      </c>
      <c r="J27" s="491"/>
      <c r="K27" s="489">
        <v>8</v>
      </c>
      <c r="L27" s="490"/>
      <c r="M27" s="489">
        <v>8</v>
      </c>
      <c r="N27" s="474"/>
      <c r="O27" s="475"/>
      <c r="P27" s="475"/>
      <c r="Q27" s="445"/>
      <c r="R27" s="475"/>
      <c r="S27" s="476"/>
      <c r="T27" s="436"/>
      <c r="U27" s="44"/>
    </row>
    <row r="28" spans="1:21" ht="12.95" customHeight="1" x14ac:dyDescent="0.2">
      <c r="A28" s="44" t="s">
        <v>234</v>
      </c>
      <c r="B28" s="77" t="s">
        <v>235</v>
      </c>
      <c r="C28" s="479">
        <v>12757</v>
      </c>
      <c r="D28" s="77"/>
      <c r="E28" s="445">
        <v>12386</v>
      </c>
      <c r="F28" s="475"/>
      <c r="G28" s="445">
        <v>8424</v>
      </c>
      <c r="H28" s="475"/>
      <c r="I28" s="445">
        <v>8021</v>
      </c>
      <c r="J28" s="482"/>
      <c r="K28" s="445">
        <v>4333</v>
      </c>
      <c r="L28" s="475"/>
      <c r="M28" s="445">
        <v>4365</v>
      </c>
      <c r="N28" s="474"/>
      <c r="O28" s="475"/>
      <c r="P28" s="475"/>
      <c r="Q28" s="445"/>
      <c r="R28" s="475"/>
      <c r="S28" s="476"/>
      <c r="T28" s="436"/>
      <c r="U28" s="44"/>
    </row>
    <row r="29" spans="1:21" ht="12.95" customHeight="1" x14ac:dyDescent="0.2">
      <c r="A29" s="44" t="s">
        <v>236</v>
      </c>
      <c r="B29" s="77" t="s">
        <v>237</v>
      </c>
      <c r="C29" s="479">
        <v>864</v>
      </c>
      <c r="D29" s="77"/>
      <c r="E29" s="445">
        <v>882</v>
      </c>
      <c r="F29" s="475"/>
      <c r="G29" s="445">
        <v>699</v>
      </c>
      <c r="H29" s="475"/>
      <c r="I29" s="445">
        <v>704</v>
      </c>
      <c r="J29" s="482"/>
      <c r="K29" s="445">
        <v>165</v>
      </c>
      <c r="L29" s="475"/>
      <c r="M29" s="445">
        <v>178</v>
      </c>
      <c r="N29" s="474"/>
      <c r="O29" s="475"/>
      <c r="P29" s="475"/>
      <c r="Q29" s="445"/>
      <c r="R29" s="475"/>
      <c r="S29" s="476"/>
      <c r="T29" s="436"/>
      <c r="U29" s="44"/>
    </row>
    <row r="30" spans="1:21" ht="12.95" customHeight="1" x14ac:dyDescent="0.2">
      <c r="A30" s="44" t="s">
        <v>238</v>
      </c>
      <c r="B30" s="77" t="s">
        <v>239</v>
      </c>
      <c r="C30" s="479">
        <v>19</v>
      </c>
      <c r="D30" s="77"/>
      <c r="E30" s="445">
        <v>20</v>
      </c>
      <c r="F30" s="475"/>
      <c r="G30" s="445">
        <v>9</v>
      </c>
      <c r="H30" s="475"/>
      <c r="I30" s="445">
        <v>10</v>
      </c>
      <c r="J30" s="482"/>
      <c r="K30" s="445">
        <v>10</v>
      </c>
      <c r="L30" s="475"/>
      <c r="M30" s="445">
        <v>10</v>
      </c>
      <c r="N30" s="474"/>
      <c r="O30" s="475"/>
      <c r="P30" s="475"/>
      <c r="Q30" s="445"/>
      <c r="R30" s="475"/>
      <c r="S30" s="476"/>
      <c r="T30" s="436"/>
      <c r="U30" s="44"/>
    </row>
    <row r="31" spans="1:21" ht="12.95" customHeight="1" x14ac:dyDescent="0.2">
      <c r="A31" s="44" t="s">
        <v>240</v>
      </c>
      <c r="B31" s="77" t="s">
        <v>241</v>
      </c>
      <c r="C31" s="479">
        <v>2443</v>
      </c>
      <c r="D31" s="77"/>
      <c r="E31" s="445">
        <v>2622</v>
      </c>
      <c r="F31" s="475"/>
      <c r="G31" s="445">
        <v>2004</v>
      </c>
      <c r="H31" s="475"/>
      <c r="I31" s="445">
        <v>2133</v>
      </c>
      <c r="J31" s="482"/>
      <c r="K31" s="445">
        <v>439</v>
      </c>
      <c r="L31" s="475"/>
      <c r="M31" s="445">
        <v>489</v>
      </c>
      <c r="N31" s="474"/>
      <c r="O31" s="475"/>
      <c r="P31" s="475"/>
      <c r="Q31" s="445"/>
      <c r="R31" s="475"/>
      <c r="S31" s="476"/>
      <c r="T31" s="436"/>
      <c r="U31" s="44"/>
    </row>
    <row r="32" spans="1:21" ht="12.95" customHeight="1" x14ac:dyDescent="0.2">
      <c r="A32" s="44" t="s">
        <v>242</v>
      </c>
      <c r="B32" s="77" t="s">
        <v>243</v>
      </c>
      <c r="C32" s="479">
        <v>6293</v>
      </c>
      <c r="D32" s="77"/>
      <c r="E32" s="445">
        <v>6631</v>
      </c>
      <c r="F32" s="475"/>
      <c r="G32" s="445">
        <v>5081</v>
      </c>
      <c r="H32" s="475"/>
      <c r="I32" s="445">
        <v>5397</v>
      </c>
      <c r="J32" s="482"/>
      <c r="K32" s="445">
        <v>1212</v>
      </c>
      <c r="L32" s="475"/>
      <c r="M32" s="445">
        <v>1234</v>
      </c>
      <c r="N32" s="474"/>
      <c r="O32" s="475"/>
      <c r="P32" s="475"/>
      <c r="Q32" s="445"/>
      <c r="R32" s="475"/>
      <c r="S32" s="476"/>
      <c r="T32" s="436"/>
      <c r="U32" s="44"/>
    </row>
    <row r="33" spans="1:21" ht="12.95" customHeight="1" x14ac:dyDescent="0.2">
      <c r="A33" s="44" t="s">
        <v>244</v>
      </c>
      <c r="B33" s="77" t="s">
        <v>245</v>
      </c>
      <c r="C33" s="479">
        <v>1900</v>
      </c>
      <c r="D33" s="77"/>
      <c r="E33" s="445">
        <v>1898</v>
      </c>
      <c r="F33" s="475"/>
      <c r="G33" s="445">
        <v>1485</v>
      </c>
      <c r="H33" s="475"/>
      <c r="I33" s="445">
        <v>1439</v>
      </c>
      <c r="J33" s="482"/>
      <c r="K33" s="445">
        <v>415</v>
      </c>
      <c r="L33" s="475"/>
      <c r="M33" s="445">
        <v>459</v>
      </c>
      <c r="N33" s="474"/>
      <c r="O33" s="475"/>
      <c r="P33" s="475"/>
      <c r="Q33" s="445"/>
      <c r="R33" s="475"/>
      <c r="S33" s="476"/>
      <c r="T33" s="436"/>
      <c r="U33" s="44"/>
    </row>
    <row r="34" spans="1:21" ht="24" customHeight="1" x14ac:dyDescent="0.2">
      <c r="A34" s="44" t="s">
        <v>246</v>
      </c>
      <c r="B34" s="77" t="s">
        <v>247</v>
      </c>
      <c r="C34" s="479">
        <v>7639</v>
      </c>
      <c r="D34" s="77"/>
      <c r="E34" s="479">
        <v>7464</v>
      </c>
      <c r="F34" s="479"/>
      <c r="G34" s="479">
        <v>6501</v>
      </c>
      <c r="H34" s="479"/>
      <c r="I34" s="479">
        <v>6314</v>
      </c>
      <c r="J34" s="479"/>
      <c r="K34" s="479">
        <v>1138</v>
      </c>
      <c r="L34" s="479"/>
      <c r="M34" s="479">
        <v>1150</v>
      </c>
      <c r="N34" s="474"/>
      <c r="O34" s="475"/>
      <c r="P34" s="475"/>
      <c r="Q34" s="445"/>
      <c r="R34" s="475"/>
      <c r="S34" s="476"/>
      <c r="T34" s="436"/>
      <c r="U34" s="44"/>
    </row>
    <row r="35" spans="1:21" ht="14.25" customHeight="1" x14ac:dyDescent="0.2">
      <c r="A35" s="44" t="s">
        <v>248</v>
      </c>
      <c r="B35" s="77" t="s">
        <v>249</v>
      </c>
      <c r="C35" s="479">
        <v>372</v>
      </c>
      <c r="D35" s="77"/>
      <c r="E35" s="445">
        <v>379</v>
      </c>
      <c r="F35" s="475"/>
      <c r="G35" s="445">
        <v>314</v>
      </c>
      <c r="H35" s="475"/>
      <c r="I35" s="445">
        <v>318</v>
      </c>
      <c r="J35" s="482"/>
      <c r="K35" s="445">
        <v>58</v>
      </c>
      <c r="L35" s="475"/>
      <c r="M35" s="445">
        <v>61</v>
      </c>
      <c r="N35" s="474"/>
      <c r="O35" s="475"/>
      <c r="P35" s="475"/>
      <c r="Q35" s="445"/>
      <c r="R35" s="475"/>
      <c r="S35" s="476"/>
      <c r="T35" s="436"/>
      <c r="U35" s="44"/>
    </row>
    <row r="36" spans="1:21" ht="12.95" customHeight="1" x14ac:dyDescent="0.2">
      <c r="A36" s="44" t="s">
        <v>250</v>
      </c>
      <c r="B36" s="77" t="s">
        <v>251</v>
      </c>
      <c r="C36" s="479">
        <v>6940</v>
      </c>
      <c r="D36" s="77"/>
      <c r="E36" s="445">
        <v>7180</v>
      </c>
      <c r="F36" s="475"/>
      <c r="G36" s="445">
        <v>5980</v>
      </c>
      <c r="H36" s="475"/>
      <c r="I36" s="445">
        <v>6211</v>
      </c>
      <c r="J36" s="482"/>
      <c r="K36" s="445">
        <v>960</v>
      </c>
      <c r="L36" s="475"/>
      <c r="M36" s="445">
        <v>969</v>
      </c>
      <c r="N36" s="474"/>
      <c r="O36" s="475"/>
      <c r="P36" s="475"/>
      <c r="Q36" s="445"/>
      <c r="R36" s="475"/>
      <c r="S36" s="476"/>
      <c r="T36" s="436"/>
      <c r="U36" s="44"/>
    </row>
    <row r="37" spans="1:21" ht="12.95" customHeight="1" x14ac:dyDescent="0.2">
      <c r="A37" s="44" t="s">
        <v>252</v>
      </c>
      <c r="B37" s="77" t="s">
        <v>253</v>
      </c>
      <c r="C37" s="479">
        <v>12</v>
      </c>
      <c r="D37" s="77"/>
      <c r="E37" s="445">
        <v>11</v>
      </c>
      <c r="F37" s="475"/>
      <c r="G37" s="445">
        <v>11</v>
      </c>
      <c r="H37" s="475"/>
      <c r="I37" s="445">
        <v>9</v>
      </c>
      <c r="J37" s="482"/>
      <c r="K37" s="445">
        <v>1</v>
      </c>
      <c r="L37" s="475"/>
      <c r="M37" s="445">
        <v>2</v>
      </c>
      <c r="N37" s="474"/>
      <c r="O37" s="475"/>
      <c r="P37" s="475"/>
      <c r="Q37" s="445"/>
      <c r="R37" s="475"/>
      <c r="S37" s="476"/>
      <c r="T37" s="436"/>
      <c r="U37" s="44"/>
    </row>
    <row r="38" spans="1:21" ht="12.95" customHeight="1" x14ac:dyDescent="0.2">
      <c r="A38" s="44" t="s">
        <v>254</v>
      </c>
      <c r="B38" s="77" t="s">
        <v>255</v>
      </c>
      <c r="C38" s="479">
        <v>893</v>
      </c>
      <c r="D38" s="77"/>
      <c r="E38" s="445">
        <v>841</v>
      </c>
      <c r="F38" s="475"/>
      <c r="G38" s="445">
        <v>700</v>
      </c>
      <c r="H38" s="475"/>
      <c r="I38" s="445">
        <v>652</v>
      </c>
      <c r="J38" s="482"/>
      <c r="K38" s="445">
        <v>193</v>
      </c>
      <c r="L38" s="475"/>
      <c r="M38" s="445">
        <v>189</v>
      </c>
      <c r="N38" s="474"/>
      <c r="O38" s="475"/>
      <c r="P38" s="475"/>
      <c r="Q38" s="445"/>
      <c r="R38" s="475"/>
      <c r="S38" s="476"/>
      <c r="T38" s="436"/>
      <c r="U38" s="44"/>
    </row>
    <row r="39" spans="1:21" ht="12.95" customHeight="1" x14ac:dyDescent="0.2">
      <c r="A39" s="44" t="s">
        <v>256</v>
      </c>
      <c r="B39" s="77" t="s">
        <v>257</v>
      </c>
      <c r="C39" s="479">
        <v>31</v>
      </c>
      <c r="D39" s="77"/>
      <c r="E39" s="445">
        <v>36</v>
      </c>
      <c r="F39" s="475"/>
      <c r="G39" s="445">
        <v>18</v>
      </c>
      <c r="H39" s="475"/>
      <c r="I39" s="445">
        <v>23</v>
      </c>
      <c r="J39" s="482"/>
      <c r="K39" s="445">
        <v>13</v>
      </c>
      <c r="L39" s="475"/>
      <c r="M39" s="445">
        <v>13</v>
      </c>
      <c r="N39" s="474"/>
      <c r="O39" s="475"/>
      <c r="P39" s="475"/>
      <c r="Q39" s="445"/>
      <c r="R39" s="475"/>
      <c r="S39" s="476"/>
      <c r="T39" s="436"/>
      <c r="U39" s="44"/>
    </row>
    <row r="40" spans="1:21" ht="12.95" customHeight="1" x14ac:dyDescent="0.2">
      <c r="A40" s="44" t="s">
        <v>258</v>
      </c>
      <c r="B40" s="77" t="s">
        <v>259</v>
      </c>
      <c r="C40" s="479">
        <v>939</v>
      </c>
      <c r="D40" s="77"/>
      <c r="E40" s="445">
        <v>905</v>
      </c>
      <c r="F40" s="475"/>
      <c r="G40" s="445">
        <v>766</v>
      </c>
      <c r="H40" s="475"/>
      <c r="I40" s="445">
        <v>739</v>
      </c>
      <c r="J40" s="482"/>
      <c r="K40" s="445">
        <v>173</v>
      </c>
      <c r="L40" s="475"/>
      <c r="M40" s="445">
        <v>166</v>
      </c>
      <c r="N40" s="474"/>
      <c r="O40" s="475"/>
      <c r="P40" s="475"/>
      <c r="Q40" s="445"/>
      <c r="R40" s="475"/>
      <c r="S40" s="476"/>
      <c r="T40" s="436"/>
      <c r="U40" s="44"/>
    </row>
    <row r="41" spans="1:21" ht="12.95" customHeight="1" x14ac:dyDescent="0.2">
      <c r="A41" s="44" t="s">
        <v>260</v>
      </c>
      <c r="B41" s="77" t="s">
        <v>261</v>
      </c>
      <c r="C41" s="479">
        <v>3502</v>
      </c>
      <c r="D41" s="77"/>
      <c r="E41" s="445">
        <v>3380</v>
      </c>
      <c r="F41" s="475"/>
      <c r="G41" s="445">
        <v>2906</v>
      </c>
      <c r="H41" s="475"/>
      <c r="I41" s="445">
        <v>2791</v>
      </c>
      <c r="J41" s="482"/>
      <c r="K41" s="445">
        <v>596</v>
      </c>
      <c r="L41" s="475"/>
      <c r="M41" s="445">
        <v>589</v>
      </c>
      <c r="N41" s="474"/>
      <c r="O41" s="475"/>
      <c r="P41" s="475"/>
      <c r="Q41" s="445"/>
      <c r="R41" s="475"/>
      <c r="S41" s="476"/>
      <c r="T41" s="436"/>
      <c r="U41" s="44"/>
    </row>
    <row r="42" spans="1:21" ht="23.25" customHeight="1" x14ac:dyDescent="0.2">
      <c r="A42" s="44" t="s">
        <v>262</v>
      </c>
      <c r="B42" s="77" t="s">
        <v>263</v>
      </c>
      <c r="C42" s="479">
        <v>2582</v>
      </c>
      <c r="D42" s="77"/>
      <c r="E42" s="479">
        <v>2369</v>
      </c>
      <c r="F42" s="479"/>
      <c r="G42" s="479">
        <v>2189</v>
      </c>
      <c r="H42" s="479"/>
      <c r="I42" s="479">
        <v>1997</v>
      </c>
      <c r="J42" s="479"/>
      <c r="K42" s="479">
        <v>393</v>
      </c>
      <c r="L42" s="479"/>
      <c r="M42" s="479">
        <v>372</v>
      </c>
      <c r="N42" s="474"/>
      <c r="O42" s="475"/>
      <c r="P42" s="475"/>
      <c r="Q42" s="445"/>
      <c r="R42" s="475"/>
      <c r="S42" s="476"/>
      <c r="T42" s="436"/>
      <c r="U42" s="44"/>
    </row>
    <row r="43" spans="1:21" ht="11.25" customHeight="1" x14ac:dyDescent="0.2">
      <c r="A43" s="44" t="s">
        <v>264</v>
      </c>
      <c r="B43" s="77" t="s">
        <v>265</v>
      </c>
      <c r="C43" s="479">
        <v>12883</v>
      </c>
      <c r="D43" s="77"/>
      <c r="E43" s="445">
        <v>12822</v>
      </c>
      <c r="F43" s="475"/>
      <c r="G43" s="445">
        <v>10299</v>
      </c>
      <c r="H43" s="475"/>
      <c r="I43" s="445">
        <v>10094</v>
      </c>
      <c r="J43" s="482"/>
      <c r="K43" s="445">
        <v>2584</v>
      </c>
      <c r="L43" s="475"/>
      <c r="M43" s="445">
        <v>2728</v>
      </c>
      <c r="N43" s="474"/>
      <c r="O43" s="475"/>
      <c r="P43" s="475"/>
      <c r="Q43" s="445"/>
      <c r="R43" s="475"/>
      <c r="S43" s="476"/>
      <c r="T43" s="436"/>
      <c r="U43" s="44"/>
    </row>
    <row r="44" spans="1:21" ht="14.25" customHeight="1" x14ac:dyDescent="0.2">
      <c r="A44" s="44" t="s">
        <v>266</v>
      </c>
      <c r="B44" s="77" t="s">
        <v>267</v>
      </c>
      <c r="C44" s="479">
        <v>574</v>
      </c>
      <c r="D44" s="77"/>
      <c r="E44" s="445">
        <v>594</v>
      </c>
      <c r="F44" s="475"/>
      <c r="G44" s="445">
        <v>511</v>
      </c>
      <c r="H44" s="475"/>
      <c r="I44" s="445">
        <v>527</v>
      </c>
      <c r="J44" s="482"/>
      <c r="K44" s="445">
        <v>63</v>
      </c>
      <c r="L44" s="475"/>
      <c r="M44" s="445">
        <v>67</v>
      </c>
      <c r="N44" s="474"/>
      <c r="O44" s="475"/>
      <c r="P44" s="475"/>
      <c r="Q44" s="445"/>
      <c r="R44" s="475"/>
      <c r="S44" s="476"/>
      <c r="T44" s="436"/>
      <c r="U44" s="44"/>
    </row>
    <row r="45" spans="1:21" ht="12.95" customHeight="1" x14ac:dyDescent="0.2">
      <c r="A45" s="44" t="s">
        <v>268</v>
      </c>
      <c r="B45" s="77" t="s">
        <v>269</v>
      </c>
      <c r="C45" s="479">
        <v>398</v>
      </c>
      <c r="D45" s="77"/>
      <c r="E45" s="445">
        <v>384</v>
      </c>
      <c r="F45" s="475"/>
      <c r="G45" s="445">
        <v>347</v>
      </c>
      <c r="H45" s="475"/>
      <c r="I45" s="445">
        <v>335</v>
      </c>
      <c r="J45" s="482"/>
      <c r="K45" s="445">
        <v>51</v>
      </c>
      <c r="L45" s="475"/>
      <c r="M45" s="445">
        <v>49</v>
      </c>
      <c r="N45" s="474"/>
      <c r="O45" s="475"/>
      <c r="P45" s="475"/>
      <c r="Q45" s="445"/>
      <c r="R45" s="475"/>
      <c r="S45" s="476"/>
      <c r="T45" s="436"/>
      <c r="U45" s="44"/>
    </row>
    <row r="46" spans="1:21" ht="12.95" customHeight="1" x14ac:dyDescent="0.2">
      <c r="A46" s="44" t="s">
        <v>270</v>
      </c>
      <c r="B46" s="77" t="s">
        <v>271</v>
      </c>
      <c r="C46" s="479">
        <v>3425</v>
      </c>
      <c r="D46" s="77"/>
      <c r="E46" s="445">
        <v>3170</v>
      </c>
      <c r="F46" s="475"/>
      <c r="G46" s="445">
        <v>2928</v>
      </c>
      <c r="H46" s="475"/>
      <c r="I46" s="445">
        <v>2691</v>
      </c>
      <c r="J46" s="482"/>
      <c r="K46" s="445">
        <v>497</v>
      </c>
      <c r="L46" s="475"/>
      <c r="M46" s="445">
        <v>479</v>
      </c>
      <c r="N46" s="474"/>
      <c r="O46" s="475"/>
      <c r="P46" s="475"/>
      <c r="Q46" s="445"/>
      <c r="R46" s="475"/>
      <c r="S46" s="476"/>
      <c r="T46" s="436"/>
      <c r="U46" s="44"/>
    </row>
    <row r="47" spans="1:21" ht="14.25" customHeight="1" x14ac:dyDescent="0.2">
      <c r="A47" s="44" t="s">
        <v>272</v>
      </c>
      <c r="B47" s="77" t="s">
        <v>273</v>
      </c>
      <c r="C47" s="479">
        <v>305</v>
      </c>
      <c r="D47" s="77"/>
      <c r="E47" s="445">
        <v>312</v>
      </c>
      <c r="F47" s="475"/>
      <c r="G47" s="445">
        <v>239</v>
      </c>
      <c r="H47" s="475"/>
      <c r="I47" s="445">
        <v>246</v>
      </c>
      <c r="J47" s="482"/>
      <c r="K47" s="445">
        <v>66</v>
      </c>
      <c r="L47" s="475"/>
      <c r="M47" s="445">
        <v>66</v>
      </c>
      <c r="N47" s="474"/>
      <c r="O47" s="475"/>
      <c r="P47" s="475"/>
      <c r="Q47" s="445"/>
      <c r="R47" s="475"/>
      <c r="S47" s="476"/>
      <c r="T47" s="436"/>
      <c r="U47" s="44"/>
    </row>
    <row r="48" spans="1:21" ht="12.95" customHeight="1" x14ac:dyDescent="0.2">
      <c r="A48" s="44" t="s">
        <v>274</v>
      </c>
      <c r="B48" s="77" t="s">
        <v>275</v>
      </c>
      <c r="C48" s="479">
        <v>560</v>
      </c>
      <c r="D48" s="77"/>
      <c r="E48" s="445">
        <v>533</v>
      </c>
      <c r="F48" s="475"/>
      <c r="G48" s="445">
        <v>474</v>
      </c>
      <c r="H48" s="475"/>
      <c r="I48" s="445">
        <v>454</v>
      </c>
      <c r="J48" s="482"/>
      <c r="K48" s="445">
        <v>86</v>
      </c>
      <c r="L48" s="475"/>
      <c r="M48" s="445">
        <v>79</v>
      </c>
      <c r="N48" s="474"/>
      <c r="O48" s="475"/>
      <c r="P48" s="475"/>
      <c r="Q48" s="445"/>
      <c r="R48" s="475"/>
      <c r="S48" s="476"/>
      <c r="T48" s="436"/>
      <c r="U48" s="44"/>
    </row>
    <row r="49" spans="1:21" ht="12.95" customHeight="1" x14ac:dyDescent="0.2">
      <c r="A49" s="44" t="s">
        <v>276</v>
      </c>
      <c r="B49" s="77" t="s">
        <v>277</v>
      </c>
      <c r="C49" s="479">
        <v>6675</v>
      </c>
      <c r="D49" s="77"/>
      <c r="E49" s="445">
        <v>6564</v>
      </c>
      <c r="F49" s="475"/>
      <c r="G49" s="445">
        <v>5648</v>
      </c>
      <c r="H49" s="475"/>
      <c r="I49" s="445">
        <v>5488</v>
      </c>
      <c r="J49" s="482"/>
      <c r="K49" s="445">
        <v>1027</v>
      </c>
      <c r="L49" s="475"/>
      <c r="M49" s="445">
        <v>1076</v>
      </c>
      <c r="N49" s="474"/>
      <c r="O49" s="475"/>
      <c r="P49" s="475"/>
      <c r="Q49" s="445"/>
      <c r="R49" s="475"/>
      <c r="S49" s="476"/>
      <c r="T49" s="436"/>
      <c r="U49" s="44"/>
    </row>
    <row r="50" spans="1:21" ht="12.95" customHeight="1" x14ac:dyDescent="0.2">
      <c r="A50" s="44" t="s">
        <v>278</v>
      </c>
      <c r="B50" s="77" t="s">
        <v>279</v>
      </c>
      <c r="C50" s="479">
        <v>4035</v>
      </c>
      <c r="D50" s="77"/>
      <c r="E50" s="445">
        <v>4365</v>
      </c>
      <c r="F50" s="475"/>
      <c r="G50" s="445">
        <v>3363</v>
      </c>
      <c r="H50" s="475"/>
      <c r="I50" s="445">
        <v>3642</v>
      </c>
      <c r="J50" s="482"/>
      <c r="K50" s="445">
        <v>672</v>
      </c>
      <c r="L50" s="475"/>
      <c r="M50" s="445">
        <v>723</v>
      </c>
      <c r="N50" s="474"/>
      <c r="O50" s="475"/>
      <c r="P50" s="475"/>
      <c r="Q50" s="445"/>
      <c r="R50" s="475"/>
      <c r="S50" s="476"/>
      <c r="T50" s="436"/>
      <c r="U50" s="44"/>
    </row>
    <row r="51" spans="1:21" ht="12.95" customHeight="1" x14ac:dyDescent="0.2">
      <c r="A51" s="44" t="s">
        <v>280</v>
      </c>
      <c r="B51" s="77" t="s">
        <v>281</v>
      </c>
      <c r="C51" s="479">
        <v>10548</v>
      </c>
      <c r="D51" s="77"/>
      <c r="E51" s="445">
        <v>11259</v>
      </c>
      <c r="F51" s="475"/>
      <c r="G51" s="445">
        <v>9242</v>
      </c>
      <c r="H51" s="475"/>
      <c r="I51" s="445">
        <v>9853</v>
      </c>
      <c r="J51" s="482"/>
      <c r="K51" s="445">
        <v>1306</v>
      </c>
      <c r="L51" s="475"/>
      <c r="M51" s="445">
        <v>1406</v>
      </c>
      <c r="N51" s="474"/>
      <c r="O51" s="475"/>
      <c r="P51" s="475"/>
      <c r="Q51" s="445"/>
      <c r="R51" s="475"/>
      <c r="S51" s="476"/>
      <c r="T51" s="436"/>
      <c r="U51" s="44"/>
    </row>
    <row r="52" spans="1:21" ht="15" customHeight="1" x14ac:dyDescent="0.2">
      <c r="A52" s="44" t="s">
        <v>282</v>
      </c>
      <c r="B52" s="82" t="s">
        <v>283</v>
      </c>
      <c r="C52" s="492">
        <v>409</v>
      </c>
      <c r="D52" s="82"/>
      <c r="E52" s="493">
        <v>406</v>
      </c>
      <c r="F52" s="494"/>
      <c r="G52" s="493">
        <v>349</v>
      </c>
      <c r="H52" s="494"/>
      <c r="I52" s="493">
        <v>346</v>
      </c>
      <c r="J52" s="495"/>
      <c r="K52" s="493">
        <v>60</v>
      </c>
      <c r="L52" s="494"/>
      <c r="M52" s="493">
        <v>60</v>
      </c>
      <c r="N52" s="474"/>
      <c r="O52" s="475"/>
      <c r="P52" s="475"/>
      <c r="Q52" s="445"/>
      <c r="R52" s="475"/>
      <c r="S52" s="476"/>
      <c r="T52" s="436"/>
      <c r="U52" s="44"/>
    </row>
    <row r="53" spans="1:21" ht="12.95" customHeight="1" x14ac:dyDescent="0.2">
      <c r="A53" s="44" t="s">
        <v>284</v>
      </c>
      <c r="B53" s="77" t="s">
        <v>285</v>
      </c>
      <c r="C53" s="479">
        <v>138</v>
      </c>
      <c r="D53" s="77"/>
      <c r="E53" s="445">
        <v>124</v>
      </c>
      <c r="F53" s="475"/>
      <c r="G53" s="445">
        <v>118</v>
      </c>
      <c r="H53" s="475"/>
      <c r="I53" s="445">
        <v>107</v>
      </c>
      <c r="J53" s="482"/>
      <c r="K53" s="445">
        <v>20</v>
      </c>
      <c r="L53" s="475"/>
      <c r="M53" s="445">
        <v>17</v>
      </c>
      <c r="N53" s="474"/>
      <c r="O53" s="475"/>
      <c r="P53" s="475"/>
      <c r="Q53" s="445"/>
      <c r="R53" s="475"/>
      <c r="S53" s="476"/>
      <c r="T53" s="436"/>
      <c r="U53" s="44"/>
    </row>
    <row r="54" spans="1:21" ht="12.95" customHeight="1" x14ac:dyDescent="0.2">
      <c r="A54" s="44" t="s">
        <v>286</v>
      </c>
      <c r="B54" s="77" t="s">
        <v>287</v>
      </c>
      <c r="C54" s="479">
        <v>99</v>
      </c>
      <c r="D54" s="77"/>
      <c r="E54" s="445">
        <v>108</v>
      </c>
      <c r="F54" s="475"/>
      <c r="G54" s="445">
        <v>68</v>
      </c>
      <c r="H54" s="475"/>
      <c r="I54" s="445">
        <v>77</v>
      </c>
      <c r="J54" s="482"/>
      <c r="K54" s="445">
        <v>31</v>
      </c>
      <c r="L54" s="475"/>
      <c r="M54" s="445">
        <v>31</v>
      </c>
      <c r="N54" s="474"/>
      <c r="O54" s="475"/>
      <c r="P54" s="475"/>
      <c r="Q54" s="445"/>
      <c r="R54" s="475"/>
      <c r="S54" s="476"/>
      <c r="T54" s="436"/>
      <c r="U54" s="44"/>
    </row>
    <row r="55" spans="1:21" ht="12.75" customHeight="1" x14ac:dyDescent="0.2">
      <c r="A55" s="44" t="s">
        <v>288</v>
      </c>
      <c r="B55" s="77" t="s">
        <v>289</v>
      </c>
      <c r="C55" s="479">
        <v>654</v>
      </c>
      <c r="D55" s="77"/>
      <c r="E55" s="445">
        <v>613</v>
      </c>
      <c r="F55" s="475"/>
      <c r="G55" s="445">
        <v>512</v>
      </c>
      <c r="H55" s="475"/>
      <c r="I55" s="445">
        <v>481</v>
      </c>
      <c r="J55" s="482"/>
      <c r="K55" s="445">
        <v>142</v>
      </c>
      <c r="L55" s="475"/>
      <c r="M55" s="445">
        <v>132</v>
      </c>
      <c r="N55" s="474"/>
      <c r="O55" s="475"/>
      <c r="P55" s="475"/>
      <c r="Q55" s="445"/>
      <c r="R55" s="475"/>
      <c r="S55" s="476"/>
      <c r="T55" s="436"/>
      <c r="U55" s="44"/>
    </row>
    <row r="56" spans="1:21" ht="24.75" customHeight="1" x14ac:dyDescent="0.2">
      <c r="A56" s="44" t="s">
        <v>290</v>
      </c>
      <c r="B56" s="77" t="s">
        <v>291</v>
      </c>
      <c r="C56" s="479">
        <v>63</v>
      </c>
      <c r="D56" s="77"/>
      <c r="E56" s="479">
        <v>66</v>
      </c>
      <c r="F56" s="479"/>
      <c r="G56" s="479">
        <v>49</v>
      </c>
      <c r="H56" s="479"/>
      <c r="I56" s="479">
        <v>57</v>
      </c>
      <c r="J56" s="479"/>
      <c r="K56" s="479">
        <v>14</v>
      </c>
      <c r="L56" s="479"/>
      <c r="M56" s="479">
        <v>9</v>
      </c>
      <c r="N56" s="474"/>
      <c r="O56" s="475"/>
      <c r="P56" s="475"/>
      <c r="Q56" s="445"/>
      <c r="R56" s="475"/>
      <c r="S56" s="476"/>
      <c r="T56" s="436"/>
      <c r="U56" s="44"/>
    </row>
    <row r="57" spans="1:21" ht="12.75" customHeight="1" x14ac:dyDescent="0.2">
      <c r="A57" s="44" t="s">
        <v>292</v>
      </c>
      <c r="B57" s="483" t="s">
        <v>293</v>
      </c>
      <c r="C57" s="484">
        <v>48505</v>
      </c>
      <c r="D57" s="483"/>
      <c r="E57" s="485">
        <v>51041</v>
      </c>
      <c r="F57" s="486"/>
      <c r="G57" s="485">
        <v>41597</v>
      </c>
      <c r="H57" s="486"/>
      <c r="I57" s="485">
        <v>43492</v>
      </c>
      <c r="J57" s="487"/>
      <c r="K57" s="485">
        <v>6908</v>
      </c>
      <c r="L57" s="486"/>
      <c r="M57" s="485">
        <v>7549</v>
      </c>
      <c r="N57" s="474"/>
      <c r="O57" s="475"/>
      <c r="P57" s="475"/>
      <c r="Q57" s="445"/>
      <c r="R57" s="475"/>
      <c r="S57" s="476"/>
      <c r="T57" s="436"/>
      <c r="U57" s="44"/>
    </row>
    <row r="58" spans="1:21" ht="12.95" customHeight="1" x14ac:dyDescent="0.2">
      <c r="A58" s="44" t="s">
        <v>294</v>
      </c>
      <c r="B58" s="77" t="s">
        <v>295</v>
      </c>
      <c r="C58" s="479">
        <v>4613</v>
      </c>
      <c r="D58" s="77"/>
      <c r="E58" s="481">
        <v>4280</v>
      </c>
      <c r="F58" s="475"/>
      <c r="G58" s="481">
        <v>3865</v>
      </c>
      <c r="H58" s="475"/>
      <c r="I58" s="481">
        <v>3519</v>
      </c>
      <c r="J58" s="482"/>
      <c r="K58" s="481">
        <v>748</v>
      </c>
      <c r="L58" s="475"/>
      <c r="M58" s="481">
        <v>761</v>
      </c>
      <c r="N58" s="474"/>
      <c r="O58" s="475"/>
      <c r="P58" s="475"/>
      <c r="Q58" s="445"/>
      <c r="R58" s="475"/>
      <c r="S58" s="476"/>
      <c r="T58" s="436"/>
      <c r="U58" s="44"/>
    </row>
    <row r="59" spans="1:21" ht="12.95" customHeight="1" x14ac:dyDescent="0.2">
      <c r="A59" s="44" t="s">
        <v>296</v>
      </c>
      <c r="B59" s="79" t="s">
        <v>297</v>
      </c>
      <c r="C59" s="488">
        <v>149734</v>
      </c>
      <c r="D59" s="79"/>
      <c r="E59" s="489">
        <v>153187</v>
      </c>
      <c r="F59" s="490"/>
      <c r="G59" s="489">
        <v>133095</v>
      </c>
      <c r="H59" s="490"/>
      <c r="I59" s="489">
        <v>134949</v>
      </c>
      <c r="J59" s="491"/>
      <c r="K59" s="489">
        <v>16639</v>
      </c>
      <c r="L59" s="490"/>
      <c r="M59" s="489">
        <v>18238</v>
      </c>
      <c r="N59" s="474"/>
      <c r="O59" s="475"/>
      <c r="P59" s="475"/>
      <c r="Q59" s="445"/>
      <c r="R59" s="475"/>
      <c r="S59" s="476"/>
      <c r="T59" s="436"/>
      <c r="U59" s="44"/>
    </row>
    <row r="60" spans="1:21" ht="12.95" customHeight="1" x14ac:dyDescent="0.2">
      <c r="A60" s="44" t="s">
        <v>298</v>
      </c>
      <c r="B60" s="77" t="s">
        <v>299</v>
      </c>
      <c r="C60" s="479">
        <v>42341</v>
      </c>
      <c r="D60" s="77"/>
      <c r="E60" s="445">
        <v>42563</v>
      </c>
      <c r="F60" s="475"/>
      <c r="G60" s="445">
        <v>31642</v>
      </c>
      <c r="H60" s="475"/>
      <c r="I60" s="445">
        <v>31307</v>
      </c>
      <c r="J60" s="482"/>
      <c r="K60" s="445">
        <v>10699</v>
      </c>
      <c r="L60" s="475"/>
      <c r="M60" s="445">
        <v>11256</v>
      </c>
      <c r="N60" s="474"/>
      <c r="O60" s="475"/>
      <c r="P60" s="475"/>
      <c r="Q60" s="445"/>
      <c r="R60" s="475"/>
      <c r="S60" s="476"/>
      <c r="T60" s="436"/>
      <c r="U60" s="44"/>
    </row>
    <row r="61" spans="1:21" ht="24" customHeight="1" x14ac:dyDescent="0.2">
      <c r="A61" s="44" t="s">
        <v>300</v>
      </c>
      <c r="B61" s="77" t="s">
        <v>301</v>
      </c>
      <c r="C61" s="479">
        <v>85831</v>
      </c>
      <c r="D61" s="77"/>
      <c r="E61" s="479">
        <v>86309</v>
      </c>
      <c r="F61" s="479"/>
      <c r="G61" s="479">
        <v>76207</v>
      </c>
      <c r="H61" s="479"/>
      <c r="I61" s="479">
        <v>76577</v>
      </c>
      <c r="J61" s="479"/>
      <c r="K61" s="479">
        <v>9624</v>
      </c>
      <c r="L61" s="479"/>
      <c r="M61" s="479">
        <v>9732</v>
      </c>
      <c r="N61" s="474"/>
      <c r="O61" s="475"/>
      <c r="P61" s="475"/>
      <c r="Q61" s="445"/>
      <c r="R61" s="475"/>
      <c r="S61" s="476"/>
      <c r="T61" s="436"/>
      <c r="U61" s="44"/>
    </row>
    <row r="62" spans="1:21" ht="15" customHeight="1" x14ac:dyDescent="0.2">
      <c r="A62" s="496" t="s">
        <v>302</v>
      </c>
      <c r="B62" s="79" t="s">
        <v>303</v>
      </c>
      <c r="C62" s="488">
        <v>351246</v>
      </c>
      <c r="D62" s="79"/>
      <c r="E62" s="488">
        <v>345107</v>
      </c>
      <c r="F62" s="488"/>
      <c r="G62" s="488">
        <v>258269</v>
      </c>
      <c r="H62" s="488"/>
      <c r="I62" s="488">
        <v>252354</v>
      </c>
      <c r="J62" s="488"/>
      <c r="K62" s="488">
        <v>92977</v>
      </c>
      <c r="L62" s="488"/>
      <c r="M62" s="488">
        <v>92753</v>
      </c>
      <c r="N62" s="474"/>
      <c r="O62" s="475"/>
      <c r="P62" s="475"/>
      <c r="Q62" s="445"/>
      <c r="R62" s="475"/>
      <c r="S62" s="476"/>
      <c r="T62" s="436"/>
      <c r="U62" s="44"/>
    </row>
    <row r="63" spans="1:21" ht="12.95" customHeight="1" x14ac:dyDescent="0.2">
      <c r="A63" s="44" t="s">
        <v>304</v>
      </c>
      <c r="B63" s="77" t="s">
        <v>305</v>
      </c>
      <c r="C63" s="479">
        <v>137030</v>
      </c>
      <c r="D63" s="77"/>
      <c r="E63" s="481">
        <v>134802</v>
      </c>
      <c r="F63" s="475"/>
      <c r="G63" s="481">
        <v>110937</v>
      </c>
      <c r="H63" s="475"/>
      <c r="I63" s="481">
        <v>109243</v>
      </c>
      <c r="J63" s="482"/>
      <c r="K63" s="481">
        <v>26093</v>
      </c>
      <c r="L63" s="475"/>
      <c r="M63" s="481">
        <v>25559</v>
      </c>
      <c r="N63" s="474"/>
      <c r="O63" s="475"/>
      <c r="P63" s="475"/>
      <c r="Q63" s="445"/>
      <c r="R63" s="475"/>
      <c r="S63" s="476"/>
      <c r="T63" s="436"/>
      <c r="U63" s="44"/>
    </row>
    <row r="64" spans="1:21" ht="12.95" customHeight="1" x14ac:dyDescent="0.2">
      <c r="A64" s="44" t="s">
        <v>306</v>
      </c>
      <c r="B64" s="77" t="s">
        <v>307</v>
      </c>
      <c r="C64" s="479">
        <v>88</v>
      </c>
      <c r="D64" s="77"/>
      <c r="E64" s="481">
        <v>106</v>
      </c>
      <c r="F64" s="475"/>
      <c r="G64" s="481">
        <v>74</v>
      </c>
      <c r="H64" s="475"/>
      <c r="I64" s="481">
        <v>93</v>
      </c>
      <c r="J64" s="482"/>
      <c r="K64" s="481">
        <v>14</v>
      </c>
      <c r="L64" s="475"/>
      <c r="M64" s="481">
        <v>13</v>
      </c>
      <c r="N64" s="474"/>
      <c r="O64" s="475"/>
      <c r="P64" s="475"/>
      <c r="Q64" s="445"/>
      <c r="R64" s="475"/>
      <c r="S64" s="476"/>
      <c r="T64" s="436"/>
      <c r="U64" s="44"/>
    </row>
    <row r="65" spans="1:21" ht="12.95" customHeight="1" x14ac:dyDescent="0.2">
      <c r="A65" s="44" t="s">
        <v>308</v>
      </c>
      <c r="B65" s="77" t="s">
        <v>309</v>
      </c>
      <c r="C65" s="479">
        <v>120</v>
      </c>
      <c r="D65" s="77"/>
      <c r="E65" s="481">
        <v>178</v>
      </c>
      <c r="F65" s="497"/>
      <c r="G65" s="481">
        <v>111</v>
      </c>
      <c r="H65" s="497"/>
      <c r="I65" s="481">
        <v>171</v>
      </c>
      <c r="J65" s="482"/>
      <c r="K65" s="481">
        <v>9</v>
      </c>
      <c r="L65" s="497"/>
      <c r="M65" s="481">
        <v>7</v>
      </c>
      <c r="N65" s="474"/>
      <c r="O65" s="475"/>
      <c r="P65" s="475"/>
      <c r="Q65" s="445"/>
      <c r="R65" s="475"/>
      <c r="S65" s="476"/>
      <c r="T65" s="436"/>
      <c r="U65" s="44"/>
    </row>
    <row r="66" spans="1:21" ht="12.95" customHeight="1" x14ac:dyDescent="0.2">
      <c r="A66" s="44" t="s">
        <v>310</v>
      </c>
      <c r="B66" s="77" t="s">
        <v>311</v>
      </c>
      <c r="C66" s="479">
        <v>2154</v>
      </c>
      <c r="D66" s="77"/>
      <c r="E66" s="481">
        <v>2332</v>
      </c>
      <c r="F66" s="497"/>
      <c r="G66" s="481">
        <v>1720</v>
      </c>
      <c r="H66" s="497"/>
      <c r="I66" s="481">
        <v>1890</v>
      </c>
      <c r="J66" s="482"/>
      <c r="K66" s="481">
        <v>434</v>
      </c>
      <c r="L66" s="497"/>
      <c r="M66" s="481">
        <v>442</v>
      </c>
      <c r="N66" s="497"/>
      <c r="O66" s="475"/>
      <c r="P66" s="497"/>
      <c r="Q66" s="445"/>
      <c r="R66" s="497"/>
      <c r="S66" s="476"/>
      <c r="T66" s="436"/>
      <c r="U66" s="44"/>
    </row>
    <row r="67" spans="1:21" ht="12.95" customHeight="1" x14ac:dyDescent="0.2">
      <c r="A67" s="44" t="s">
        <v>312</v>
      </c>
      <c r="B67" s="79" t="s">
        <v>313</v>
      </c>
      <c r="C67" s="488">
        <v>3568</v>
      </c>
      <c r="D67" s="79"/>
      <c r="E67" s="489">
        <v>3790</v>
      </c>
      <c r="F67" s="498"/>
      <c r="G67" s="489">
        <v>3022</v>
      </c>
      <c r="H67" s="498"/>
      <c r="I67" s="489">
        <v>3192</v>
      </c>
      <c r="J67" s="491"/>
      <c r="K67" s="489">
        <v>546</v>
      </c>
      <c r="L67" s="498"/>
      <c r="M67" s="489">
        <v>598</v>
      </c>
      <c r="N67" s="497"/>
      <c r="O67" s="475"/>
      <c r="P67" s="497"/>
      <c r="Q67" s="445"/>
      <c r="R67" s="497"/>
      <c r="S67" s="476"/>
      <c r="T67" s="436"/>
      <c r="U67" s="44"/>
    </row>
    <row r="68" spans="1:21" ht="12.95" customHeight="1" x14ac:dyDescent="0.2">
      <c r="A68" s="44" t="s">
        <v>314</v>
      </c>
      <c r="B68" s="483" t="s">
        <v>315</v>
      </c>
      <c r="C68" s="484">
        <v>7758</v>
      </c>
      <c r="D68" s="483"/>
      <c r="E68" s="485">
        <v>8007</v>
      </c>
      <c r="F68" s="499"/>
      <c r="G68" s="485">
        <v>5932</v>
      </c>
      <c r="H68" s="499"/>
      <c r="I68" s="485">
        <v>6089</v>
      </c>
      <c r="J68" s="487"/>
      <c r="K68" s="485">
        <v>1826</v>
      </c>
      <c r="L68" s="499"/>
      <c r="M68" s="485">
        <v>1918</v>
      </c>
      <c r="N68" s="497"/>
      <c r="O68" s="475"/>
      <c r="P68" s="497"/>
      <c r="Q68" s="445"/>
      <c r="R68" s="497"/>
      <c r="S68" s="476"/>
      <c r="T68" s="436"/>
      <c r="U68" s="44"/>
    </row>
    <row r="69" spans="1:21" ht="12.95" customHeight="1" x14ac:dyDescent="0.2">
      <c r="A69" s="44" t="s">
        <v>316</v>
      </c>
      <c r="B69" s="79" t="s">
        <v>317</v>
      </c>
      <c r="C69" s="488">
        <v>176517</v>
      </c>
      <c r="D69" s="79"/>
      <c r="E69" s="489">
        <v>173608</v>
      </c>
      <c r="F69" s="498"/>
      <c r="G69" s="489">
        <v>103563</v>
      </c>
      <c r="H69" s="498"/>
      <c r="I69" s="489">
        <v>98233</v>
      </c>
      <c r="J69" s="491"/>
      <c r="K69" s="489">
        <v>72954</v>
      </c>
      <c r="L69" s="498"/>
      <c r="M69" s="489">
        <v>75375</v>
      </c>
      <c r="N69" s="497"/>
      <c r="O69" s="475"/>
      <c r="P69" s="497"/>
      <c r="Q69" s="445"/>
      <c r="R69" s="497"/>
      <c r="S69" s="476"/>
      <c r="T69" s="436"/>
      <c r="U69" s="44"/>
    </row>
    <row r="70" spans="1:21" ht="12.95" customHeight="1" x14ac:dyDescent="0.2">
      <c r="A70" s="44" t="s">
        <v>318</v>
      </c>
      <c r="B70" s="77" t="s">
        <v>319</v>
      </c>
      <c r="C70" s="479">
        <v>4285</v>
      </c>
      <c r="D70" s="77"/>
      <c r="E70" s="445">
        <v>4289</v>
      </c>
      <c r="F70" s="497"/>
      <c r="G70" s="445">
        <v>3989</v>
      </c>
      <c r="H70" s="497"/>
      <c r="I70" s="445">
        <v>3989</v>
      </c>
      <c r="J70" s="482"/>
      <c r="K70" s="445">
        <v>296</v>
      </c>
      <c r="L70" s="497"/>
      <c r="M70" s="445">
        <v>300</v>
      </c>
      <c r="N70" s="497"/>
      <c r="O70" s="475"/>
      <c r="P70" s="497"/>
      <c r="Q70" s="445"/>
      <c r="R70" s="497"/>
      <c r="S70" s="476"/>
      <c r="T70" s="436"/>
      <c r="U70" s="44"/>
    </row>
    <row r="71" spans="1:21" ht="23.25" customHeight="1" x14ac:dyDescent="0.2">
      <c r="A71" s="44" t="s">
        <v>320</v>
      </c>
      <c r="B71" s="77" t="s">
        <v>321</v>
      </c>
      <c r="C71" s="479">
        <v>3735</v>
      </c>
      <c r="D71" s="77"/>
      <c r="E71" s="479">
        <v>4336</v>
      </c>
      <c r="F71" s="479"/>
      <c r="G71" s="479">
        <v>3519</v>
      </c>
      <c r="H71" s="479"/>
      <c r="I71" s="479">
        <v>4099</v>
      </c>
      <c r="J71" s="479"/>
      <c r="K71" s="479">
        <v>216</v>
      </c>
      <c r="L71" s="479"/>
      <c r="M71" s="479">
        <v>237</v>
      </c>
      <c r="N71" s="497"/>
      <c r="O71" s="475"/>
      <c r="P71" s="497"/>
      <c r="Q71" s="445"/>
      <c r="R71" s="497"/>
      <c r="S71" s="476"/>
      <c r="T71" s="436"/>
      <c r="U71" s="44"/>
    </row>
    <row r="72" spans="1:21" ht="12.95" customHeight="1" x14ac:dyDescent="0.2">
      <c r="A72" s="44" t="s">
        <v>322</v>
      </c>
      <c r="B72" s="77" t="s">
        <v>323</v>
      </c>
      <c r="C72" s="479">
        <v>574</v>
      </c>
      <c r="D72" s="77"/>
      <c r="E72" s="445">
        <v>593</v>
      </c>
      <c r="F72" s="497"/>
      <c r="G72" s="445">
        <v>516</v>
      </c>
      <c r="H72" s="497"/>
      <c r="I72" s="445">
        <v>535</v>
      </c>
      <c r="J72" s="482"/>
      <c r="K72" s="445">
        <v>58</v>
      </c>
      <c r="L72" s="497"/>
      <c r="M72" s="445">
        <v>58</v>
      </c>
      <c r="N72" s="497"/>
      <c r="O72" s="475"/>
      <c r="P72" s="497"/>
      <c r="Q72" s="445"/>
      <c r="R72" s="497"/>
      <c r="S72" s="476"/>
      <c r="T72" s="436"/>
      <c r="U72" s="44"/>
    </row>
    <row r="73" spans="1:21" ht="12.95" customHeight="1" x14ac:dyDescent="0.2">
      <c r="A73" s="44" t="s">
        <v>324</v>
      </c>
      <c r="B73" s="77" t="s">
        <v>325</v>
      </c>
      <c r="C73" s="479">
        <v>3868</v>
      </c>
      <c r="D73" s="77"/>
      <c r="E73" s="445">
        <v>3731</v>
      </c>
      <c r="F73" s="497"/>
      <c r="G73" s="445">
        <v>3061</v>
      </c>
      <c r="H73" s="497"/>
      <c r="I73" s="445">
        <v>3011</v>
      </c>
      <c r="J73" s="482"/>
      <c r="K73" s="445">
        <v>807</v>
      </c>
      <c r="L73" s="497"/>
      <c r="M73" s="445">
        <v>720</v>
      </c>
      <c r="N73" s="497"/>
      <c r="O73" s="475"/>
      <c r="P73" s="497"/>
      <c r="Q73" s="445"/>
      <c r="R73" s="497"/>
      <c r="S73" s="476"/>
      <c r="T73" s="436"/>
      <c r="U73" s="44"/>
    </row>
    <row r="74" spans="1:21" ht="24" customHeight="1" x14ac:dyDescent="0.2">
      <c r="A74" s="44" t="s">
        <v>326</v>
      </c>
      <c r="B74" s="77" t="s">
        <v>328</v>
      </c>
      <c r="C74" s="479">
        <v>14546</v>
      </c>
      <c r="D74" s="77"/>
      <c r="E74" s="479">
        <v>15911</v>
      </c>
      <c r="F74" s="479"/>
      <c r="G74" s="479">
        <v>13950</v>
      </c>
      <c r="H74" s="479"/>
      <c r="I74" s="479">
        <v>15273</v>
      </c>
      <c r="J74" s="479"/>
      <c r="K74" s="479">
        <v>596</v>
      </c>
      <c r="L74" s="479"/>
      <c r="M74" s="479">
        <v>638</v>
      </c>
      <c r="N74" s="497"/>
      <c r="O74" s="475"/>
      <c r="P74" s="497"/>
      <c r="Q74" s="445"/>
      <c r="R74" s="497"/>
      <c r="S74" s="476"/>
      <c r="T74" s="436"/>
      <c r="U74" s="44"/>
    </row>
    <row r="75" spans="1:21" ht="12.95" customHeight="1" x14ac:dyDescent="0.2">
      <c r="A75" s="44" t="s">
        <v>329</v>
      </c>
      <c r="B75" s="77" t="s">
        <v>330</v>
      </c>
      <c r="C75" s="479">
        <v>5542</v>
      </c>
      <c r="D75" s="77"/>
      <c r="E75" s="445">
        <v>5587</v>
      </c>
      <c r="F75" s="497"/>
      <c r="G75" s="445">
        <v>5110</v>
      </c>
      <c r="H75" s="497"/>
      <c r="I75" s="445">
        <v>5183</v>
      </c>
      <c r="J75" s="482"/>
      <c r="K75" s="445">
        <v>432</v>
      </c>
      <c r="L75" s="497"/>
      <c r="M75" s="445">
        <v>404</v>
      </c>
      <c r="N75" s="497"/>
      <c r="O75" s="475"/>
      <c r="P75" s="497"/>
      <c r="Q75" s="445"/>
      <c r="R75" s="497"/>
      <c r="S75" s="476"/>
      <c r="T75" s="436"/>
      <c r="U75" s="44"/>
    </row>
    <row r="76" spans="1:21" ht="12.95" customHeight="1" x14ac:dyDescent="0.2">
      <c r="A76" s="44" t="s">
        <v>331</v>
      </c>
      <c r="B76" s="483" t="s">
        <v>332</v>
      </c>
      <c r="C76" s="484">
        <v>802</v>
      </c>
      <c r="D76" s="483"/>
      <c r="E76" s="485">
        <v>983</v>
      </c>
      <c r="F76" s="499"/>
      <c r="G76" s="485">
        <v>727</v>
      </c>
      <c r="H76" s="499"/>
      <c r="I76" s="485">
        <v>883</v>
      </c>
      <c r="J76" s="487"/>
      <c r="K76" s="485">
        <v>75</v>
      </c>
      <c r="L76" s="499"/>
      <c r="M76" s="485">
        <v>100</v>
      </c>
      <c r="N76" s="497"/>
      <c r="O76" s="475"/>
      <c r="P76" s="497"/>
      <c r="Q76" s="445"/>
      <c r="R76" s="497"/>
      <c r="S76" s="476"/>
      <c r="T76" s="436"/>
      <c r="U76" s="44"/>
    </row>
    <row r="77" spans="1:21" ht="23.25" customHeight="1" x14ac:dyDescent="0.2">
      <c r="A77" s="44" t="s">
        <v>333</v>
      </c>
      <c r="B77" s="77" t="s">
        <v>334</v>
      </c>
      <c r="C77" s="479">
        <v>2149</v>
      </c>
      <c r="D77" s="77"/>
      <c r="E77" s="479">
        <v>2082</v>
      </c>
      <c r="F77" s="479"/>
      <c r="G77" s="479">
        <v>1746</v>
      </c>
      <c r="H77" s="479"/>
      <c r="I77" s="479">
        <v>1704</v>
      </c>
      <c r="J77" s="479"/>
      <c r="K77" s="479">
        <v>403</v>
      </c>
      <c r="L77" s="479"/>
      <c r="M77" s="479">
        <v>378</v>
      </c>
      <c r="N77" s="497"/>
      <c r="O77" s="475"/>
      <c r="P77" s="497"/>
      <c r="Q77" s="445"/>
      <c r="R77" s="497"/>
      <c r="S77" s="476"/>
      <c r="T77" s="436"/>
      <c r="U77" s="44"/>
    </row>
    <row r="78" spans="1:21" ht="13.5" customHeight="1" x14ac:dyDescent="0.2">
      <c r="A78" s="44" t="s">
        <v>335</v>
      </c>
      <c r="B78" s="79" t="s">
        <v>336</v>
      </c>
      <c r="C78" s="488">
        <v>39081</v>
      </c>
      <c r="D78" s="79"/>
      <c r="E78" s="489">
        <v>38900</v>
      </c>
      <c r="F78" s="498"/>
      <c r="G78" s="489">
        <v>35005</v>
      </c>
      <c r="H78" s="498"/>
      <c r="I78" s="489">
        <v>34812</v>
      </c>
      <c r="J78" s="491"/>
      <c r="K78" s="489">
        <v>4076</v>
      </c>
      <c r="L78" s="498"/>
      <c r="M78" s="489">
        <v>4088</v>
      </c>
      <c r="N78" s="497"/>
      <c r="O78" s="475"/>
      <c r="P78" s="497"/>
      <c r="Q78" s="445"/>
      <c r="R78" s="497"/>
      <c r="S78" s="476"/>
      <c r="T78" s="436"/>
      <c r="U78" s="44"/>
    </row>
    <row r="79" spans="1:21" ht="12.95" customHeight="1" x14ac:dyDescent="0.2">
      <c r="A79" s="44" t="s">
        <v>337</v>
      </c>
      <c r="B79" s="77" t="s">
        <v>338</v>
      </c>
      <c r="C79" s="479">
        <v>14302</v>
      </c>
      <c r="D79" s="77"/>
      <c r="E79" s="445">
        <v>16100</v>
      </c>
      <c r="F79" s="497"/>
      <c r="G79" s="445">
        <v>11426</v>
      </c>
      <c r="H79" s="497"/>
      <c r="I79" s="445">
        <v>13012</v>
      </c>
      <c r="J79" s="482"/>
      <c r="K79" s="445">
        <v>2876</v>
      </c>
      <c r="L79" s="497"/>
      <c r="M79" s="445">
        <v>3088</v>
      </c>
      <c r="N79" s="497"/>
      <c r="O79" s="475"/>
      <c r="P79" s="497"/>
      <c r="Q79" s="445"/>
      <c r="R79" s="497"/>
      <c r="S79" s="476"/>
      <c r="T79" s="436"/>
      <c r="U79" s="44"/>
    </row>
    <row r="80" spans="1:21" ht="12.95" customHeight="1" x14ac:dyDescent="0.2">
      <c r="A80" s="44" t="s">
        <v>339</v>
      </c>
      <c r="B80" s="483" t="s">
        <v>340</v>
      </c>
      <c r="C80" s="484">
        <v>42389</v>
      </c>
      <c r="D80" s="483"/>
      <c r="E80" s="485">
        <v>42795</v>
      </c>
      <c r="F80" s="499"/>
      <c r="G80" s="485">
        <v>32614</v>
      </c>
      <c r="H80" s="499"/>
      <c r="I80" s="485">
        <v>32909</v>
      </c>
      <c r="J80" s="487"/>
      <c r="K80" s="485">
        <v>9775</v>
      </c>
      <c r="L80" s="499"/>
      <c r="M80" s="485">
        <v>9886</v>
      </c>
      <c r="N80" s="497"/>
      <c r="O80" s="475"/>
      <c r="P80" s="497"/>
      <c r="Q80" s="445"/>
      <c r="R80" s="497"/>
      <c r="S80" s="476"/>
      <c r="T80" s="436"/>
      <c r="U80" s="44"/>
    </row>
    <row r="81" spans="1:21" ht="22.5" customHeight="1" x14ac:dyDescent="0.2">
      <c r="A81" s="44" t="s">
        <v>341</v>
      </c>
      <c r="B81" s="77" t="s">
        <v>342</v>
      </c>
      <c r="C81" s="479">
        <v>10986</v>
      </c>
      <c r="D81" s="479"/>
      <c r="E81" s="479">
        <v>12018</v>
      </c>
      <c r="F81" s="479"/>
      <c r="G81" s="479">
        <v>9614</v>
      </c>
      <c r="H81" s="479"/>
      <c r="I81" s="479">
        <v>10579</v>
      </c>
      <c r="J81" s="479"/>
      <c r="K81" s="479">
        <v>1372</v>
      </c>
      <c r="L81" s="479"/>
      <c r="M81" s="479">
        <v>1439</v>
      </c>
      <c r="N81" s="497"/>
      <c r="O81" s="475"/>
      <c r="P81" s="497"/>
      <c r="Q81" s="445"/>
      <c r="R81" s="497"/>
      <c r="S81" s="476"/>
      <c r="T81" s="436"/>
      <c r="U81" s="44"/>
    </row>
    <row r="82" spans="1:21" ht="26.1" customHeight="1" x14ac:dyDescent="0.2">
      <c r="A82" s="44" t="s">
        <v>343</v>
      </c>
      <c r="B82" s="77" t="s">
        <v>344</v>
      </c>
      <c r="C82" s="479">
        <v>32671</v>
      </c>
      <c r="D82" s="77"/>
      <c r="E82" s="479">
        <v>33247</v>
      </c>
      <c r="F82" s="479"/>
      <c r="G82" s="479">
        <v>30914</v>
      </c>
      <c r="H82" s="479"/>
      <c r="I82" s="479">
        <v>31431</v>
      </c>
      <c r="J82" s="479"/>
      <c r="K82" s="479">
        <v>1757</v>
      </c>
      <c r="L82" s="479"/>
      <c r="M82" s="479">
        <v>1816</v>
      </c>
      <c r="N82" s="497"/>
      <c r="O82" s="475"/>
      <c r="P82" s="497"/>
      <c r="Q82" s="445"/>
      <c r="R82" s="497"/>
      <c r="S82" s="476"/>
      <c r="T82" s="436"/>
      <c r="U82" s="44"/>
    </row>
    <row r="83" spans="1:21" ht="12.95" customHeight="1" x14ac:dyDescent="0.2">
      <c r="A83" s="44" t="s">
        <v>345</v>
      </c>
      <c r="B83" s="77" t="s">
        <v>346</v>
      </c>
      <c r="C83" s="479">
        <v>9214</v>
      </c>
      <c r="D83" s="77"/>
      <c r="E83" s="481">
        <v>9130</v>
      </c>
      <c r="F83" s="497"/>
      <c r="G83" s="481">
        <v>8574</v>
      </c>
      <c r="H83" s="497"/>
      <c r="I83" s="481">
        <v>8488</v>
      </c>
      <c r="J83" s="482"/>
      <c r="K83" s="481">
        <v>640</v>
      </c>
      <c r="L83" s="497"/>
      <c r="M83" s="481">
        <v>642</v>
      </c>
      <c r="N83" s="497"/>
      <c r="O83" s="475"/>
      <c r="P83" s="497"/>
      <c r="Q83" s="445"/>
      <c r="R83" s="497"/>
      <c r="S83" s="476"/>
      <c r="T83" s="436"/>
      <c r="U83" s="44"/>
    </row>
    <row r="84" spans="1:21" ht="12.95" customHeight="1" x14ac:dyDescent="0.2">
      <c r="A84" s="44" t="s">
        <v>347</v>
      </c>
      <c r="B84" s="77" t="s">
        <v>348</v>
      </c>
      <c r="C84" s="479">
        <v>14116</v>
      </c>
      <c r="D84" s="77"/>
      <c r="E84" s="481">
        <v>14565</v>
      </c>
      <c r="F84" s="497"/>
      <c r="G84" s="481">
        <v>13063</v>
      </c>
      <c r="H84" s="497"/>
      <c r="I84" s="481">
        <v>13482</v>
      </c>
      <c r="J84" s="482"/>
      <c r="K84" s="481">
        <v>1053</v>
      </c>
      <c r="L84" s="497"/>
      <c r="M84" s="481">
        <v>1083</v>
      </c>
      <c r="N84" s="497"/>
      <c r="O84" s="475"/>
      <c r="P84" s="497"/>
      <c r="Q84" s="445"/>
      <c r="R84" s="497"/>
      <c r="S84" s="476"/>
      <c r="T84" s="436"/>
      <c r="U84" s="44"/>
    </row>
    <row r="85" spans="1:21" ht="12.95" customHeight="1" x14ac:dyDescent="0.2">
      <c r="A85" s="44" t="s">
        <v>349</v>
      </c>
      <c r="B85" s="77" t="s">
        <v>350</v>
      </c>
      <c r="C85" s="479">
        <v>35468</v>
      </c>
      <c r="D85" s="77"/>
      <c r="E85" s="481">
        <v>38919</v>
      </c>
      <c r="F85" s="497"/>
      <c r="G85" s="481">
        <v>33341</v>
      </c>
      <c r="H85" s="497"/>
      <c r="I85" s="481">
        <v>36602</v>
      </c>
      <c r="J85" s="482"/>
      <c r="K85" s="481">
        <v>2127</v>
      </c>
      <c r="L85" s="497"/>
      <c r="M85" s="481">
        <v>2317</v>
      </c>
      <c r="N85" s="497"/>
      <c r="O85" s="475"/>
      <c r="P85" s="497"/>
      <c r="Q85" s="445"/>
      <c r="R85" s="497"/>
      <c r="S85" s="476"/>
      <c r="T85" s="436"/>
      <c r="U85" s="44"/>
    </row>
    <row r="86" spans="1:21" ht="12.95" customHeight="1" x14ac:dyDescent="0.2">
      <c r="A86" s="44" t="s">
        <v>351</v>
      </c>
      <c r="B86" s="79" t="s">
        <v>352</v>
      </c>
      <c r="C86" s="488">
        <v>6764</v>
      </c>
      <c r="D86" s="79"/>
      <c r="E86" s="489">
        <v>6881</v>
      </c>
      <c r="F86" s="498"/>
      <c r="G86" s="489">
        <v>4973</v>
      </c>
      <c r="H86" s="498"/>
      <c r="I86" s="489">
        <v>5008</v>
      </c>
      <c r="J86" s="491"/>
      <c r="K86" s="489">
        <v>1791</v>
      </c>
      <c r="L86" s="498"/>
      <c r="M86" s="489">
        <v>1873</v>
      </c>
      <c r="N86" s="497"/>
      <c r="O86" s="475"/>
      <c r="P86" s="497"/>
      <c r="Q86" s="445"/>
      <c r="R86" s="497"/>
      <c r="S86" s="476"/>
      <c r="T86" s="436"/>
      <c r="U86" s="44"/>
    </row>
    <row r="87" spans="1:21" ht="12.95" customHeight="1" x14ac:dyDescent="0.2">
      <c r="A87" s="44" t="s">
        <v>353</v>
      </c>
      <c r="B87" s="77" t="s">
        <v>354</v>
      </c>
      <c r="C87" s="479">
        <v>12461</v>
      </c>
      <c r="D87" s="77"/>
      <c r="E87" s="445">
        <v>11573</v>
      </c>
      <c r="F87" s="497"/>
      <c r="G87" s="445">
        <v>10577</v>
      </c>
      <c r="H87" s="497"/>
      <c r="I87" s="445">
        <v>9753</v>
      </c>
      <c r="J87" s="482"/>
      <c r="K87" s="445">
        <v>1884</v>
      </c>
      <c r="L87" s="497"/>
      <c r="M87" s="445">
        <v>1820</v>
      </c>
      <c r="N87" s="497"/>
      <c r="O87" s="475"/>
      <c r="P87" s="497"/>
      <c r="Q87" s="445"/>
      <c r="R87" s="497"/>
      <c r="S87" s="476"/>
      <c r="T87" s="436"/>
      <c r="U87" s="44"/>
    </row>
    <row r="88" spans="1:21" ht="12.95" customHeight="1" x14ac:dyDescent="0.2">
      <c r="A88" s="44" t="s">
        <v>355</v>
      </c>
      <c r="B88" s="77" t="s">
        <v>356</v>
      </c>
      <c r="C88" s="479">
        <v>1075</v>
      </c>
      <c r="D88" s="77"/>
      <c r="E88" s="445">
        <v>1086</v>
      </c>
      <c r="F88" s="497"/>
      <c r="G88" s="445">
        <v>909</v>
      </c>
      <c r="H88" s="497"/>
      <c r="I88" s="445">
        <v>920</v>
      </c>
      <c r="J88" s="482"/>
      <c r="K88" s="445">
        <v>166</v>
      </c>
      <c r="L88" s="497"/>
      <c r="M88" s="445">
        <v>166</v>
      </c>
      <c r="N88" s="497"/>
      <c r="O88" s="475"/>
      <c r="P88" s="497"/>
      <c r="Q88" s="445"/>
      <c r="R88" s="497"/>
      <c r="S88" s="476"/>
      <c r="T88" s="436"/>
      <c r="U88" s="44"/>
    </row>
    <row r="89" spans="1:21" ht="24" customHeight="1" x14ac:dyDescent="0.2">
      <c r="A89" s="44" t="s">
        <v>357</v>
      </c>
      <c r="B89" s="77" t="s">
        <v>358</v>
      </c>
      <c r="C89" s="479">
        <v>5849</v>
      </c>
      <c r="D89" s="77"/>
      <c r="E89" s="479">
        <v>6713</v>
      </c>
      <c r="F89" s="479"/>
      <c r="G89" s="479">
        <v>5209</v>
      </c>
      <c r="H89" s="479"/>
      <c r="I89" s="479">
        <v>6030</v>
      </c>
      <c r="J89" s="479"/>
      <c r="K89" s="479">
        <v>640</v>
      </c>
      <c r="L89" s="479"/>
      <c r="M89" s="479">
        <v>683</v>
      </c>
      <c r="N89" s="497"/>
      <c r="O89" s="475"/>
      <c r="P89" s="497"/>
      <c r="Q89" s="445"/>
      <c r="R89" s="497"/>
      <c r="S89" s="476"/>
      <c r="T89" s="436"/>
      <c r="U89" s="44"/>
    </row>
    <row r="90" spans="1:21" ht="12.95" customHeight="1" x14ac:dyDescent="0.2">
      <c r="A90" s="44" t="s">
        <v>359</v>
      </c>
      <c r="B90" s="77" t="s">
        <v>360</v>
      </c>
      <c r="C90" s="479">
        <v>1204</v>
      </c>
      <c r="D90" s="77"/>
      <c r="E90" s="445">
        <v>1247</v>
      </c>
      <c r="F90" s="497"/>
      <c r="G90" s="445">
        <v>1085</v>
      </c>
      <c r="H90" s="497"/>
      <c r="I90" s="445">
        <v>1119</v>
      </c>
      <c r="J90" s="482"/>
      <c r="K90" s="445">
        <v>119</v>
      </c>
      <c r="L90" s="497"/>
      <c r="M90" s="445">
        <v>128</v>
      </c>
      <c r="N90" s="497"/>
      <c r="O90" s="475"/>
      <c r="P90" s="497"/>
      <c r="Q90" s="445"/>
      <c r="R90" s="497"/>
      <c r="S90" s="476"/>
      <c r="T90" s="436"/>
      <c r="U90" s="44"/>
    </row>
    <row r="91" spans="1:21" ht="12.95" customHeight="1" x14ac:dyDescent="0.2">
      <c r="A91" s="44" t="s">
        <v>361</v>
      </c>
      <c r="B91" s="77" t="s">
        <v>362</v>
      </c>
      <c r="C91" s="479">
        <v>27112</v>
      </c>
      <c r="D91" s="77"/>
      <c r="E91" s="445">
        <v>27965</v>
      </c>
      <c r="F91" s="497"/>
      <c r="G91" s="445">
        <v>20701</v>
      </c>
      <c r="H91" s="497"/>
      <c r="I91" s="445">
        <v>21433</v>
      </c>
      <c r="J91" s="482"/>
      <c r="K91" s="445">
        <v>6411</v>
      </c>
      <c r="L91" s="497"/>
      <c r="M91" s="445">
        <v>6532</v>
      </c>
      <c r="N91" s="497"/>
      <c r="O91" s="475"/>
      <c r="P91" s="497"/>
      <c r="Q91" s="445"/>
      <c r="R91" s="497"/>
      <c r="S91" s="476"/>
      <c r="T91" s="436"/>
      <c r="U91" s="44"/>
    </row>
    <row r="92" spans="1:21" ht="25.5" customHeight="1" x14ac:dyDescent="0.2">
      <c r="A92" s="44" t="s">
        <v>363</v>
      </c>
      <c r="B92" s="77" t="s">
        <v>364</v>
      </c>
      <c r="C92" s="479">
        <v>22683</v>
      </c>
      <c r="D92" s="77"/>
      <c r="E92" s="479">
        <v>23002</v>
      </c>
      <c r="F92" s="479"/>
      <c r="G92" s="479">
        <v>20922</v>
      </c>
      <c r="H92" s="479"/>
      <c r="I92" s="479">
        <v>21200</v>
      </c>
      <c r="J92" s="479"/>
      <c r="K92" s="479">
        <v>1761</v>
      </c>
      <c r="L92" s="479"/>
      <c r="M92" s="479">
        <v>1802</v>
      </c>
      <c r="N92" s="497"/>
      <c r="O92" s="475"/>
      <c r="P92" s="497"/>
      <c r="Q92" s="445"/>
      <c r="R92" s="497"/>
      <c r="S92" s="476"/>
      <c r="T92" s="436"/>
      <c r="U92" s="44"/>
    </row>
    <row r="93" spans="1:21" ht="14.25" customHeight="1" x14ac:dyDescent="0.2">
      <c r="A93" s="44" t="s">
        <v>365</v>
      </c>
      <c r="B93" s="82" t="s">
        <v>366</v>
      </c>
      <c r="C93" s="492">
        <v>424</v>
      </c>
      <c r="D93" s="82"/>
      <c r="E93" s="493">
        <v>464</v>
      </c>
      <c r="F93" s="500"/>
      <c r="G93" s="493">
        <v>340</v>
      </c>
      <c r="H93" s="500"/>
      <c r="I93" s="493">
        <v>376</v>
      </c>
      <c r="J93" s="495"/>
      <c r="K93" s="493">
        <v>84</v>
      </c>
      <c r="L93" s="500"/>
      <c r="M93" s="493">
        <v>88</v>
      </c>
      <c r="N93" s="497"/>
      <c r="O93" s="475"/>
      <c r="P93" s="497"/>
      <c r="Q93" s="445"/>
      <c r="R93" s="497"/>
      <c r="S93" s="476"/>
      <c r="T93" s="436"/>
      <c r="U93" s="44"/>
    </row>
    <row r="94" spans="1:21" ht="12.95" customHeight="1" x14ac:dyDescent="0.2">
      <c r="A94" s="44" t="s">
        <v>367</v>
      </c>
      <c r="B94" s="82" t="s">
        <v>368</v>
      </c>
      <c r="C94" s="492">
        <v>50236</v>
      </c>
      <c r="D94" s="82"/>
      <c r="E94" s="493">
        <v>53399</v>
      </c>
      <c r="F94" s="500"/>
      <c r="G94" s="493">
        <v>40204</v>
      </c>
      <c r="H94" s="500"/>
      <c r="I94" s="493">
        <v>42903</v>
      </c>
      <c r="J94" s="495"/>
      <c r="K94" s="493">
        <v>10032</v>
      </c>
      <c r="L94" s="500"/>
      <c r="M94" s="493">
        <v>10496</v>
      </c>
      <c r="N94" s="497"/>
      <c r="O94" s="475"/>
      <c r="P94" s="497"/>
      <c r="Q94" s="445"/>
      <c r="R94" s="497"/>
      <c r="S94" s="476"/>
      <c r="T94" s="436"/>
      <c r="U94" s="44"/>
    </row>
    <row r="95" spans="1:21" ht="12.95" customHeight="1" x14ac:dyDescent="0.2">
      <c r="A95" s="44" t="s">
        <v>369</v>
      </c>
      <c r="B95" s="77" t="s">
        <v>370</v>
      </c>
      <c r="C95" s="479">
        <v>65035</v>
      </c>
      <c r="D95" s="77"/>
      <c r="E95" s="445">
        <v>67198</v>
      </c>
      <c r="F95" s="497"/>
      <c r="G95" s="445">
        <v>49667</v>
      </c>
      <c r="H95" s="497"/>
      <c r="I95" s="445">
        <v>51577</v>
      </c>
      <c r="J95" s="482"/>
      <c r="K95" s="445">
        <v>15368</v>
      </c>
      <c r="L95" s="497"/>
      <c r="M95" s="445">
        <v>15621</v>
      </c>
      <c r="N95" s="497"/>
      <c r="O95" s="475"/>
      <c r="P95" s="497"/>
      <c r="Q95" s="445"/>
      <c r="R95" s="497"/>
      <c r="S95" s="476"/>
      <c r="T95" s="436"/>
      <c r="U95" s="44"/>
    </row>
    <row r="96" spans="1:21" ht="12.95" customHeight="1" x14ac:dyDescent="0.2">
      <c r="A96" s="44" t="s">
        <v>371</v>
      </c>
      <c r="B96" s="77" t="s">
        <v>372</v>
      </c>
      <c r="C96" s="479">
        <v>446</v>
      </c>
      <c r="D96" s="77"/>
      <c r="E96" s="445">
        <v>469</v>
      </c>
      <c r="F96" s="497"/>
      <c r="G96" s="445">
        <v>269</v>
      </c>
      <c r="H96" s="497"/>
      <c r="I96" s="445">
        <v>297</v>
      </c>
      <c r="J96" s="482"/>
      <c r="K96" s="445">
        <v>177</v>
      </c>
      <c r="L96" s="497"/>
      <c r="M96" s="445">
        <v>172</v>
      </c>
      <c r="N96" s="497"/>
      <c r="O96" s="475"/>
      <c r="P96" s="497"/>
      <c r="Q96" s="445"/>
      <c r="R96" s="497"/>
      <c r="S96" s="476"/>
      <c r="T96" s="436"/>
      <c r="U96" s="44"/>
    </row>
    <row r="97" spans="1:21" ht="12.95" customHeight="1" x14ac:dyDescent="0.2">
      <c r="A97" s="44" t="s">
        <v>373</v>
      </c>
      <c r="B97" s="77" t="s">
        <v>374</v>
      </c>
      <c r="C97" s="479">
        <v>1777</v>
      </c>
      <c r="D97" s="77"/>
      <c r="E97" s="445">
        <v>1870</v>
      </c>
      <c r="F97" s="497"/>
      <c r="G97" s="445">
        <v>1021</v>
      </c>
      <c r="H97" s="497"/>
      <c r="I97" s="445">
        <v>1080</v>
      </c>
      <c r="J97" s="482"/>
      <c r="K97" s="445">
        <v>756</v>
      </c>
      <c r="L97" s="497"/>
      <c r="M97" s="445">
        <v>790</v>
      </c>
      <c r="N97" s="497"/>
      <c r="O97" s="475"/>
      <c r="P97" s="497"/>
      <c r="Q97" s="445"/>
      <c r="R97" s="497"/>
      <c r="S97" s="476"/>
      <c r="T97" s="436"/>
      <c r="U97" s="44"/>
    </row>
    <row r="98" spans="1:21" ht="12.95" customHeight="1" x14ac:dyDescent="0.2">
      <c r="A98" s="44" t="s">
        <v>375</v>
      </c>
      <c r="B98" s="483" t="s">
        <v>376</v>
      </c>
      <c r="C98" s="484">
        <v>22790</v>
      </c>
      <c r="D98" s="483"/>
      <c r="E98" s="485">
        <v>23544</v>
      </c>
      <c r="F98" s="501"/>
      <c r="G98" s="485">
        <v>21236</v>
      </c>
      <c r="H98" s="501"/>
      <c r="I98" s="485">
        <v>21974</v>
      </c>
      <c r="J98" s="487"/>
      <c r="K98" s="485">
        <v>1554</v>
      </c>
      <c r="L98" s="501"/>
      <c r="M98" s="485">
        <v>1570</v>
      </c>
      <c r="N98" s="497"/>
      <c r="O98" s="475"/>
      <c r="P98" s="497"/>
      <c r="Q98" s="445"/>
      <c r="R98" s="497"/>
      <c r="S98" s="476"/>
      <c r="T98" s="436"/>
      <c r="U98" s="44"/>
    </row>
    <row r="99" spans="1:21" ht="24" customHeight="1" x14ac:dyDescent="0.2">
      <c r="A99" s="44" t="s">
        <v>377</v>
      </c>
      <c r="B99" s="77" t="s">
        <v>378</v>
      </c>
      <c r="C99" s="479">
        <v>798</v>
      </c>
      <c r="D99" s="77"/>
      <c r="E99" s="479">
        <v>785</v>
      </c>
      <c r="F99" s="479"/>
      <c r="G99" s="479">
        <v>663</v>
      </c>
      <c r="H99" s="479"/>
      <c r="I99" s="479">
        <v>653</v>
      </c>
      <c r="J99" s="479"/>
      <c r="K99" s="479">
        <v>135</v>
      </c>
      <c r="L99" s="479"/>
      <c r="M99" s="479">
        <v>132</v>
      </c>
      <c r="N99" s="502"/>
      <c r="O99" s="475"/>
      <c r="P99" s="502"/>
      <c r="Q99" s="445"/>
      <c r="R99" s="502"/>
      <c r="S99" s="476"/>
      <c r="T99" s="436"/>
      <c r="U99" s="44"/>
    </row>
    <row r="100" spans="1:21" ht="12.95" customHeight="1" x14ac:dyDescent="0.2">
      <c r="A100" s="44" t="s">
        <v>379</v>
      </c>
      <c r="B100" s="77" t="s">
        <v>380</v>
      </c>
      <c r="C100" s="479">
        <v>3106</v>
      </c>
      <c r="D100" s="77"/>
      <c r="E100" s="481">
        <v>3018</v>
      </c>
      <c r="F100" s="503"/>
      <c r="G100" s="481">
        <v>1639</v>
      </c>
      <c r="H100" s="503"/>
      <c r="I100" s="481">
        <v>1576</v>
      </c>
      <c r="J100" s="482"/>
      <c r="K100" s="481">
        <v>1467</v>
      </c>
      <c r="L100" s="503"/>
      <c r="M100" s="481">
        <v>1442</v>
      </c>
      <c r="N100" s="504"/>
      <c r="O100" s="475"/>
      <c r="P100" s="504"/>
      <c r="Q100" s="445"/>
      <c r="R100" s="504"/>
      <c r="S100" s="476"/>
      <c r="T100" s="436"/>
      <c r="U100" s="44"/>
    </row>
    <row r="101" spans="1:21" ht="12.95" customHeight="1" x14ac:dyDescent="0.2">
      <c r="A101" s="44" t="s">
        <v>381</v>
      </c>
      <c r="B101" s="79" t="s">
        <v>382</v>
      </c>
      <c r="C101" s="488">
        <v>13012</v>
      </c>
      <c r="D101" s="79"/>
      <c r="E101" s="489">
        <v>14032</v>
      </c>
      <c r="F101" s="505"/>
      <c r="G101" s="489">
        <v>10259</v>
      </c>
      <c r="H101" s="505"/>
      <c r="I101" s="489">
        <v>11173</v>
      </c>
      <c r="J101" s="491"/>
      <c r="K101" s="489">
        <v>2753</v>
      </c>
      <c r="L101" s="505"/>
      <c r="M101" s="489">
        <v>2859</v>
      </c>
      <c r="N101" s="503"/>
      <c r="O101" s="475"/>
      <c r="P101" s="503"/>
      <c r="Q101" s="445"/>
      <c r="R101" s="506"/>
      <c r="S101" s="476"/>
      <c r="T101" s="436"/>
      <c r="U101" s="44"/>
    </row>
    <row r="102" spans="1:21" ht="12.95" customHeight="1" x14ac:dyDescent="0.2">
      <c r="A102" s="44" t="s">
        <v>383</v>
      </c>
      <c r="B102" s="77" t="s">
        <v>384</v>
      </c>
      <c r="C102" s="479">
        <v>2152</v>
      </c>
      <c r="D102" s="77"/>
      <c r="E102" s="445">
        <v>2104</v>
      </c>
      <c r="F102" s="507"/>
      <c r="G102" s="445">
        <v>1715</v>
      </c>
      <c r="H102" s="507"/>
      <c r="I102" s="445">
        <v>1679</v>
      </c>
      <c r="J102" s="482"/>
      <c r="K102" s="445">
        <v>437</v>
      </c>
      <c r="L102" s="507"/>
      <c r="M102" s="445">
        <v>425</v>
      </c>
      <c r="N102" s="508"/>
      <c r="O102" s="475"/>
      <c r="P102" s="497"/>
      <c r="Q102" s="445"/>
      <c r="R102" s="497"/>
      <c r="S102" s="476"/>
      <c r="T102" s="436"/>
      <c r="U102" s="44"/>
    </row>
    <row r="103" spans="1:21" ht="23.25" customHeight="1" x14ac:dyDescent="0.2">
      <c r="A103" s="44" t="s">
        <v>385</v>
      </c>
      <c r="B103" s="77" t="s">
        <v>386</v>
      </c>
      <c r="C103" s="479">
        <v>37634</v>
      </c>
      <c r="D103" s="77"/>
      <c r="E103" s="479">
        <v>35113</v>
      </c>
      <c r="F103" s="479"/>
      <c r="G103" s="479">
        <v>31330</v>
      </c>
      <c r="H103" s="479"/>
      <c r="I103" s="479">
        <v>29079</v>
      </c>
      <c r="J103" s="479"/>
      <c r="K103" s="479">
        <v>6304</v>
      </c>
      <c r="L103" s="479"/>
      <c r="M103" s="479">
        <v>6034</v>
      </c>
      <c r="N103" s="508"/>
      <c r="O103" s="475"/>
      <c r="P103" s="497"/>
      <c r="Q103" s="445"/>
      <c r="R103" s="497"/>
      <c r="S103" s="476"/>
      <c r="T103" s="436"/>
      <c r="U103" s="44"/>
    </row>
    <row r="104" spans="1:21" ht="12.95" customHeight="1" x14ac:dyDescent="0.2">
      <c r="A104" s="44" t="s">
        <v>387</v>
      </c>
      <c r="B104" s="77" t="s">
        <v>388</v>
      </c>
      <c r="C104" s="479">
        <v>100894</v>
      </c>
      <c r="D104" s="77"/>
      <c r="E104" s="445">
        <v>105407</v>
      </c>
      <c r="F104" s="507"/>
      <c r="G104" s="445">
        <v>71575</v>
      </c>
      <c r="H104" s="507"/>
      <c r="I104" s="445">
        <v>74921</v>
      </c>
      <c r="J104" s="482"/>
      <c r="K104" s="445">
        <v>29319</v>
      </c>
      <c r="L104" s="507"/>
      <c r="M104" s="445">
        <v>30486</v>
      </c>
      <c r="N104" s="508"/>
      <c r="O104" s="475"/>
      <c r="P104" s="497"/>
      <c r="Q104" s="445"/>
      <c r="R104" s="497"/>
      <c r="S104" s="476"/>
      <c r="T104" s="436"/>
      <c r="U104" s="44"/>
    </row>
    <row r="105" spans="1:21" ht="23.25" customHeight="1" x14ac:dyDescent="0.2">
      <c r="A105" s="44" t="s">
        <v>389</v>
      </c>
      <c r="B105" s="483" t="s">
        <v>390</v>
      </c>
      <c r="C105" s="484">
        <v>398</v>
      </c>
      <c r="D105" s="483"/>
      <c r="E105" s="484">
        <v>381</v>
      </c>
      <c r="F105" s="484"/>
      <c r="G105" s="484">
        <v>327</v>
      </c>
      <c r="H105" s="484"/>
      <c r="I105" s="484">
        <v>306</v>
      </c>
      <c r="J105" s="484"/>
      <c r="K105" s="484">
        <v>71</v>
      </c>
      <c r="L105" s="484"/>
      <c r="M105" s="484">
        <v>75</v>
      </c>
      <c r="N105" s="508"/>
      <c r="O105" s="475"/>
      <c r="P105" s="497"/>
      <c r="Q105" s="445"/>
      <c r="R105" s="497"/>
      <c r="S105" s="476"/>
      <c r="T105" s="436"/>
      <c r="U105" s="44"/>
    </row>
    <row r="106" spans="1:21" ht="22.5" customHeight="1" x14ac:dyDescent="0.2">
      <c r="A106" s="51" t="s">
        <v>391</v>
      </c>
      <c r="B106" s="77" t="s">
        <v>394</v>
      </c>
      <c r="C106" s="509" t="s">
        <v>440</v>
      </c>
      <c r="D106" s="77"/>
      <c r="E106" s="509" t="s">
        <v>440</v>
      </c>
      <c r="F106" s="507"/>
      <c r="G106" s="509" t="s">
        <v>440</v>
      </c>
      <c r="H106" s="507"/>
      <c r="I106" s="509" t="s">
        <v>440</v>
      </c>
      <c r="J106" s="509"/>
      <c r="K106" s="509" t="s">
        <v>440</v>
      </c>
      <c r="L106" s="507"/>
      <c r="M106" s="509" t="s">
        <v>440</v>
      </c>
      <c r="N106" s="508"/>
      <c r="O106" s="475"/>
      <c r="P106" s="497"/>
      <c r="Q106" s="445"/>
      <c r="R106" s="497"/>
      <c r="S106" s="476"/>
      <c r="T106" s="436"/>
      <c r="U106" s="44"/>
    </row>
    <row r="107" spans="1:21" ht="12.95" customHeight="1" x14ac:dyDescent="0.2">
      <c r="A107" s="51" t="s">
        <v>395</v>
      </c>
      <c r="B107" s="88" t="s">
        <v>396</v>
      </c>
      <c r="C107" s="509">
        <v>62</v>
      </c>
      <c r="D107" s="77"/>
      <c r="E107" s="509">
        <v>90</v>
      </c>
      <c r="F107" s="507"/>
      <c r="G107" s="509">
        <v>56</v>
      </c>
      <c r="H107" s="507"/>
      <c r="I107" s="509">
        <v>82</v>
      </c>
      <c r="J107" s="509"/>
      <c r="K107" s="509">
        <v>6</v>
      </c>
      <c r="L107" s="507"/>
      <c r="M107" s="509">
        <v>8</v>
      </c>
      <c r="N107" s="508"/>
      <c r="O107" s="475"/>
      <c r="P107" s="497"/>
      <c r="Q107" s="445"/>
      <c r="R107" s="497"/>
      <c r="S107" s="476"/>
      <c r="T107" s="436"/>
      <c r="U107" s="44"/>
    </row>
    <row r="108" spans="1:21" x14ac:dyDescent="0.2">
      <c r="C108" s="510"/>
      <c r="D108" s="510"/>
      <c r="E108" s="510"/>
      <c r="F108" s="510"/>
      <c r="G108" s="510"/>
      <c r="H108" s="510"/>
      <c r="I108" s="510"/>
      <c r="J108" s="510"/>
      <c r="K108" s="510"/>
      <c r="L108" s="510"/>
      <c r="M108" s="510"/>
    </row>
    <row r="109" spans="1:21" ht="39" customHeight="1" x14ac:dyDescent="0.2">
      <c r="A109" s="1286" t="s">
        <v>639</v>
      </c>
      <c r="B109" s="1307"/>
      <c r="C109" s="1307"/>
      <c r="D109" s="1307"/>
      <c r="E109" s="1307"/>
      <c r="F109" s="1307"/>
      <c r="G109" s="1307"/>
      <c r="H109" s="1307"/>
      <c r="I109" s="1307"/>
      <c r="J109" s="1307"/>
      <c r="K109" s="1307"/>
      <c r="L109" s="1307"/>
      <c r="M109" s="1307"/>
      <c r="T109" s="436"/>
      <c r="U109" s="44"/>
    </row>
    <row r="111" spans="1:21" ht="15" customHeight="1" x14ac:dyDescent="0.2">
      <c r="B111" s="511"/>
      <c r="C111" s="511"/>
      <c r="D111" s="511"/>
      <c r="E111" s="512"/>
      <c r="F111" s="512"/>
      <c r="G111" s="512"/>
      <c r="H111" s="512"/>
      <c r="I111" s="512"/>
      <c r="J111" s="512"/>
      <c r="K111" s="512"/>
      <c r="L111" s="512"/>
      <c r="M111" s="512"/>
      <c r="N111" s="512"/>
      <c r="O111" s="512"/>
      <c r="P111" s="512"/>
      <c r="Q111" s="512"/>
      <c r="R111" s="512"/>
      <c r="S111" s="512"/>
      <c r="T111" s="512"/>
      <c r="U111" s="513"/>
    </row>
    <row r="112" spans="1:21" ht="14.25" customHeight="1" x14ac:dyDescent="0.2">
      <c r="B112" s="1301"/>
      <c r="C112" s="1301"/>
      <c r="D112" s="1301"/>
      <c r="E112" s="1301"/>
      <c r="F112" s="1301"/>
      <c r="G112" s="1301"/>
      <c r="H112" s="1301"/>
      <c r="I112" s="1301"/>
      <c r="J112" s="1301"/>
      <c r="K112" s="1301"/>
      <c r="L112" s="1301"/>
      <c r="M112" s="1302"/>
      <c r="N112" s="1302"/>
      <c r="O112" s="1302"/>
      <c r="P112" s="1302"/>
      <c r="Q112" s="1302"/>
      <c r="R112" s="1302"/>
      <c r="S112" s="1302"/>
      <c r="T112" s="512"/>
    </row>
    <row r="114" spans="2:19" x14ac:dyDescent="0.2">
      <c r="B114" s="514"/>
      <c r="C114" s="514"/>
      <c r="D114" s="514"/>
      <c r="E114" s="514"/>
      <c r="F114" s="514"/>
      <c r="G114" s="514"/>
      <c r="H114" s="514"/>
      <c r="I114" s="514"/>
      <c r="J114" s="514"/>
      <c r="K114" s="514"/>
      <c r="L114" s="514"/>
      <c r="M114" s="515"/>
      <c r="N114" s="515"/>
      <c r="O114" s="515"/>
      <c r="P114" s="515"/>
      <c r="Q114" s="515"/>
      <c r="R114" s="515"/>
      <c r="S114" s="515"/>
    </row>
  </sheetData>
  <mergeCells count="7">
    <mergeCell ref="O6:U7"/>
    <mergeCell ref="G2:M4"/>
    <mergeCell ref="B112:S112"/>
    <mergeCell ref="C8:E8"/>
    <mergeCell ref="G8:I8"/>
    <mergeCell ref="K8:M8"/>
    <mergeCell ref="A109:M109"/>
  </mergeCells>
  <phoneticPr fontId="6" type="noConversion"/>
  <pageMargins left="0.39370078740157483" right="0" top="0.39370078740157483" bottom="0.19685039370078741" header="0" footer="0"/>
  <pageSetup paperSize="9" scale="85" orientation="portrait" r:id="rId1"/>
  <headerFooter alignWithMargins="0"/>
  <rowBreaks count="1" manualBreakCount="1">
    <brk id="62"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2"/>
  <sheetViews>
    <sheetView showGridLines="0" showOutlineSymbols="0" zoomScaleNormal="100" workbookViewId="0"/>
  </sheetViews>
  <sheetFormatPr baseColWidth="10" defaultColWidth="19.140625" defaultRowHeight="11.25" x14ac:dyDescent="0.2"/>
  <cols>
    <col min="1" max="1" width="26" style="393" customWidth="1"/>
    <col min="2" max="2" width="13.140625" style="393" customWidth="1"/>
    <col min="3" max="3" width="3.5703125" style="393" customWidth="1"/>
    <col min="4" max="4" width="10.85546875" style="393" customWidth="1"/>
    <col min="5" max="5" width="3.5703125" style="393" customWidth="1"/>
    <col min="6" max="6" width="10" style="393" customWidth="1"/>
    <col min="7" max="7" width="2.5703125" style="393" customWidth="1"/>
    <col min="8" max="8" width="10.28515625" style="393" customWidth="1"/>
    <col min="9" max="9" width="2.140625" style="393" customWidth="1"/>
    <col min="10" max="10" width="10" style="393" customWidth="1"/>
    <col min="11" max="11" width="2.28515625" style="393" customWidth="1"/>
    <col min="12" max="12" width="10.85546875" style="393" customWidth="1"/>
    <col min="13" max="13" width="2.140625" style="393" hidden="1" customWidth="1"/>
    <col min="14" max="14" width="2" style="393" customWidth="1"/>
    <col min="15" max="15" width="2.140625" style="393" customWidth="1"/>
    <col min="16" max="16" width="10.140625" style="393" customWidth="1"/>
    <col min="17" max="17" width="5.140625" style="393" customWidth="1"/>
    <col min="18" max="19" width="9" style="393" customWidth="1"/>
    <col min="20" max="16384" width="19.140625" style="393"/>
  </cols>
  <sheetData>
    <row r="1" spans="1:28" ht="16.5" customHeight="1" x14ac:dyDescent="0.2">
      <c r="A1" s="389" t="s">
        <v>521</v>
      </c>
      <c r="B1" s="389"/>
      <c r="C1" s="390"/>
      <c r="D1" s="391"/>
      <c r="E1" s="392"/>
      <c r="G1" s="402" t="s">
        <v>523</v>
      </c>
      <c r="I1" s="394"/>
      <c r="J1" s="395"/>
      <c r="K1" s="396"/>
      <c r="L1" s="396"/>
      <c r="M1" s="397"/>
      <c r="N1" s="397"/>
      <c r="O1" s="397"/>
      <c r="P1" s="397"/>
      <c r="Q1" s="398"/>
      <c r="R1" s="399"/>
    </row>
    <row r="2" spans="1:28" ht="9" customHeight="1" x14ac:dyDescent="0.2">
      <c r="A2" s="390"/>
      <c r="B2" s="390"/>
      <c r="C2" s="390"/>
      <c r="D2" s="391"/>
      <c r="E2" s="392"/>
      <c r="G2" s="1308" t="s">
        <v>633</v>
      </c>
      <c r="H2" s="1308"/>
      <c r="I2" s="1308"/>
      <c r="J2" s="1308"/>
      <c r="K2" s="1308"/>
      <c r="L2" s="1308"/>
      <c r="O2" s="392"/>
      <c r="P2" s="392"/>
    </row>
    <row r="3" spans="1:28" ht="15" customHeight="1" x14ac:dyDescent="0.2">
      <c r="A3" s="389" t="s">
        <v>519</v>
      </c>
      <c r="B3" s="389"/>
      <c r="C3" s="390"/>
      <c r="D3" s="391"/>
      <c r="E3" s="392"/>
      <c r="F3" s="400"/>
      <c r="G3" s="1308"/>
      <c r="H3" s="1308"/>
      <c r="I3" s="1308"/>
      <c r="J3" s="1308"/>
      <c r="K3" s="1308"/>
      <c r="L3" s="1308"/>
      <c r="O3" s="392"/>
      <c r="P3" s="392"/>
    </row>
    <row r="4" spans="1:28" ht="20.25" customHeight="1" x14ac:dyDescent="0.2">
      <c r="A4" s="401"/>
      <c r="B4" s="392"/>
      <c r="C4" s="392"/>
      <c r="D4" s="392"/>
      <c r="E4" s="392"/>
      <c r="F4" s="400"/>
      <c r="G4" s="1308"/>
      <c r="H4" s="1308"/>
      <c r="I4" s="1308"/>
      <c r="J4" s="1308"/>
      <c r="K4" s="1308"/>
      <c r="L4" s="1308"/>
      <c r="O4" s="392"/>
      <c r="P4" s="392"/>
    </row>
    <row r="5" spans="1:28" ht="14.25" customHeight="1" x14ac:dyDescent="0.2">
      <c r="A5" s="392"/>
      <c r="B5" s="392"/>
      <c r="C5" s="392"/>
      <c r="D5" s="392"/>
      <c r="E5" s="392"/>
      <c r="F5" s="400"/>
      <c r="G5" s="1308"/>
      <c r="H5" s="1308"/>
      <c r="I5" s="1308"/>
      <c r="J5" s="1308"/>
      <c r="K5" s="1308"/>
      <c r="L5" s="1308"/>
      <c r="O5" s="392"/>
      <c r="P5" s="392"/>
    </row>
    <row r="6" spans="1:28" ht="14.25" customHeight="1" x14ac:dyDescent="0.2">
      <c r="A6" s="392"/>
      <c r="B6" s="392"/>
      <c r="C6" s="392"/>
      <c r="D6" s="392"/>
      <c r="E6" s="392"/>
      <c r="F6" s="400"/>
      <c r="G6" s="964"/>
      <c r="H6" s="964"/>
      <c r="I6" s="964"/>
      <c r="J6" s="964"/>
      <c r="K6" s="964"/>
      <c r="L6" s="964"/>
      <c r="O6" s="392"/>
      <c r="P6" s="392"/>
    </row>
    <row r="7" spans="1:28" ht="12" customHeight="1" x14ac:dyDescent="0.2">
      <c r="A7" s="1310"/>
      <c r="B7" s="402"/>
      <c r="C7" s="403"/>
      <c r="D7" s="403"/>
      <c r="E7" s="403"/>
      <c r="F7" s="403"/>
      <c r="G7" s="403"/>
      <c r="H7" s="403"/>
      <c r="I7" s="403"/>
      <c r="J7" s="403"/>
      <c r="K7" s="403"/>
      <c r="L7" s="403"/>
      <c r="M7" s="403"/>
      <c r="N7" s="403"/>
      <c r="O7" s="403"/>
      <c r="P7" s="403"/>
    </row>
    <row r="8" spans="1:28" ht="15.95" customHeight="1" thickBot="1" x14ac:dyDescent="0.25">
      <c r="A8" s="1311"/>
      <c r="B8" s="404" t="s">
        <v>116</v>
      </c>
      <c r="C8" s="405"/>
      <c r="D8" s="405"/>
      <c r="E8" s="405"/>
      <c r="F8" s="405"/>
      <c r="G8" s="405"/>
      <c r="H8" s="405"/>
      <c r="I8" s="405"/>
      <c r="J8" s="405"/>
      <c r="K8" s="405"/>
      <c r="L8" s="405"/>
      <c r="M8" s="406"/>
      <c r="N8" s="406"/>
      <c r="O8" s="406"/>
      <c r="P8" s="406"/>
    </row>
    <row r="9" spans="1:28" ht="15.95" customHeight="1" x14ac:dyDescent="0.2">
      <c r="A9" s="1311"/>
      <c r="B9" s="1314" t="s">
        <v>413</v>
      </c>
      <c r="C9" s="1315"/>
      <c r="D9" s="1315"/>
      <c r="E9" s="407"/>
      <c r="F9" s="1314" t="s">
        <v>119</v>
      </c>
      <c r="G9" s="1315"/>
      <c r="H9" s="1315"/>
      <c r="I9" s="407"/>
      <c r="J9" s="1314" t="s">
        <v>118</v>
      </c>
      <c r="K9" s="1315"/>
      <c r="L9" s="1315"/>
      <c r="M9" s="1323"/>
      <c r="N9" s="1321"/>
      <c r="O9" s="1322"/>
      <c r="P9" s="1322"/>
      <c r="Q9" s="1309"/>
      <c r="R9" s="408"/>
      <c r="S9" s="408"/>
      <c r="T9" s="408"/>
      <c r="U9" s="408"/>
      <c r="V9" s="408"/>
      <c r="W9" s="409"/>
      <c r="X9" s="409"/>
      <c r="Y9" s="409"/>
      <c r="Z9" s="409"/>
      <c r="AA9" s="409"/>
      <c r="AB9" s="409"/>
    </row>
    <row r="10" spans="1:28" ht="9.75" customHeight="1" x14ac:dyDescent="0.2">
      <c r="A10" s="1311"/>
      <c r="B10" s="1316"/>
      <c r="C10" s="1316"/>
      <c r="D10" s="1316"/>
      <c r="E10" s="410"/>
      <c r="F10" s="1316"/>
      <c r="G10" s="1316"/>
      <c r="H10" s="1316"/>
      <c r="I10" s="410"/>
      <c r="J10" s="1316"/>
      <c r="K10" s="1316"/>
      <c r="L10" s="1316"/>
      <c r="M10" s="1324"/>
      <c r="N10" s="1322"/>
      <c r="O10" s="1322"/>
      <c r="P10" s="1322"/>
      <c r="Q10" s="1309"/>
      <c r="R10" s="408"/>
      <c r="S10" s="408"/>
      <c r="T10" s="408"/>
      <c r="U10" s="408"/>
      <c r="V10" s="408"/>
      <c r="W10" s="409"/>
      <c r="X10" s="409"/>
      <c r="Y10" s="409"/>
      <c r="Z10" s="409"/>
      <c r="AA10" s="409"/>
      <c r="AB10" s="409"/>
    </row>
    <row r="11" spans="1:28" ht="15.95" customHeight="1" x14ac:dyDescent="0.2">
      <c r="A11" s="1311"/>
      <c r="B11" s="411">
        <v>2014</v>
      </c>
      <c r="C11" s="412"/>
      <c r="D11" s="411">
        <v>2015</v>
      </c>
      <c r="E11" s="410"/>
      <c r="F11" s="411">
        <v>2014</v>
      </c>
      <c r="G11" s="412"/>
      <c r="H11" s="411">
        <v>2015</v>
      </c>
      <c r="I11" s="410"/>
      <c r="J11" s="411">
        <v>2014</v>
      </c>
      <c r="K11" s="412"/>
      <c r="L11" s="411">
        <v>2015</v>
      </c>
      <c r="M11" s="1324"/>
      <c r="N11" s="413"/>
      <c r="O11" s="412"/>
      <c r="P11" s="413"/>
      <c r="Q11" s="1309"/>
      <c r="R11" s="408"/>
      <c r="S11" s="408"/>
      <c r="T11" s="408"/>
      <c r="U11" s="408"/>
      <c r="V11" s="408"/>
      <c r="W11" s="409"/>
      <c r="X11" s="409"/>
      <c r="Y11" s="409"/>
      <c r="Z11" s="409"/>
      <c r="AA11" s="409"/>
      <c r="AB11" s="409"/>
    </row>
    <row r="12" spans="1:28" ht="12.75" customHeight="1" x14ac:dyDescent="0.2">
      <c r="A12" s="1311"/>
      <c r="B12" s="1312"/>
      <c r="C12" s="414"/>
      <c r="E12" s="410"/>
      <c r="F12" s="1312"/>
      <c r="G12" s="414"/>
      <c r="I12" s="410"/>
      <c r="J12" s="1312"/>
      <c r="K12" s="414"/>
      <c r="M12" s="1324"/>
      <c r="N12" s="1320"/>
      <c r="O12" s="415"/>
      <c r="P12" s="1319"/>
      <c r="Q12" s="1309"/>
      <c r="T12" s="408"/>
      <c r="U12" s="408"/>
      <c r="V12" s="408"/>
      <c r="W12" s="409"/>
      <c r="X12" s="409"/>
      <c r="Y12" s="409"/>
      <c r="Z12" s="409"/>
      <c r="AA12" s="409"/>
      <c r="AB12" s="409"/>
    </row>
    <row r="13" spans="1:28" ht="11.1" customHeight="1" x14ac:dyDescent="0.2">
      <c r="A13" s="401" t="s">
        <v>120</v>
      </c>
      <c r="B13" s="1313"/>
      <c r="C13" s="414"/>
      <c r="E13" s="410"/>
      <c r="F13" s="1313"/>
      <c r="G13" s="414"/>
      <c r="I13" s="410"/>
      <c r="J13" s="1313"/>
      <c r="K13" s="414"/>
      <c r="M13" s="1324"/>
      <c r="N13" s="1320"/>
      <c r="O13" s="415"/>
      <c r="P13" s="1319"/>
      <c r="Q13" s="1309"/>
      <c r="T13" s="408"/>
      <c r="U13" s="408"/>
      <c r="V13" s="408"/>
      <c r="W13" s="409"/>
      <c r="X13" s="409"/>
      <c r="Y13" s="409"/>
      <c r="Z13" s="409"/>
      <c r="AA13" s="409"/>
      <c r="AB13" s="409"/>
    </row>
    <row r="14" spans="1:28" ht="11.1" customHeight="1" x14ac:dyDescent="0.2">
      <c r="A14" s="401"/>
      <c r="B14" s="1313"/>
      <c r="C14" s="414"/>
      <c r="E14" s="410"/>
      <c r="F14" s="1313"/>
      <c r="G14" s="414"/>
      <c r="I14" s="410"/>
      <c r="J14" s="1313"/>
      <c r="K14" s="414"/>
      <c r="M14" s="1324"/>
      <c r="N14" s="1320"/>
      <c r="O14" s="415"/>
      <c r="P14" s="1319"/>
      <c r="Q14" s="1309"/>
      <c r="T14" s="408"/>
      <c r="U14" s="408"/>
      <c r="V14" s="408"/>
      <c r="W14" s="409"/>
      <c r="X14" s="409"/>
      <c r="Y14" s="409"/>
      <c r="Z14" s="409"/>
      <c r="AA14" s="409"/>
      <c r="AB14" s="409"/>
    </row>
    <row r="15" spans="1:28" ht="12" customHeight="1" x14ac:dyDescent="0.2">
      <c r="A15" s="401" t="s">
        <v>520</v>
      </c>
      <c r="B15" s="416">
        <v>1945548</v>
      </c>
      <c r="C15" s="414"/>
      <c r="D15" s="416">
        <v>1959613</v>
      </c>
      <c r="E15" s="410"/>
      <c r="F15" s="417">
        <v>1547071</v>
      </c>
      <c r="G15" s="414"/>
      <c r="H15" s="416">
        <v>1550524</v>
      </c>
      <c r="I15" s="410"/>
      <c r="J15" s="418">
        <v>398477</v>
      </c>
      <c r="K15" s="414"/>
      <c r="L15" s="416">
        <v>409089</v>
      </c>
      <c r="M15" s="1324"/>
      <c r="N15" s="419"/>
      <c r="O15" s="415"/>
      <c r="P15" s="419"/>
      <c r="Q15" s="1309"/>
      <c r="T15" s="408"/>
      <c r="U15" s="408"/>
      <c r="V15" s="408"/>
      <c r="W15" s="409"/>
      <c r="X15" s="409"/>
      <c r="Y15" s="409"/>
      <c r="Z15" s="409"/>
      <c r="AA15" s="409"/>
      <c r="AB15" s="409"/>
    </row>
    <row r="16" spans="1:28" ht="12" customHeight="1" x14ac:dyDescent="0.2">
      <c r="A16" s="392" t="s">
        <v>121</v>
      </c>
      <c r="B16" s="420">
        <v>39612</v>
      </c>
      <c r="C16" s="414"/>
      <c r="D16" s="420">
        <v>38455</v>
      </c>
      <c r="E16" s="410"/>
      <c r="F16" s="421">
        <v>33869</v>
      </c>
      <c r="G16" s="414"/>
      <c r="H16" s="420">
        <v>32763</v>
      </c>
      <c r="I16" s="410"/>
      <c r="J16" s="422">
        <v>5743</v>
      </c>
      <c r="K16" s="414"/>
      <c r="L16" s="420">
        <v>5692</v>
      </c>
      <c r="M16" s="1324"/>
      <c r="N16" s="423"/>
      <c r="O16" s="415"/>
      <c r="P16" s="419"/>
      <c r="Q16" s="1309"/>
      <c r="T16" s="408"/>
      <c r="U16" s="408"/>
      <c r="V16" s="408"/>
      <c r="W16" s="409"/>
      <c r="X16" s="409"/>
      <c r="Y16" s="409"/>
      <c r="Z16" s="409"/>
      <c r="AA16" s="409"/>
      <c r="AB16" s="409"/>
    </row>
    <row r="17" spans="1:28" ht="12" customHeight="1" x14ac:dyDescent="0.2">
      <c r="A17" s="392" t="s">
        <v>122</v>
      </c>
      <c r="B17" s="420">
        <v>548641</v>
      </c>
      <c r="C17" s="414"/>
      <c r="D17" s="420">
        <v>541390</v>
      </c>
      <c r="E17" s="410"/>
      <c r="F17" s="421">
        <v>442427</v>
      </c>
      <c r="G17" s="414"/>
      <c r="H17" s="420">
        <v>434429</v>
      </c>
      <c r="I17" s="410"/>
      <c r="J17" s="422">
        <v>106214</v>
      </c>
      <c r="K17" s="414"/>
      <c r="L17" s="420">
        <v>106961</v>
      </c>
      <c r="M17" s="1324"/>
      <c r="N17" s="423"/>
      <c r="O17" s="415"/>
      <c r="P17" s="419"/>
      <c r="Q17" s="1309"/>
      <c r="T17" s="408"/>
      <c r="U17" s="408"/>
      <c r="V17" s="408"/>
      <c r="W17" s="409"/>
      <c r="X17" s="409"/>
      <c r="Y17" s="409"/>
      <c r="Z17" s="409"/>
      <c r="AA17" s="409"/>
      <c r="AB17" s="409"/>
    </row>
    <row r="18" spans="1:28" ht="12" customHeight="1" x14ac:dyDescent="0.2">
      <c r="A18" s="392" t="s">
        <v>123</v>
      </c>
      <c r="B18" s="420">
        <v>876312</v>
      </c>
      <c r="C18" s="414"/>
      <c r="D18" s="420">
        <v>888471</v>
      </c>
      <c r="E18" s="410"/>
      <c r="F18" s="421">
        <v>692406</v>
      </c>
      <c r="G18" s="414"/>
      <c r="H18" s="420">
        <v>698959</v>
      </c>
      <c r="I18" s="410"/>
      <c r="J18" s="422">
        <v>183906</v>
      </c>
      <c r="K18" s="414"/>
      <c r="L18" s="420">
        <v>189512</v>
      </c>
      <c r="M18" s="1324"/>
      <c r="N18" s="423"/>
      <c r="O18" s="415"/>
      <c r="P18" s="419"/>
      <c r="Q18" s="1309"/>
      <c r="T18" s="408"/>
      <c r="U18" s="408"/>
      <c r="V18" s="408"/>
      <c r="W18" s="409"/>
      <c r="X18" s="409"/>
      <c r="Y18" s="409"/>
      <c r="Z18" s="409"/>
      <c r="AA18" s="409"/>
      <c r="AB18" s="409"/>
    </row>
    <row r="19" spans="1:28" ht="12" customHeight="1" x14ac:dyDescent="0.2">
      <c r="A19" s="392" t="s">
        <v>180</v>
      </c>
      <c r="B19" s="420">
        <v>480983</v>
      </c>
      <c r="C19" s="414"/>
      <c r="D19" s="420">
        <v>491297</v>
      </c>
      <c r="E19" s="410"/>
      <c r="F19" s="421">
        <v>378369</v>
      </c>
      <c r="G19" s="414"/>
      <c r="H19" s="420">
        <v>384373</v>
      </c>
      <c r="I19" s="410"/>
      <c r="J19" s="422">
        <v>102614</v>
      </c>
      <c r="K19" s="414"/>
      <c r="L19" s="420">
        <v>106924</v>
      </c>
      <c r="M19" s="1324"/>
      <c r="N19" s="423"/>
      <c r="O19" s="415"/>
      <c r="P19" s="419"/>
      <c r="Q19" s="1309"/>
      <c r="T19" s="408"/>
      <c r="U19" s="408"/>
      <c r="V19" s="408"/>
      <c r="W19" s="409"/>
      <c r="X19" s="409"/>
      <c r="Y19" s="409"/>
      <c r="Z19" s="409"/>
      <c r="AA19" s="409"/>
      <c r="AB19" s="409"/>
    </row>
    <row r="20" spans="1:28" ht="11.1" customHeight="1" x14ac:dyDescent="0.2">
      <c r="A20" s="392"/>
      <c r="B20" s="424"/>
      <c r="C20" s="414"/>
      <c r="D20" s="424"/>
      <c r="E20" s="410"/>
      <c r="F20" s="424"/>
      <c r="G20" s="414"/>
      <c r="H20" s="424"/>
      <c r="I20" s="410"/>
      <c r="J20" s="424"/>
      <c r="K20" s="414"/>
      <c r="L20" s="424"/>
      <c r="M20" s="1324"/>
      <c r="N20" s="423"/>
      <c r="O20" s="415"/>
      <c r="P20" s="419"/>
      <c r="Q20" s="1309"/>
      <c r="R20" s="409"/>
      <c r="S20" s="409"/>
      <c r="T20" s="408"/>
      <c r="U20" s="408"/>
      <c r="V20" s="408"/>
      <c r="W20" s="409"/>
      <c r="X20" s="409"/>
      <c r="Y20" s="409"/>
      <c r="Z20" s="409"/>
      <c r="AA20" s="409"/>
      <c r="AB20" s="409"/>
    </row>
    <row r="21" spans="1:28" ht="11.1" customHeight="1" x14ac:dyDescent="0.2">
      <c r="A21" s="426" t="s">
        <v>175</v>
      </c>
      <c r="B21" s="424"/>
      <c r="C21" s="414"/>
      <c r="D21" s="424"/>
      <c r="E21" s="410"/>
      <c r="F21" s="424"/>
      <c r="G21" s="414"/>
      <c r="H21" s="424"/>
      <c r="I21" s="410"/>
      <c r="J21" s="424"/>
      <c r="K21" s="414"/>
      <c r="L21" s="424"/>
      <c r="M21" s="1324"/>
      <c r="N21" s="423"/>
      <c r="O21" s="415"/>
      <c r="P21" s="419"/>
      <c r="Q21" s="1309"/>
      <c r="T21" s="408"/>
      <c r="U21" s="408"/>
      <c r="V21" s="408"/>
      <c r="W21" s="409"/>
      <c r="X21" s="409"/>
      <c r="Y21" s="409"/>
      <c r="Z21" s="409"/>
      <c r="AA21" s="409"/>
      <c r="AB21" s="409"/>
    </row>
    <row r="22" spans="1:28" ht="11.1" customHeight="1" x14ac:dyDescent="0.2">
      <c r="A22" s="414"/>
      <c r="B22" s="424"/>
      <c r="C22" s="414"/>
      <c r="D22" s="424"/>
      <c r="E22" s="410"/>
      <c r="F22" s="424"/>
      <c r="G22" s="414"/>
      <c r="H22" s="424"/>
      <c r="I22" s="410"/>
      <c r="J22" s="424"/>
      <c r="K22" s="414"/>
      <c r="L22" s="424"/>
      <c r="M22" s="1324"/>
      <c r="N22" s="425"/>
      <c r="O22" s="415"/>
      <c r="P22" s="419"/>
      <c r="Q22" s="1309"/>
      <c r="T22" s="408"/>
      <c r="U22" s="408"/>
      <c r="V22" s="408"/>
      <c r="W22" s="409"/>
      <c r="X22" s="409"/>
      <c r="Y22" s="409"/>
      <c r="Z22" s="409"/>
      <c r="AA22" s="409"/>
      <c r="AB22" s="409"/>
    </row>
    <row r="23" spans="1:28" ht="12" customHeight="1" x14ac:dyDescent="0.2">
      <c r="A23" s="401" t="s">
        <v>520</v>
      </c>
      <c r="B23" s="418">
        <v>1274753</v>
      </c>
      <c r="C23" s="414"/>
      <c r="D23" s="418">
        <v>1281043</v>
      </c>
      <c r="E23" s="410"/>
      <c r="F23" s="418">
        <v>1029579</v>
      </c>
      <c r="G23" s="414"/>
      <c r="H23" s="418">
        <v>1028969</v>
      </c>
      <c r="I23" s="410"/>
      <c r="J23" s="418">
        <v>245174</v>
      </c>
      <c r="K23" s="415"/>
      <c r="L23" s="418">
        <v>252074</v>
      </c>
      <c r="M23" s="1324"/>
      <c r="N23" s="419"/>
      <c r="O23" s="415"/>
      <c r="P23" s="419"/>
      <c r="Q23" s="1309"/>
      <c r="T23" s="408"/>
      <c r="U23" s="408"/>
      <c r="V23" s="408"/>
      <c r="W23" s="409"/>
      <c r="X23" s="409"/>
      <c r="Y23" s="409"/>
      <c r="Z23" s="409"/>
      <c r="AA23" s="409"/>
      <c r="AB23" s="409"/>
    </row>
    <row r="24" spans="1:28" ht="12" customHeight="1" x14ac:dyDescent="0.2">
      <c r="A24" s="392" t="s">
        <v>121</v>
      </c>
      <c r="B24" s="422">
        <v>24412</v>
      </c>
      <c r="C24" s="414"/>
      <c r="D24" s="422">
        <v>24528</v>
      </c>
      <c r="E24" s="410"/>
      <c r="F24" s="421">
        <v>20992</v>
      </c>
      <c r="G24" s="414"/>
      <c r="H24" s="427">
        <v>20987</v>
      </c>
      <c r="I24" s="410"/>
      <c r="J24" s="422">
        <v>3420</v>
      </c>
      <c r="K24" s="415"/>
      <c r="L24" s="427">
        <v>3541</v>
      </c>
      <c r="M24" s="1324"/>
      <c r="N24" s="423"/>
      <c r="O24" s="415"/>
      <c r="P24" s="419"/>
      <c r="Q24" s="1309"/>
      <c r="T24" s="408"/>
      <c r="U24" s="408"/>
      <c r="V24" s="408"/>
      <c r="W24" s="409"/>
      <c r="X24" s="409"/>
      <c r="Y24" s="409"/>
      <c r="Z24" s="409"/>
      <c r="AA24" s="409"/>
      <c r="AB24" s="409"/>
    </row>
    <row r="25" spans="1:28" ht="12" customHeight="1" x14ac:dyDescent="0.2">
      <c r="A25" s="392" t="s">
        <v>122</v>
      </c>
      <c r="B25" s="422">
        <v>341391</v>
      </c>
      <c r="C25" s="414"/>
      <c r="D25" s="422">
        <v>335431</v>
      </c>
      <c r="E25" s="410"/>
      <c r="F25" s="421">
        <v>279390</v>
      </c>
      <c r="G25" s="414"/>
      <c r="H25" s="427">
        <v>272931</v>
      </c>
      <c r="I25" s="410"/>
      <c r="J25" s="422">
        <v>62001</v>
      </c>
      <c r="K25" s="428"/>
      <c r="L25" s="427">
        <v>62500</v>
      </c>
      <c r="M25" s="1324"/>
      <c r="N25" s="423"/>
      <c r="O25" s="415"/>
      <c r="P25" s="419"/>
      <c r="Q25" s="1309"/>
      <c r="T25" s="408"/>
      <c r="U25" s="408"/>
      <c r="V25" s="408"/>
      <c r="W25" s="409"/>
      <c r="X25" s="409"/>
      <c r="Y25" s="409"/>
      <c r="Z25" s="409"/>
      <c r="AA25" s="409"/>
      <c r="AB25" s="409"/>
    </row>
    <row r="26" spans="1:28" ht="12" customHeight="1" x14ac:dyDescent="0.2">
      <c r="A26" s="392" t="s">
        <v>123</v>
      </c>
      <c r="B26" s="422">
        <v>590330</v>
      </c>
      <c r="C26" s="414"/>
      <c r="D26" s="422">
        <v>595025</v>
      </c>
      <c r="E26" s="410"/>
      <c r="F26" s="421">
        <v>474873</v>
      </c>
      <c r="G26" s="414"/>
      <c r="H26" s="427">
        <v>476169</v>
      </c>
      <c r="I26" s="410"/>
      <c r="J26" s="422">
        <v>115457</v>
      </c>
      <c r="K26" s="428"/>
      <c r="L26" s="427">
        <v>118856</v>
      </c>
      <c r="M26" s="1324"/>
      <c r="N26" s="423"/>
      <c r="O26" s="415"/>
      <c r="P26" s="419"/>
      <c r="Q26" s="1309"/>
      <c r="T26" s="408"/>
      <c r="U26" s="408"/>
      <c r="V26" s="408"/>
      <c r="W26" s="409"/>
      <c r="X26" s="409"/>
      <c r="Y26" s="409"/>
      <c r="Z26" s="409"/>
      <c r="AA26" s="409"/>
      <c r="AB26" s="409"/>
    </row>
    <row r="27" spans="1:28" ht="12" customHeight="1" x14ac:dyDescent="0.2">
      <c r="A27" s="392" t="s">
        <v>180</v>
      </c>
      <c r="B27" s="422">
        <v>318620</v>
      </c>
      <c r="C27" s="414"/>
      <c r="D27" s="422">
        <v>326059</v>
      </c>
      <c r="E27" s="410"/>
      <c r="F27" s="421">
        <v>254324</v>
      </c>
      <c r="G27" s="414"/>
      <c r="H27" s="427">
        <v>258882</v>
      </c>
      <c r="I27" s="410"/>
      <c r="J27" s="422">
        <v>64296</v>
      </c>
      <c r="K27" s="428"/>
      <c r="L27" s="427">
        <v>67177</v>
      </c>
      <c r="M27" s="1324"/>
      <c r="N27" s="423"/>
      <c r="O27" s="415"/>
      <c r="P27" s="419"/>
      <c r="Q27" s="1309"/>
      <c r="T27" s="408"/>
      <c r="U27" s="408"/>
      <c r="V27" s="408"/>
      <c r="W27" s="409"/>
      <c r="X27" s="409"/>
      <c r="Y27" s="409"/>
      <c r="Z27" s="409"/>
      <c r="AA27" s="409"/>
      <c r="AB27" s="409"/>
    </row>
    <row r="28" spans="1:28" ht="11.1" customHeight="1" x14ac:dyDescent="0.2">
      <c r="A28" s="392"/>
      <c r="B28" s="424"/>
      <c r="C28" s="414"/>
      <c r="D28" s="424"/>
      <c r="E28" s="410"/>
      <c r="F28" s="424"/>
      <c r="G28" s="414"/>
      <c r="H28" s="408"/>
      <c r="I28" s="410"/>
      <c r="J28" s="408"/>
      <c r="K28" s="428"/>
      <c r="L28" s="408"/>
      <c r="M28" s="1324"/>
      <c r="N28" s="423"/>
      <c r="O28" s="415"/>
      <c r="P28" s="419"/>
      <c r="Q28" s="1309"/>
      <c r="R28" s="409"/>
      <c r="T28" s="408"/>
      <c r="U28" s="408"/>
      <c r="V28" s="408"/>
      <c r="W28" s="409"/>
      <c r="X28" s="409"/>
      <c r="Y28" s="409"/>
      <c r="Z28" s="409"/>
      <c r="AA28" s="409"/>
      <c r="AB28" s="409"/>
    </row>
    <row r="29" spans="1:28" ht="11.1" customHeight="1" x14ac:dyDescent="0.2">
      <c r="A29" s="426" t="s">
        <v>176</v>
      </c>
      <c r="B29" s="424"/>
      <c r="C29" s="414"/>
      <c r="D29" s="424"/>
      <c r="E29" s="410"/>
      <c r="F29" s="424"/>
      <c r="G29" s="414"/>
      <c r="H29" s="408"/>
      <c r="I29" s="410"/>
      <c r="J29" s="408"/>
      <c r="K29" s="429"/>
      <c r="L29" s="408"/>
      <c r="M29" s="1324"/>
      <c r="N29" s="425"/>
      <c r="O29" s="415"/>
      <c r="P29" s="419"/>
      <c r="Q29" s="1309"/>
      <c r="T29" s="408"/>
      <c r="U29" s="408"/>
      <c r="V29" s="408"/>
      <c r="W29" s="409"/>
      <c r="X29" s="409"/>
      <c r="Y29" s="409"/>
      <c r="Z29" s="409"/>
      <c r="AA29" s="409"/>
      <c r="AB29" s="409"/>
    </row>
    <row r="30" spans="1:28" ht="11.1" customHeight="1" x14ac:dyDescent="0.2">
      <c r="A30" s="414"/>
      <c r="B30" s="424"/>
      <c r="C30" s="414"/>
      <c r="D30" s="424"/>
      <c r="E30" s="410"/>
      <c r="F30" s="424"/>
      <c r="G30" s="414"/>
      <c r="H30" s="408"/>
      <c r="I30" s="410"/>
      <c r="J30" s="408"/>
      <c r="K30" s="429"/>
      <c r="L30" s="408"/>
      <c r="M30" s="1324"/>
      <c r="N30" s="423"/>
      <c r="O30" s="415"/>
      <c r="P30" s="419"/>
      <c r="Q30" s="1309"/>
      <c r="T30" s="408"/>
      <c r="U30" s="408"/>
      <c r="V30" s="408"/>
      <c r="W30" s="409"/>
      <c r="X30" s="409"/>
      <c r="Y30" s="409"/>
      <c r="Z30" s="409"/>
      <c r="AA30" s="409"/>
      <c r="AB30" s="409"/>
    </row>
    <row r="31" spans="1:28" ht="11.1" customHeight="1" x14ac:dyDescent="0.2">
      <c r="A31" s="401" t="s">
        <v>517</v>
      </c>
      <c r="B31" s="430">
        <v>670795</v>
      </c>
      <c r="C31" s="414"/>
      <c r="D31" s="430">
        <v>678570</v>
      </c>
      <c r="E31" s="410"/>
      <c r="F31" s="430">
        <v>517492</v>
      </c>
      <c r="G31" s="414"/>
      <c r="H31" s="431">
        <v>521555</v>
      </c>
      <c r="I31" s="410"/>
      <c r="J31" s="430">
        <v>153303</v>
      </c>
      <c r="K31" s="428"/>
      <c r="L31" s="432">
        <v>157015</v>
      </c>
      <c r="M31" s="1324"/>
      <c r="N31" s="419"/>
      <c r="O31" s="415"/>
      <c r="P31" s="419"/>
      <c r="Q31" s="1309"/>
      <c r="T31" s="408"/>
      <c r="U31" s="408"/>
      <c r="V31" s="408"/>
      <c r="W31" s="409"/>
      <c r="X31" s="409"/>
      <c r="Y31" s="409"/>
      <c r="Z31" s="409"/>
      <c r="AA31" s="409"/>
      <c r="AB31" s="409"/>
    </row>
    <row r="32" spans="1:28" ht="12" customHeight="1" x14ac:dyDescent="0.2">
      <c r="A32" s="392" t="s">
        <v>121</v>
      </c>
      <c r="B32" s="420">
        <v>15200</v>
      </c>
      <c r="C32" s="414"/>
      <c r="D32" s="420">
        <v>13927</v>
      </c>
      <c r="E32" s="410"/>
      <c r="F32" s="421">
        <v>12877</v>
      </c>
      <c r="G32" s="414"/>
      <c r="H32" s="427">
        <v>11776</v>
      </c>
      <c r="I32" s="410"/>
      <c r="J32" s="422">
        <v>2323</v>
      </c>
      <c r="K32" s="428"/>
      <c r="L32" s="427">
        <v>2151</v>
      </c>
      <c r="M32" s="1324"/>
      <c r="N32" s="423"/>
      <c r="O32" s="415"/>
      <c r="P32" s="419"/>
      <c r="Q32" s="1309"/>
      <c r="T32" s="408"/>
      <c r="U32" s="408"/>
      <c r="V32" s="408"/>
      <c r="W32" s="409"/>
      <c r="X32" s="409"/>
      <c r="Y32" s="409"/>
      <c r="Z32" s="409"/>
      <c r="AA32" s="409"/>
      <c r="AB32" s="409"/>
    </row>
    <row r="33" spans="1:28" ht="12" customHeight="1" x14ac:dyDescent="0.2">
      <c r="A33" s="392" t="s">
        <v>122</v>
      </c>
      <c r="B33" s="420">
        <v>207250</v>
      </c>
      <c r="C33" s="414"/>
      <c r="D33" s="420">
        <v>205959</v>
      </c>
      <c r="E33" s="410"/>
      <c r="F33" s="421">
        <v>163037</v>
      </c>
      <c r="G33" s="414"/>
      <c r="H33" s="427">
        <v>161498</v>
      </c>
      <c r="I33" s="410"/>
      <c r="J33" s="422">
        <v>44213</v>
      </c>
      <c r="K33" s="428"/>
      <c r="L33" s="427">
        <v>44461</v>
      </c>
      <c r="M33" s="1324"/>
      <c r="N33" s="423"/>
      <c r="O33" s="415"/>
      <c r="P33" s="419"/>
      <c r="Q33" s="1309"/>
      <c r="T33" s="408"/>
      <c r="U33" s="408"/>
      <c r="V33" s="408"/>
      <c r="W33" s="409"/>
      <c r="X33" s="409"/>
      <c r="Y33" s="409"/>
      <c r="Z33" s="409"/>
      <c r="AA33" s="409"/>
      <c r="AB33" s="409"/>
    </row>
    <row r="34" spans="1:28" ht="12" customHeight="1" x14ac:dyDescent="0.2">
      <c r="A34" s="392" t="s">
        <v>123</v>
      </c>
      <c r="B34" s="420">
        <v>285982</v>
      </c>
      <c r="C34" s="414"/>
      <c r="D34" s="420">
        <v>293446</v>
      </c>
      <c r="E34" s="410"/>
      <c r="F34" s="421">
        <v>217533</v>
      </c>
      <c r="G34" s="414"/>
      <c r="H34" s="427">
        <v>222790</v>
      </c>
      <c r="I34" s="410"/>
      <c r="J34" s="422">
        <v>68449</v>
      </c>
      <c r="K34" s="428"/>
      <c r="L34" s="427">
        <v>70656</v>
      </c>
      <c r="M34" s="1324"/>
      <c r="N34" s="423"/>
      <c r="O34" s="415"/>
      <c r="P34" s="419"/>
      <c r="Q34" s="1309"/>
      <c r="T34" s="408"/>
      <c r="U34" s="408"/>
      <c r="V34" s="408"/>
      <c r="W34" s="409"/>
      <c r="X34" s="409"/>
      <c r="Y34" s="409"/>
      <c r="Z34" s="409"/>
      <c r="AA34" s="409"/>
      <c r="AB34" s="409"/>
    </row>
    <row r="35" spans="1:28" ht="12" customHeight="1" x14ac:dyDescent="0.2">
      <c r="A35" s="392" t="s">
        <v>180</v>
      </c>
      <c r="B35" s="420">
        <v>162363</v>
      </c>
      <c r="C35" s="414"/>
      <c r="D35" s="420">
        <v>165238</v>
      </c>
      <c r="E35" s="410"/>
      <c r="F35" s="421">
        <v>124045</v>
      </c>
      <c r="G35" s="414"/>
      <c r="H35" s="427">
        <v>125491</v>
      </c>
      <c r="I35" s="410"/>
      <c r="J35" s="422">
        <v>38318</v>
      </c>
      <c r="K35" s="428"/>
      <c r="L35" s="427">
        <v>39747</v>
      </c>
      <c r="M35" s="1324"/>
      <c r="N35" s="423"/>
      <c r="O35" s="415"/>
      <c r="P35" s="419"/>
      <c r="Q35" s="1309"/>
      <c r="T35" s="408"/>
      <c r="U35" s="408"/>
      <c r="V35" s="408"/>
      <c r="W35" s="409"/>
      <c r="X35" s="409"/>
      <c r="Y35" s="409"/>
      <c r="Z35" s="409"/>
      <c r="AA35" s="409"/>
      <c r="AB35" s="409"/>
    </row>
    <row r="36" spans="1:28" ht="11.1" customHeight="1" x14ac:dyDescent="0.2">
      <c r="A36" s="392"/>
      <c r="B36" s="408"/>
      <c r="C36" s="414"/>
      <c r="E36" s="410"/>
      <c r="F36" s="433"/>
      <c r="G36" s="414"/>
      <c r="H36" s="433"/>
      <c r="I36" s="410"/>
      <c r="J36" s="408"/>
      <c r="K36" s="414"/>
      <c r="L36" s="410"/>
      <c r="M36" s="1324"/>
      <c r="N36" s="423"/>
      <c r="O36" s="415"/>
      <c r="P36" s="423"/>
      <c r="Q36" s="1309"/>
      <c r="T36" s="408"/>
      <c r="U36" s="408"/>
      <c r="V36" s="408"/>
      <c r="W36" s="409"/>
      <c r="X36" s="409"/>
      <c r="Y36" s="409"/>
      <c r="Z36" s="409"/>
      <c r="AA36" s="409"/>
      <c r="AB36" s="409"/>
    </row>
    <row r="37" spans="1:28" ht="34.5" customHeight="1" x14ac:dyDescent="0.2">
      <c r="A37" s="1317" t="s">
        <v>640</v>
      </c>
      <c r="B37" s="1318"/>
      <c r="C37" s="1318"/>
      <c r="D37" s="1318"/>
      <c r="E37" s="1318"/>
      <c r="F37" s="1318"/>
      <c r="G37" s="1318"/>
      <c r="H37" s="1318"/>
      <c r="I37" s="1318"/>
      <c r="J37" s="1318"/>
      <c r="K37" s="1318"/>
      <c r="L37" s="1318"/>
      <c r="O37" s="409"/>
      <c r="P37" s="409"/>
      <c r="S37" s="409"/>
    </row>
    <row r="38" spans="1:28" ht="11.1" customHeight="1" x14ac:dyDescent="0.2">
      <c r="A38" s="408"/>
      <c r="B38" s="408"/>
      <c r="C38" s="408"/>
      <c r="E38" s="408"/>
      <c r="F38" s="408"/>
      <c r="H38" s="408"/>
      <c r="J38" s="408"/>
      <c r="K38" s="409"/>
      <c r="L38" s="408"/>
      <c r="N38" s="409"/>
      <c r="O38" s="409"/>
      <c r="S38" s="409"/>
    </row>
    <row r="39" spans="1:28" x14ac:dyDescent="0.2">
      <c r="A39" s="408"/>
      <c r="B39" s="408"/>
      <c r="C39" s="408"/>
      <c r="D39" s="408"/>
      <c r="E39" s="408"/>
      <c r="F39" s="408"/>
      <c r="H39" s="408"/>
      <c r="J39" s="408"/>
      <c r="L39" s="408"/>
    </row>
    <row r="40" spans="1:28" x14ac:dyDescent="0.2">
      <c r="A40" s="408"/>
      <c r="B40" s="408"/>
      <c r="C40" s="408"/>
      <c r="D40" s="408"/>
      <c r="E40" s="408"/>
      <c r="F40" s="408"/>
      <c r="H40" s="408"/>
      <c r="J40" s="408"/>
      <c r="L40" s="408"/>
    </row>
    <row r="41" spans="1:28" x14ac:dyDescent="0.2">
      <c r="A41" s="408"/>
      <c r="B41" s="408"/>
      <c r="C41" s="408"/>
      <c r="D41" s="408"/>
      <c r="E41" s="408"/>
      <c r="F41" s="408"/>
      <c r="H41" s="408"/>
      <c r="J41" s="408"/>
      <c r="L41" s="408"/>
    </row>
    <row r="42" spans="1:28" x14ac:dyDescent="0.2">
      <c r="A42" s="408"/>
      <c r="B42" s="408"/>
      <c r="C42" s="408"/>
      <c r="D42" s="408"/>
      <c r="E42" s="408"/>
      <c r="F42" s="408"/>
      <c r="H42" s="408"/>
      <c r="J42" s="408"/>
      <c r="L42" s="408"/>
    </row>
    <row r="43" spans="1:28" x14ac:dyDescent="0.2">
      <c r="D43" s="408"/>
      <c r="H43" s="408"/>
      <c r="J43" s="408"/>
      <c r="L43" s="408"/>
    </row>
    <row r="44" spans="1:28" x14ac:dyDescent="0.2">
      <c r="D44" s="408"/>
      <c r="H44" s="408"/>
      <c r="J44" s="408"/>
      <c r="L44" s="408"/>
    </row>
    <row r="45" spans="1:28" x14ac:dyDescent="0.2">
      <c r="D45" s="408"/>
      <c r="J45" s="408"/>
      <c r="L45" s="408"/>
    </row>
    <row r="46" spans="1:28" x14ac:dyDescent="0.2">
      <c r="D46" s="408"/>
      <c r="J46" s="408"/>
      <c r="L46" s="408"/>
    </row>
    <row r="47" spans="1:28" x14ac:dyDescent="0.2">
      <c r="D47" s="408"/>
      <c r="J47" s="408"/>
      <c r="L47" s="408"/>
    </row>
    <row r="48" spans="1:28" x14ac:dyDescent="0.2">
      <c r="D48" s="408"/>
      <c r="J48" s="408"/>
      <c r="L48" s="408"/>
    </row>
    <row r="49" spans="4:12" x14ac:dyDescent="0.2">
      <c r="D49" s="408"/>
      <c r="J49" s="408"/>
      <c r="L49" s="408"/>
    </row>
    <row r="50" spans="4:12" x14ac:dyDescent="0.2">
      <c r="D50" s="408"/>
      <c r="J50" s="408"/>
      <c r="L50" s="408"/>
    </row>
    <row r="51" spans="4:12" x14ac:dyDescent="0.2">
      <c r="D51" s="408"/>
      <c r="J51" s="408"/>
      <c r="L51" s="408"/>
    </row>
    <row r="52" spans="4:12" x14ac:dyDescent="0.2">
      <c r="D52" s="408"/>
      <c r="J52" s="408"/>
      <c r="L52" s="408"/>
    </row>
    <row r="53" spans="4:12" x14ac:dyDescent="0.2">
      <c r="D53" s="408"/>
      <c r="J53" s="408"/>
      <c r="L53" s="408"/>
    </row>
    <row r="54" spans="4:12" x14ac:dyDescent="0.2">
      <c r="D54" s="408"/>
      <c r="J54" s="408"/>
    </row>
    <row r="55" spans="4:12" x14ac:dyDescent="0.2">
      <c r="D55" s="408"/>
      <c r="J55" s="408"/>
    </row>
    <row r="56" spans="4:12" x14ac:dyDescent="0.2">
      <c r="D56" s="408"/>
      <c r="J56" s="408"/>
    </row>
    <row r="57" spans="4:12" x14ac:dyDescent="0.2">
      <c r="D57" s="408"/>
      <c r="J57" s="408"/>
    </row>
    <row r="58" spans="4:12" x14ac:dyDescent="0.2">
      <c r="D58" s="408"/>
      <c r="J58" s="408"/>
    </row>
    <row r="59" spans="4:12" x14ac:dyDescent="0.2">
      <c r="D59" s="408"/>
      <c r="J59" s="408"/>
    </row>
    <row r="60" spans="4:12" x14ac:dyDescent="0.2">
      <c r="J60" s="408"/>
    </row>
    <row r="61" spans="4:12" x14ac:dyDescent="0.2">
      <c r="J61" s="408"/>
    </row>
    <row r="62" spans="4:12" x14ac:dyDescent="0.2">
      <c r="J62" s="408"/>
    </row>
    <row r="63" spans="4:12" x14ac:dyDescent="0.2">
      <c r="J63" s="408"/>
    </row>
    <row r="64" spans="4:12" x14ac:dyDescent="0.2">
      <c r="J64" s="408"/>
    </row>
    <row r="65" spans="10:10" x14ac:dyDescent="0.2">
      <c r="J65" s="408"/>
    </row>
    <row r="66" spans="10:10" x14ac:dyDescent="0.2">
      <c r="J66" s="408"/>
    </row>
    <row r="67" spans="10:10" x14ac:dyDescent="0.2">
      <c r="J67" s="408"/>
    </row>
    <row r="68" spans="10:10" x14ac:dyDescent="0.2">
      <c r="J68" s="408"/>
    </row>
    <row r="69" spans="10:10" x14ac:dyDescent="0.2">
      <c r="J69" s="408"/>
    </row>
    <row r="70" spans="10:10" x14ac:dyDescent="0.2">
      <c r="J70" s="408"/>
    </row>
    <row r="71" spans="10:10" x14ac:dyDescent="0.2">
      <c r="J71" s="408"/>
    </row>
    <row r="72" spans="10:10" x14ac:dyDescent="0.2">
      <c r="J72" s="408"/>
    </row>
    <row r="73" spans="10:10" x14ac:dyDescent="0.2">
      <c r="J73" s="408"/>
    </row>
    <row r="74" spans="10:10" x14ac:dyDescent="0.2">
      <c r="J74" s="408"/>
    </row>
    <row r="75" spans="10:10" x14ac:dyDescent="0.2">
      <c r="J75" s="408"/>
    </row>
    <row r="76" spans="10:10" x14ac:dyDescent="0.2">
      <c r="J76" s="408"/>
    </row>
    <row r="77" spans="10:10" x14ac:dyDescent="0.2">
      <c r="J77" s="408"/>
    </row>
    <row r="78" spans="10:10" x14ac:dyDescent="0.2">
      <c r="J78" s="408"/>
    </row>
    <row r="79" spans="10:10" x14ac:dyDescent="0.2">
      <c r="J79" s="408"/>
    </row>
    <row r="80" spans="10:10" x14ac:dyDescent="0.2">
      <c r="J80" s="408"/>
    </row>
    <row r="81" spans="10:10" x14ac:dyDescent="0.2">
      <c r="J81" s="408"/>
    </row>
    <row r="82" spans="10:10" x14ac:dyDescent="0.2">
      <c r="J82" s="408"/>
    </row>
  </sheetData>
  <mergeCells count="14">
    <mergeCell ref="A37:L37"/>
    <mergeCell ref="P12:P14"/>
    <mergeCell ref="J12:J14"/>
    <mergeCell ref="N12:N14"/>
    <mergeCell ref="N9:P10"/>
    <mergeCell ref="M9:M36"/>
    <mergeCell ref="G2:L5"/>
    <mergeCell ref="Q9:Q36"/>
    <mergeCell ref="A7:A12"/>
    <mergeCell ref="B12:B14"/>
    <mergeCell ref="B9:D10"/>
    <mergeCell ref="F9:H10"/>
    <mergeCell ref="J9:L10"/>
    <mergeCell ref="F12:F14"/>
  </mergeCells>
  <phoneticPr fontId="20" type="noConversion"/>
  <pageMargins left="0.37" right="0" top="0.39370078740157483" bottom="0" header="0" footer="0"/>
  <pageSetup paperSize="9" scale="90" orientation="portrait" r:id="rId1"/>
  <headerFooter alignWithMargins="0"/>
  <rowBreaks count="1" manualBreakCount="1">
    <brk id="72" max="6553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
  <sheetViews>
    <sheetView showGridLines="0" showOutlineSymbols="0" zoomScaleNormal="100" workbookViewId="0"/>
  </sheetViews>
  <sheetFormatPr baseColWidth="10" defaultColWidth="7.42578125" defaultRowHeight="11.25" x14ac:dyDescent="0.2"/>
  <cols>
    <col min="1" max="1" width="30.85546875" style="968" customWidth="1"/>
    <col min="2" max="2" width="17" style="968" customWidth="1"/>
    <col min="3" max="3" width="2.85546875" style="968" customWidth="1"/>
    <col min="4" max="4" width="17" style="968" customWidth="1"/>
    <col min="5" max="5" width="1.42578125" style="968" customWidth="1"/>
    <col min="6" max="6" width="17" style="968" customWidth="1"/>
    <col min="7" max="7" width="1.42578125" style="968" customWidth="1"/>
    <col min="8" max="8" width="17" style="968" customWidth="1"/>
    <col min="9" max="9" width="1.5703125" style="968" customWidth="1"/>
    <col min="10" max="10" width="15.140625" style="968" customWidth="1"/>
    <col min="11" max="11" width="1.42578125" style="968" customWidth="1"/>
    <col min="12" max="12" width="15.5703125" style="968" customWidth="1"/>
    <col min="13" max="14" width="2.140625" style="968" customWidth="1"/>
    <col min="15" max="15" width="9.85546875" style="968" customWidth="1"/>
    <col min="16" max="16" width="5.7109375" style="968" customWidth="1"/>
    <col min="17" max="16384" width="7.42578125" style="968"/>
  </cols>
  <sheetData>
    <row r="1" spans="1:24" ht="18" customHeight="1" x14ac:dyDescent="0.2">
      <c r="A1" s="965" t="s">
        <v>28</v>
      </c>
      <c r="B1" s="965"/>
      <c r="C1" s="966"/>
      <c r="D1" s="967"/>
      <c r="E1" s="967"/>
      <c r="H1" s="967" t="s">
        <v>524</v>
      </c>
      <c r="I1" s="969"/>
      <c r="J1" s="969"/>
      <c r="K1" s="969"/>
      <c r="L1" s="969"/>
    </row>
    <row r="2" spans="1:24" ht="8.25" customHeight="1" x14ac:dyDescent="0.2">
      <c r="A2" s="966"/>
      <c r="B2" s="966"/>
      <c r="C2" s="966"/>
      <c r="D2" s="967"/>
      <c r="E2" s="967"/>
      <c r="H2" s="1325" t="s">
        <v>634</v>
      </c>
      <c r="I2" s="1326"/>
      <c r="J2" s="1326"/>
      <c r="K2" s="1326"/>
      <c r="L2" s="1326"/>
    </row>
    <row r="3" spans="1:24" ht="18.75" customHeight="1" x14ac:dyDescent="0.2">
      <c r="A3" s="965" t="s">
        <v>528</v>
      </c>
      <c r="B3" s="965"/>
      <c r="C3" s="966"/>
      <c r="D3" s="967"/>
      <c r="E3" s="967"/>
      <c r="H3" s="1326"/>
      <c r="I3" s="1326"/>
      <c r="J3" s="1326"/>
      <c r="K3" s="1326"/>
      <c r="L3" s="1326"/>
    </row>
    <row r="4" spans="1:24" ht="21" customHeight="1" x14ac:dyDescent="0.2">
      <c r="A4" s="967"/>
      <c r="B4" s="967"/>
      <c r="C4" s="967"/>
      <c r="D4" s="970"/>
      <c r="E4" s="967"/>
      <c r="F4" s="971"/>
      <c r="H4" s="1326"/>
      <c r="I4" s="1326"/>
      <c r="J4" s="1326"/>
      <c r="K4" s="1326"/>
      <c r="L4" s="1326"/>
      <c r="O4" s="972"/>
    </row>
    <row r="5" spans="1:24" ht="9.75" customHeight="1" x14ac:dyDescent="0.2">
      <c r="A5" s="967"/>
      <c r="B5" s="973"/>
      <c r="C5" s="967"/>
      <c r="D5" s="970"/>
      <c r="E5" s="967"/>
      <c r="F5" s="973"/>
      <c r="G5" s="967"/>
      <c r="H5" s="973"/>
      <c r="I5" s="974"/>
      <c r="J5" s="973"/>
      <c r="K5" s="974"/>
      <c r="L5" s="973"/>
      <c r="O5" s="967"/>
    </row>
    <row r="6" spans="1:24" x14ac:dyDescent="0.2">
      <c r="A6" s="967"/>
      <c r="B6" s="967"/>
      <c r="C6" s="975"/>
      <c r="D6" s="975"/>
      <c r="E6" s="975"/>
      <c r="F6" s="975"/>
      <c r="G6" s="975"/>
      <c r="H6" s="975"/>
      <c r="I6" s="976"/>
      <c r="J6" s="976"/>
      <c r="K6" s="976"/>
      <c r="L6" s="975"/>
    </row>
    <row r="7" spans="1:24" ht="15.95" customHeight="1" thickBot="1" x14ac:dyDescent="0.25">
      <c r="A7" s="1327"/>
      <c r="B7" s="977" t="s">
        <v>124</v>
      </c>
      <c r="C7" s="978"/>
      <c r="D7" s="978"/>
      <c r="E7" s="978"/>
      <c r="F7" s="978"/>
      <c r="G7" s="978"/>
      <c r="H7" s="978"/>
      <c r="I7" s="978"/>
      <c r="J7" s="978"/>
      <c r="K7" s="978"/>
      <c r="L7" s="978"/>
      <c r="M7" s="978"/>
      <c r="N7" s="978"/>
      <c r="O7" s="978"/>
      <c r="P7" s="978"/>
      <c r="Q7" s="978"/>
      <c r="R7" s="978"/>
      <c r="S7" s="978"/>
      <c r="T7" s="978"/>
      <c r="U7" s="978"/>
      <c r="V7" s="978"/>
      <c r="W7" s="978"/>
      <c r="X7" s="978"/>
    </row>
    <row r="8" spans="1:24" ht="18" customHeight="1" x14ac:dyDescent="0.2">
      <c r="A8" s="1327"/>
      <c r="B8" s="1328" t="s">
        <v>210</v>
      </c>
      <c r="C8" s="1329"/>
      <c r="D8" s="1329"/>
      <c r="E8" s="979"/>
      <c r="F8" s="1330" t="s">
        <v>117</v>
      </c>
      <c r="G8" s="1331"/>
      <c r="H8" s="1331"/>
      <c r="I8" s="980"/>
      <c r="J8" s="1330" t="s">
        <v>118</v>
      </c>
      <c r="K8" s="1332"/>
      <c r="L8" s="1332"/>
      <c r="M8" s="981"/>
      <c r="N8" s="982"/>
      <c r="O8" s="982"/>
      <c r="P8" s="982"/>
      <c r="Q8" s="982"/>
      <c r="R8" s="982"/>
      <c r="S8" s="982"/>
      <c r="T8" s="982"/>
      <c r="U8" s="982"/>
      <c r="V8" s="982"/>
      <c r="W8" s="982"/>
      <c r="X8" s="982"/>
    </row>
    <row r="9" spans="1:24" ht="9.75" customHeight="1" x14ac:dyDescent="0.2">
      <c r="A9" s="983"/>
      <c r="B9" s="984"/>
      <c r="C9" s="985"/>
      <c r="D9" s="985"/>
      <c r="E9" s="986"/>
      <c r="F9" s="987"/>
      <c r="G9" s="988"/>
      <c r="H9" s="988"/>
      <c r="I9" s="989"/>
      <c r="J9" s="987"/>
      <c r="K9" s="990"/>
      <c r="L9" s="990"/>
      <c r="M9" s="981"/>
      <c r="N9" s="982"/>
      <c r="O9" s="982"/>
      <c r="P9" s="982"/>
      <c r="Q9" s="982"/>
      <c r="R9" s="982"/>
      <c r="S9" s="982"/>
      <c r="T9" s="982"/>
      <c r="U9" s="982"/>
      <c r="V9" s="982"/>
      <c r="W9" s="982"/>
      <c r="X9" s="982"/>
    </row>
    <row r="10" spans="1:24" ht="19.5" customHeight="1" x14ac:dyDescent="0.2">
      <c r="A10" s="983"/>
      <c r="B10" s="991">
        <v>2014</v>
      </c>
      <c r="C10" s="992"/>
      <c r="D10" s="991">
        <v>2015</v>
      </c>
      <c r="E10" s="993"/>
      <c r="F10" s="991">
        <v>2014</v>
      </c>
      <c r="G10" s="992"/>
      <c r="H10" s="991">
        <v>2015</v>
      </c>
      <c r="I10" s="994"/>
      <c r="J10" s="991">
        <v>2014</v>
      </c>
      <c r="K10" s="992"/>
      <c r="L10" s="991">
        <v>2015</v>
      </c>
      <c r="M10" s="995"/>
      <c r="N10" s="982"/>
      <c r="O10" s="982"/>
      <c r="P10" s="982"/>
      <c r="Q10" s="982"/>
      <c r="R10" s="982"/>
      <c r="S10" s="982"/>
      <c r="T10" s="982"/>
      <c r="U10" s="982"/>
      <c r="V10" s="982"/>
      <c r="W10" s="982"/>
      <c r="X10" s="982"/>
    </row>
    <row r="11" spans="1:24" ht="15.95" customHeight="1" x14ac:dyDescent="0.2">
      <c r="A11" s="983"/>
      <c r="B11" s="996"/>
      <c r="C11" s="992"/>
      <c r="E11" s="993"/>
      <c r="F11" s="996"/>
      <c r="G11" s="997"/>
      <c r="I11" s="994"/>
      <c r="J11" s="996"/>
      <c r="K11" s="997"/>
      <c r="M11" s="995"/>
      <c r="N11" s="982"/>
      <c r="O11" s="982"/>
      <c r="P11" s="982"/>
      <c r="Q11" s="982"/>
      <c r="R11" s="982"/>
      <c r="S11" s="982"/>
      <c r="T11" s="982"/>
      <c r="U11" s="982"/>
      <c r="V11" s="982"/>
      <c r="W11" s="982"/>
      <c r="X11" s="982"/>
    </row>
    <row r="12" spans="1:24" ht="12" customHeight="1" x14ac:dyDescent="0.2">
      <c r="A12" s="972" t="s">
        <v>413</v>
      </c>
      <c r="B12" s="998">
        <v>1945548</v>
      </c>
      <c r="C12" s="999"/>
      <c r="D12" s="998">
        <v>1959613</v>
      </c>
      <c r="E12" s="999"/>
      <c r="F12" s="998">
        <v>1547071</v>
      </c>
      <c r="G12" s="998"/>
      <c r="H12" s="998">
        <v>1550524</v>
      </c>
      <c r="I12" s="1000"/>
      <c r="J12" s="998">
        <v>398477</v>
      </c>
      <c r="K12" s="998"/>
      <c r="L12" s="998">
        <v>409089</v>
      </c>
      <c r="M12" s="995"/>
      <c r="N12" s="982"/>
      <c r="O12" s="1001"/>
      <c r="P12" s="982"/>
      <c r="Q12" s="982"/>
      <c r="R12" s="982"/>
      <c r="S12" s="982"/>
      <c r="T12" s="982"/>
      <c r="U12" s="982"/>
      <c r="V12" s="982"/>
      <c r="W12" s="982"/>
      <c r="X12" s="982"/>
    </row>
    <row r="13" spans="1:24" ht="12" customHeight="1" x14ac:dyDescent="0.2">
      <c r="A13" s="972"/>
      <c r="B13" s="424"/>
      <c r="C13" s="999"/>
      <c r="D13" s="424"/>
      <c r="E13" s="999"/>
      <c r="F13" s="424"/>
      <c r="G13" s="424"/>
      <c r="H13" s="424"/>
      <c r="I13" s="1000"/>
      <c r="J13" s="424"/>
      <c r="K13" s="424"/>
      <c r="L13" s="424"/>
      <c r="M13" s="995"/>
      <c r="N13" s="982"/>
      <c r="O13" s="982"/>
      <c r="P13" s="982"/>
      <c r="Q13" s="982"/>
      <c r="R13" s="982"/>
      <c r="S13" s="982"/>
      <c r="T13" s="982"/>
      <c r="U13" s="982"/>
      <c r="V13" s="982"/>
      <c r="W13" s="982"/>
      <c r="X13" s="982"/>
    </row>
    <row r="14" spans="1:24" ht="12" customHeight="1" x14ac:dyDescent="0.2">
      <c r="A14" s="972" t="s">
        <v>532</v>
      </c>
      <c r="B14" s="1002">
        <v>333219</v>
      </c>
      <c r="C14" s="999"/>
      <c r="D14" s="1002">
        <v>338494</v>
      </c>
      <c r="E14" s="999"/>
      <c r="F14" s="1002">
        <v>249537</v>
      </c>
      <c r="G14" s="1002"/>
      <c r="H14" s="1002">
        <v>250399</v>
      </c>
      <c r="I14" s="1000"/>
      <c r="J14" s="1002">
        <v>83682</v>
      </c>
      <c r="K14" s="1002"/>
      <c r="L14" s="1002">
        <v>88095</v>
      </c>
      <c r="M14" s="995"/>
      <c r="N14" s="982"/>
      <c r="O14" s="982"/>
      <c r="P14" s="982"/>
      <c r="Q14" s="982"/>
      <c r="R14" s="982"/>
      <c r="S14" s="982"/>
      <c r="T14" s="982"/>
      <c r="U14" s="982"/>
      <c r="V14" s="982"/>
      <c r="W14" s="982"/>
      <c r="X14" s="982"/>
    </row>
    <row r="15" spans="1:24" ht="12" customHeight="1" x14ac:dyDescent="0.2">
      <c r="A15" s="983" t="s">
        <v>533</v>
      </c>
      <c r="B15" s="1003">
        <v>39860</v>
      </c>
      <c r="C15" s="999"/>
      <c r="D15" s="1003">
        <v>40614</v>
      </c>
      <c r="E15" s="999"/>
      <c r="F15" s="1003">
        <v>27117</v>
      </c>
      <c r="G15" s="1003"/>
      <c r="H15" s="1003">
        <v>27395</v>
      </c>
      <c r="I15" s="1000"/>
      <c r="J15" s="1003">
        <v>12743</v>
      </c>
      <c r="K15" s="1003"/>
      <c r="L15" s="1003">
        <v>13219</v>
      </c>
      <c r="M15" s="995"/>
      <c r="N15" s="982"/>
      <c r="O15" s="1001"/>
      <c r="P15" s="982"/>
      <c r="Q15" s="982"/>
      <c r="R15" s="982"/>
      <c r="S15" s="982"/>
      <c r="T15" s="982"/>
      <c r="U15" s="982"/>
      <c r="V15" s="982"/>
      <c r="W15" s="982"/>
      <c r="X15" s="982"/>
    </row>
    <row r="16" spans="1:24" ht="12" customHeight="1" x14ac:dyDescent="0.2">
      <c r="A16" s="983" t="s">
        <v>536</v>
      </c>
      <c r="B16" s="1003">
        <v>38843</v>
      </c>
      <c r="C16" s="999"/>
      <c r="D16" s="1003">
        <v>39396</v>
      </c>
      <c r="E16" s="999"/>
      <c r="F16" s="1003">
        <v>27931</v>
      </c>
      <c r="G16" s="1003"/>
      <c r="H16" s="1003">
        <v>28007</v>
      </c>
      <c r="I16" s="1000"/>
      <c r="J16" s="1003">
        <v>10912</v>
      </c>
      <c r="K16" s="1003"/>
      <c r="L16" s="1003">
        <v>11389</v>
      </c>
      <c r="M16" s="995"/>
      <c r="N16" s="982"/>
      <c r="O16" s="982"/>
      <c r="P16" s="982"/>
      <c r="Q16" s="982"/>
      <c r="R16" s="982"/>
      <c r="S16" s="982"/>
      <c r="T16" s="982"/>
      <c r="U16" s="982"/>
      <c r="V16" s="982"/>
      <c r="W16" s="982"/>
      <c r="X16" s="982"/>
    </row>
    <row r="17" spans="1:24" ht="12" customHeight="1" x14ac:dyDescent="0.2">
      <c r="A17" s="983" t="s">
        <v>537</v>
      </c>
      <c r="B17" s="1003">
        <v>31997</v>
      </c>
      <c r="C17" s="999"/>
      <c r="D17" s="1003">
        <v>32255</v>
      </c>
      <c r="E17" s="999"/>
      <c r="F17" s="1003">
        <v>24502</v>
      </c>
      <c r="G17" s="1003"/>
      <c r="H17" s="1003">
        <v>24258</v>
      </c>
      <c r="I17" s="1000"/>
      <c r="J17" s="1003">
        <v>7495</v>
      </c>
      <c r="K17" s="1003"/>
      <c r="L17" s="1003">
        <v>7997</v>
      </c>
      <c r="M17" s="995"/>
      <c r="N17" s="982"/>
      <c r="O17" s="982"/>
      <c r="P17" s="982"/>
      <c r="Q17" s="982"/>
      <c r="R17" s="982"/>
      <c r="S17" s="982"/>
      <c r="T17" s="982"/>
      <c r="U17" s="982"/>
      <c r="V17" s="982"/>
      <c r="W17" s="982"/>
      <c r="X17" s="982"/>
    </row>
    <row r="18" spans="1:24" ht="12" customHeight="1" x14ac:dyDescent="0.2">
      <c r="A18" s="983" t="s">
        <v>538</v>
      </c>
      <c r="B18" s="1003">
        <v>40991</v>
      </c>
      <c r="C18" s="999"/>
      <c r="D18" s="1003">
        <v>41793</v>
      </c>
      <c r="E18" s="999"/>
      <c r="F18" s="1003">
        <v>31099</v>
      </c>
      <c r="G18" s="1003"/>
      <c r="H18" s="1003">
        <v>31643</v>
      </c>
      <c r="I18" s="1000"/>
      <c r="J18" s="1003">
        <v>9892</v>
      </c>
      <c r="K18" s="1003"/>
      <c r="L18" s="1003">
        <v>10150</v>
      </c>
      <c r="M18" s="995"/>
      <c r="N18" s="982"/>
      <c r="O18" s="982"/>
      <c r="P18" s="982"/>
      <c r="Q18" s="982"/>
      <c r="R18" s="982"/>
      <c r="S18" s="982"/>
      <c r="T18" s="982"/>
      <c r="U18" s="982"/>
      <c r="V18" s="982"/>
      <c r="W18" s="982"/>
      <c r="X18" s="982"/>
    </row>
    <row r="19" spans="1:24" ht="12" customHeight="1" x14ac:dyDescent="0.2">
      <c r="A19" s="983" t="s">
        <v>539</v>
      </c>
      <c r="B19" s="1003">
        <v>17946</v>
      </c>
      <c r="C19" s="999"/>
      <c r="D19" s="1003">
        <v>18107</v>
      </c>
      <c r="E19" s="999"/>
      <c r="F19" s="1003">
        <v>13907</v>
      </c>
      <c r="G19" s="1003"/>
      <c r="H19" s="1003">
        <v>13815</v>
      </c>
      <c r="I19" s="1000"/>
      <c r="J19" s="1003">
        <v>4039</v>
      </c>
      <c r="K19" s="1003"/>
      <c r="L19" s="1003">
        <v>4292</v>
      </c>
      <c r="M19" s="995"/>
      <c r="N19" s="982"/>
      <c r="O19" s="982"/>
      <c r="P19" s="982"/>
      <c r="Q19" s="982"/>
      <c r="R19" s="982"/>
      <c r="S19" s="982"/>
      <c r="T19" s="982"/>
      <c r="U19" s="982"/>
      <c r="V19" s="982"/>
      <c r="W19" s="982"/>
      <c r="X19" s="982"/>
    </row>
    <row r="20" spans="1:24" ht="12" customHeight="1" x14ac:dyDescent="0.2">
      <c r="A20" s="983" t="s">
        <v>540</v>
      </c>
      <c r="B20" s="1003">
        <v>26979</v>
      </c>
      <c r="C20" s="999"/>
      <c r="D20" s="1003">
        <v>27040</v>
      </c>
      <c r="E20" s="999"/>
      <c r="F20" s="1003">
        <v>19879</v>
      </c>
      <c r="G20" s="1003"/>
      <c r="H20" s="1003">
        <v>18833</v>
      </c>
      <c r="I20" s="1000"/>
      <c r="J20" s="1003">
        <v>7100</v>
      </c>
      <c r="K20" s="1003"/>
      <c r="L20" s="1003">
        <v>8207</v>
      </c>
      <c r="M20" s="995"/>
      <c r="N20" s="982"/>
      <c r="O20" s="982"/>
      <c r="P20" s="982"/>
      <c r="Q20" s="982"/>
      <c r="R20" s="982"/>
      <c r="S20" s="982"/>
      <c r="T20" s="982"/>
      <c r="U20" s="982"/>
      <c r="V20" s="982"/>
      <c r="W20" s="982"/>
      <c r="X20" s="982"/>
    </row>
    <row r="21" spans="1:24" ht="12" customHeight="1" x14ac:dyDescent="0.2">
      <c r="A21" s="983" t="s">
        <v>541</v>
      </c>
      <c r="B21" s="1003">
        <v>67949</v>
      </c>
      <c r="C21" s="999"/>
      <c r="D21" s="1003">
        <v>69936</v>
      </c>
      <c r="E21" s="999"/>
      <c r="F21" s="1003">
        <v>51509</v>
      </c>
      <c r="G21" s="1003"/>
      <c r="H21" s="1003">
        <v>52845</v>
      </c>
      <c r="I21" s="1000"/>
      <c r="J21" s="1003">
        <v>16440</v>
      </c>
      <c r="K21" s="1003"/>
      <c r="L21" s="1003">
        <v>17091</v>
      </c>
      <c r="M21" s="995"/>
      <c r="N21" s="982"/>
      <c r="O21" s="982"/>
      <c r="P21" s="982"/>
      <c r="Q21" s="982"/>
      <c r="R21" s="982"/>
      <c r="S21" s="982"/>
      <c r="T21" s="982"/>
      <c r="U21" s="982"/>
      <c r="V21" s="982"/>
      <c r="W21" s="982"/>
      <c r="X21" s="982"/>
    </row>
    <row r="22" spans="1:24" ht="12" customHeight="1" x14ac:dyDescent="0.2">
      <c r="A22" s="983" t="s">
        <v>542</v>
      </c>
      <c r="B22" s="1003">
        <v>68654</v>
      </c>
      <c r="C22" s="999"/>
      <c r="D22" s="1003">
        <v>69353</v>
      </c>
      <c r="E22" s="999"/>
      <c r="F22" s="1003">
        <v>53593</v>
      </c>
      <c r="G22" s="1003"/>
      <c r="H22" s="1003">
        <v>53603</v>
      </c>
      <c r="I22" s="1000"/>
      <c r="J22" s="1003">
        <v>15061</v>
      </c>
      <c r="K22" s="1003"/>
      <c r="L22" s="1003">
        <v>15750</v>
      </c>
      <c r="M22" s="995"/>
      <c r="N22" s="982"/>
      <c r="O22" s="982"/>
      <c r="P22" s="982"/>
      <c r="Q22" s="982"/>
      <c r="R22" s="982"/>
      <c r="S22" s="982"/>
      <c r="T22" s="982"/>
      <c r="U22" s="982"/>
      <c r="V22" s="982"/>
      <c r="W22" s="982"/>
      <c r="X22" s="982"/>
    </row>
    <row r="23" spans="1:24" ht="12" customHeight="1" x14ac:dyDescent="0.2">
      <c r="A23" s="983"/>
      <c r="B23" s="424"/>
      <c r="C23" s="999"/>
      <c r="D23" s="424"/>
      <c r="E23" s="999"/>
      <c r="F23" s="424"/>
      <c r="G23" s="424"/>
      <c r="H23" s="424"/>
      <c r="I23" s="1000"/>
      <c r="J23" s="424"/>
      <c r="K23" s="424"/>
      <c r="L23" s="424"/>
      <c r="M23" s="995"/>
      <c r="N23" s="982"/>
      <c r="O23" s="982"/>
      <c r="P23" s="982"/>
      <c r="Q23" s="982"/>
      <c r="R23" s="982"/>
      <c r="S23" s="982"/>
      <c r="T23" s="982"/>
      <c r="U23" s="982"/>
      <c r="V23" s="982"/>
      <c r="W23" s="982"/>
      <c r="X23" s="982"/>
    </row>
    <row r="24" spans="1:24" ht="12" customHeight="1" x14ac:dyDescent="0.2">
      <c r="A24" s="972" t="s">
        <v>543</v>
      </c>
      <c r="B24" s="998">
        <v>66130</v>
      </c>
      <c r="C24" s="999"/>
      <c r="D24" s="998">
        <v>65369</v>
      </c>
      <c r="E24" s="999"/>
      <c r="F24" s="998">
        <v>55148</v>
      </c>
      <c r="G24" s="998"/>
      <c r="H24" s="998">
        <v>54220</v>
      </c>
      <c r="I24" s="1000"/>
      <c r="J24" s="998">
        <v>10982</v>
      </c>
      <c r="K24" s="998"/>
      <c r="L24" s="998">
        <v>11149</v>
      </c>
      <c r="M24" s="995"/>
      <c r="N24" s="982"/>
      <c r="O24" s="982"/>
      <c r="P24" s="982"/>
      <c r="Q24" s="982"/>
      <c r="R24" s="982"/>
      <c r="S24" s="982"/>
      <c r="T24" s="982"/>
      <c r="U24" s="982"/>
      <c r="V24" s="982"/>
      <c r="W24" s="982"/>
      <c r="X24" s="982"/>
    </row>
    <row r="25" spans="1:24" ht="12" customHeight="1" x14ac:dyDescent="0.2">
      <c r="A25" s="983" t="s">
        <v>544</v>
      </c>
      <c r="B25" s="1004">
        <v>16694</v>
      </c>
      <c r="C25" s="999"/>
      <c r="D25" s="1004">
        <v>16247</v>
      </c>
      <c r="E25" s="999"/>
      <c r="F25" s="1004">
        <v>14190</v>
      </c>
      <c r="G25" s="1004"/>
      <c r="H25" s="1004">
        <v>13724</v>
      </c>
      <c r="I25" s="1000"/>
      <c r="J25" s="1004">
        <v>2504</v>
      </c>
      <c r="K25" s="1004"/>
      <c r="L25" s="1004">
        <v>2523</v>
      </c>
      <c r="M25" s="995"/>
      <c r="N25" s="982"/>
      <c r="O25" s="982"/>
      <c r="P25" s="982"/>
      <c r="Q25" s="982"/>
      <c r="R25" s="982"/>
      <c r="S25" s="982"/>
      <c r="T25" s="982"/>
      <c r="U25" s="982"/>
      <c r="V25" s="982"/>
      <c r="W25" s="982"/>
      <c r="X25" s="982"/>
    </row>
    <row r="26" spans="1:24" ht="12" customHeight="1" x14ac:dyDescent="0.2">
      <c r="A26" s="983" t="s">
        <v>545</v>
      </c>
      <c r="B26" s="1004">
        <v>10333</v>
      </c>
      <c r="C26" s="999"/>
      <c r="D26" s="1004">
        <v>10183</v>
      </c>
      <c r="E26" s="999"/>
      <c r="F26" s="1004">
        <v>8844</v>
      </c>
      <c r="G26" s="1004"/>
      <c r="H26" s="1004">
        <v>8675</v>
      </c>
      <c r="I26" s="1000"/>
      <c r="J26" s="1004">
        <v>1489</v>
      </c>
      <c r="K26" s="1004"/>
      <c r="L26" s="1004">
        <v>1508</v>
      </c>
      <c r="M26" s="995"/>
      <c r="N26" s="982"/>
      <c r="O26" s="982"/>
      <c r="P26" s="982"/>
      <c r="Q26" s="982"/>
      <c r="R26" s="982"/>
      <c r="S26" s="982"/>
      <c r="T26" s="982"/>
      <c r="U26" s="982"/>
      <c r="V26" s="982"/>
      <c r="W26" s="982"/>
      <c r="X26" s="982"/>
    </row>
    <row r="27" spans="1:24" ht="12" customHeight="1" x14ac:dyDescent="0.2">
      <c r="A27" s="983" t="s">
        <v>546</v>
      </c>
      <c r="B27" s="1004">
        <v>39103</v>
      </c>
      <c r="C27" s="999"/>
      <c r="D27" s="1004">
        <v>38939</v>
      </c>
      <c r="E27" s="999"/>
      <c r="F27" s="1004">
        <v>32114</v>
      </c>
      <c r="G27" s="1004"/>
      <c r="H27" s="1004">
        <v>31821</v>
      </c>
      <c r="I27" s="1000"/>
      <c r="J27" s="1004">
        <v>6989</v>
      </c>
      <c r="K27" s="1004"/>
      <c r="L27" s="1004">
        <v>7118</v>
      </c>
      <c r="M27" s="995"/>
      <c r="N27" s="982"/>
      <c r="O27" s="982"/>
      <c r="P27" s="982"/>
      <c r="Q27" s="982"/>
      <c r="R27" s="982"/>
      <c r="S27" s="982"/>
      <c r="T27" s="982"/>
      <c r="U27" s="982"/>
      <c r="V27" s="982"/>
      <c r="W27" s="982"/>
      <c r="X27" s="982"/>
    </row>
    <row r="28" spans="1:24" ht="12" customHeight="1" x14ac:dyDescent="0.2">
      <c r="A28" s="983"/>
      <c r="B28" s="424"/>
      <c r="C28" s="999"/>
      <c r="D28" s="424"/>
      <c r="E28" s="999"/>
      <c r="F28" s="424"/>
      <c r="G28" s="424"/>
      <c r="H28" s="424"/>
      <c r="I28" s="1000"/>
      <c r="J28" s="424"/>
      <c r="K28" s="424"/>
      <c r="L28" s="424"/>
      <c r="M28" s="995"/>
      <c r="N28" s="982"/>
      <c r="O28" s="982"/>
      <c r="P28" s="982"/>
      <c r="Q28" s="982"/>
      <c r="R28" s="982"/>
      <c r="S28" s="982"/>
      <c r="T28" s="982"/>
      <c r="U28" s="982"/>
      <c r="V28" s="982"/>
      <c r="W28" s="982"/>
      <c r="X28" s="982"/>
    </row>
    <row r="29" spans="1:24" ht="12" customHeight="1" x14ac:dyDescent="0.2">
      <c r="A29" s="1005" t="s">
        <v>87</v>
      </c>
      <c r="B29" s="1002">
        <v>49878</v>
      </c>
      <c r="C29" s="999"/>
      <c r="D29" s="1002">
        <v>49465</v>
      </c>
      <c r="E29" s="999"/>
      <c r="F29" s="1002">
        <v>40460</v>
      </c>
      <c r="G29" s="1002"/>
      <c r="H29" s="1002">
        <v>39958</v>
      </c>
      <c r="I29" s="1000"/>
      <c r="J29" s="1002">
        <v>9418</v>
      </c>
      <c r="K29" s="1002"/>
      <c r="L29" s="1002">
        <v>9507</v>
      </c>
      <c r="M29" s="995"/>
      <c r="N29" s="982"/>
      <c r="O29" s="982"/>
      <c r="P29" s="982"/>
      <c r="Q29" s="982"/>
      <c r="R29" s="982"/>
      <c r="S29" s="982"/>
      <c r="T29" s="982"/>
      <c r="U29" s="982"/>
      <c r="V29" s="982"/>
      <c r="W29" s="982"/>
      <c r="X29" s="982"/>
    </row>
    <row r="30" spans="1:24" ht="12" customHeight="1" x14ac:dyDescent="0.2">
      <c r="A30" s="983"/>
      <c r="B30" s="1003"/>
      <c r="C30" s="999"/>
      <c r="D30" s="1003"/>
      <c r="E30" s="999"/>
      <c r="F30" s="1003"/>
      <c r="G30" s="1003"/>
      <c r="H30" s="1003"/>
      <c r="I30" s="1000"/>
      <c r="J30" s="1003"/>
      <c r="K30" s="1003"/>
      <c r="L30" s="1003"/>
      <c r="M30" s="995"/>
      <c r="N30" s="982"/>
      <c r="O30" s="982"/>
      <c r="P30" s="982"/>
      <c r="Q30" s="982"/>
      <c r="R30" s="982"/>
      <c r="S30" s="982"/>
      <c r="T30" s="982"/>
      <c r="U30" s="982"/>
      <c r="V30" s="982"/>
      <c r="W30" s="982"/>
      <c r="X30" s="982"/>
    </row>
    <row r="31" spans="1:24" ht="12" customHeight="1" x14ac:dyDescent="0.2">
      <c r="A31" s="1005" t="s">
        <v>548</v>
      </c>
      <c r="B31" s="1002">
        <v>47021</v>
      </c>
      <c r="C31" s="999"/>
      <c r="D31" s="1002">
        <v>48276</v>
      </c>
      <c r="E31" s="999"/>
      <c r="F31" s="1002">
        <v>37553</v>
      </c>
      <c r="G31" s="1002"/>
      <c r="H31" s="1002">
        <v>38405</v>
      </c>
      <c r="I31" s="1000"/>
      <c r="J31" s="1002">
        <v>9468</v>
      </c>
      <c r="K31" s="1002"/>
      <c r="L31" s="1002">
        <v>9871</v>
      </c>
      <c r="M31" s="995"/>
      <c r="N31" s="982"/>
      <c r="O31" s="982"/>
      <c r="P31" s="982"/>
      <c r="Q31" s="982"/>
      <c r="R31" s="982"/>
      <c r="S31" s="982"/>
      <c r="T31" s="982"/>
      <c r="U31" s="982"/>
      <c r="V31" s="982"/>
      <c r="W31" s="982"/>
      <c r="X31" s="982"/>
    </row>
    <row r="32" spans="1:24" ht="12" customHeight="1" x14ac:dyDescent="0.2">
      <c r="A32" s="983"/>
      <c r="B32" s="424"/>
      <c r="C32" s="999"/>
      <c r="D32" s="424"/>
      <c r="E32" s="999"/>
      <c r="F32" s="424"/>
      <c r="G32" s="424"/>
      <c r="H32" s="424"/>
      <c r="I32" s="1000"/>
      <c r="J32" s="424"/>
      <c r="K32" s="424"/>
      <c r="L32" s="424"/>
      <c r="M32" s="995"/>
      <c r="N32" s="982"/>
      <c r="O32" s="982"/>
      <c r="P32" s="982"/>
      <c r="Q32" s="982"/>
      <c r="R32" s="982"/>
      <c r="S32" s="982"/>
      <c r="T32" s="982"/>
      <c r="U32" s="982"/>
      <c r="V32" s="982"/>
      <c r="W32" s="982"/>
      <c r="X32" s="982"/>
    </row>
    <row r="33" spans="1:24" ht="12" customHeight="1" x14ac:dyDescent="0.2">
      <c r="A33" s="972" t="s">
        <v>549</v>
      </c>
      <c r="B33" s="1002">
        <v>77203</v>
      </c>
      <c r="C33" s="999"/>
      <c r="D33" s="1002">
        <v>78787</v>
      </c>
      <c r="E33" s="999"/>
      <c r="F33" s="1002">
        <v>56220</v>
      </c>
      <c r="G33" s="1002"/>
      <c r="H33" s="1002">
        <v>57319</v>
      </c>
      <c r="I33" s="1000"/>
      <c r="J33" s="1002">
        <v>20983</v>
      </c>
      <c r="K33" s="1002"/>
      <c r="L33" s="1002">
        <v>21468</v>
      </c>
      <c r="M33" s="995"/>
      <c r="N33" s="982"/>
      <c r="O33" s="982"/>
      <c r="P33" s="982"/>
      <c r="Q33" s="982"/>
      <c r="R33" s="982"/>
      <c r="S33" s="982"/>
      <c r="T33" s="982"/>
      <c r="U33" s="982"/>
      <c r="V33" s="982"/>
      <c r="W33" s="982"/>
      <c r="X33" s="982"/>
    </row>
    <row r="34" spans="1:24" ht="12" customHeight="1" x14ac:dyDescent="0.2">
      <c r="A34" s="1006" t="s">
        <v>125</v>
      </c>
      <c r="B34" s="1003">
        <v>41351</v>
      </c>
      <c r="C34" s="999"/>
      <c r="D34" s="1003">
        <v>42055</v>
      </c>
      <c r="E34" s="999"/>
      <c r="F34" s="1003">
        <v>30539</v>
      </c>
      <c r="G34" s="1003"/>
      <c r="H34" s="1003">
        <v>31015</v>
      </c>
      <c r="I34" s="1000"/>
      <c r="J34" s="1003">
        <v>10812</v>
      </c>
      <c r="K34" s="1003"/>
      <c r="L34" s="1003">
        <v>11040</v>
      </c>
      <c r="M34" s="995"/>
      <c r="N34" s="982"/>
      <c r="O34" s="982"/>
      <c r="P34" s="982"/>
      <c r="Q34" s="982"/>
      <c r="R34" s="982"/>
      <c r="S34" s="982"/>
      <c r="T34" s="982"/>
      <c r="U34" s="982"/>
      <c r="V34" s="982"/>
      <c r="W34" s="982"/>
      <c r="X34" s="982"/>
    </row>
    <row r="35" spans="1:24" ht="12" customHeight="1" x14ac:dyDescent="0.2">
      <c r="A35" s="983" t="s">
        <v>551</v>
      </c>
      <c r="B35" s="1003">
        <v>35852</v>
      </c>
      <c r="C35" s="999"/>
      <c r="D35" s="1003"/>
      <c r="E35" s="999"/>
      <c r="F35" s="1003">
        <v>25681</v>
      </c>
      <c r="G35" s="1003"/>
      <c r="H35" s="1003">
        <v>26304</v>
      </c>
      <c r="I35" s="1000"/>
      <c r="J35" s="1003">
        <v>10171</v>
      </c>
      <c r="K35" s="1003"/>
      <c r="L35" s="1003">
        <v>10428</v>
      </c>
      <c r="M35" s="995"/>
      <c r="N35" s="982"/>
      <c r="O35" s="982"/>
      <c r="P35" s="982"/>
      <c r="Q35" s="982"/>
      <c r="R35" s="982"/>
      <c r="S35" s="982"/>
      <c r="T35" s="982"/>
      <c r="U35" s="982"/>
      <c r="V35" s="982"/>
      <c r="W35" s="982"/>
      <c r="X35" s="982"/>
    </row>
    <row r="36" spans="1:24" ht="12" customHeight="1" x14ac:dyDescent="0.2">
      <c r="A36" s="983"/>
      <c r="B36" s="424"/>
      <c r="C36" s="999"/>
      <c r="D36" s="424"/>
      <c r="E36" s="999"/>
      <c r="F36" s="424"/>
      <c r="G36" s="424"/>
      <c r="H36" s="424"/>
      <c r="I36" s="1000"/>
      <c r="J36" s="424"/>
      <c r="K36" s="424"/>
      <c r="L36" s="424"/>
      <c r="M36" s="995"/>
      <c r="N36" s="982"/>
      <c r="O36" s="982"/>
      <c r="P36" s="982"/>
      <c r="Q36" s="982"/>
      <c r="R36" s="982"/>
      <c r="S36" s="982"/>
      <c r="T36" s="982"/>
      <c r="U36" s="982"/>
      <c r="V36" s="982"/>
      <c r="W36" s="982"/>
      <c r="X36" s="982"/>
    </row>
    <row r="37" spans="1:24" ht="12" customHeight="1" x14ac:dyDescent="0.2">
      <c r="A37" s="972" t="s">
        <v>552</v>
      </c>
      <c r="B37" s="998">
        <v>27359</v>
      </c>
      <c r="C37" s="999"/>
      <c r="D37" s="998">
        <v>27326</v>
      </c>
      <c r="E37" s="999"/>
      <c r="F37" s="998">
        <v>22001</v>
      </c>
      <c r="G37" s="998"/>
      <c r="H37" s="998">
        <v>21821</v>
      </c>
      <c r="I37" s="1000"/>
      <c r="J37" s="998">
        <v>5358</v>
      </c>
      <c r="K37" s="998"/>
      <c r="L37" s="998">
        <v>5505</v>
      </c>
      <c r="M37" s="995"/>
      <c r="N37" s="982"/>
      <c r="O37" s="982"/>
      <c r="P37" s="982"/>
      <c r="Q37" s="982"/>
      <c r="R37" s="982"/>
      <c r="S37" s="982"/>
      <c r="T37" s="982"/>
      <c r="U37" s="982"/>
      <c r="V37" s="982"/>
      <c r="W37" s="982"/>
      <c r="X37" s="982"/>
    </row>
    <row r="38" spans="1:24" ht="12" customHeight="1" x14ac:dyDescent="0.2">
      <c r="A38" s="983"/>
      <c r="B38" s="424"/>
      <c r="C38" s="999"/>
      <c r="D38" s="424"/>
      <c r="E38" s="999"/>
      <c r="F38" s="424"/>
      <c r="G38" s="424"/>
      <c r="H38" s="424"/>
      <c r="I38" s="1000"/>
      <c r="J38" s="424"/>
      <c r="K38" s="424"/>
      <c r="L38" s="424"/>
      <c r="M38" s="995"/>
      <c r="N38" s="982"/>
      <c r="O38" s="982"/>
      <c r="P38" s="982"/>
      <c r="Q38" s="982"/>
      <c r="R38" s="982"/>
      <c r="S38" s="982"/>
      <c r="T38" s="982"/>
      <c r="U38" s="982"/>
      <c r="V38" s="982"/>
      <c r="W38" s="982"/>
      <c r="X38" s="982"/>
    </row>
    <row r="39" spans="1:24" ht="12" customHeight="1" x14ac:dyDescent="0.2">
      <c r="A39" s="972" t="s">
        <v>553</v>
      </c>
      <c r="B39" s="1002">
        <v>93504</v>
      </c>
      <c r="C39" s="999"/>
      <c r="D39" s="1002">
        <v>94178</v>
      </c>
      <c r="E39" s="999"/>
      <c r="F39" s="1002">
        <v>76056</v>
      </c>
      <c r="G39" s="1002"/>
      <c r="H39" s="1002">
        <v>75748</v>
      </c>
      <c r="I39" s="1000"/>
      <c r="J39" s="1002">
        <v>17448</v>
      </c>
      <c r="K39" s="1002"/>
      <c r="L39" s="1002">
        <v>18430</v>
      </c>
      <c r="M39" s="995"/>
      <c r="N39" s="982"/>
      <c r="O39" s="982"/>
      <c r="P39" s="982"/>
      <c r="Q39" s="982"/>
      <c r="R39" s="982"/>
      <c r="S39" s="982"/>
      <c r="T39" s="982"/>
      <c r="U39" s="982"/>
      <c r="V39" s="982"/>
      <c r="W39" s="982"/>
      <c r="X39" s="982"/>
    </row>
    <row r="40" spans="1:24" ht="12" customHeight="1" x14ac:dyDescent="0.2">
      <c r="A40" s="983" t="s">
        <v>554</v>
      </c>
      <c r="B40" s="1003">
        <v>17180</v>
      </c>
      <c r="C40" s="999"/>
      <c r="D40" s="1003">
        <v>17357</v>
      </c>
      <c r="E40" s="999"/>
      <c r="F40" s="1003">
        <v>13677</v>
      </c>
      <c r="G40" s="1003"/>
      <c r="H40" s="1003">
        <v>13734</v>
      </c>
      <c r="I40" s="1000"/>
      <c r="J40" s="1003">
        <v>3503</v>
      </c>
      <c r="K40" s="1003"/>
      <c r="L40" s="1003">
        <v>3623</v>
      </c>
      <c r="M40" s="995"/>
      <c r="N40" s="982"/>
      <c r="O40" s="982"/>
      <c r="P40" s="982"/>
      <c r="Q40" s="982"/>
      <c r="R40" s="982"/>
      <c r="S40" s="982"/>
      <c r="T40" s="982"/>
      <c r="U40" s="982"/>
      <c r="V40" s="982"/>
      <c r="W40" s="982"/>
      <c r="X40" s="982"/>
    </row>
    <row r="41" spans="1:24" ht="12" customHeight="1" x14ac:dyDescent="0.2">
      <c r="A41" s="983" t="s">
        <v>555</v>
      </c>
      <c r="B41" s="1003">
        <v>24117</v>
      </c>
      <c r="C41" s="999"/>
      <c r="D41" s="1003">
        <v>24146</v>
      </c>
      <c r="E41" s="999"/>
      <c r="F41" s="1003">
        <v>19147</v>
      </c>
      <c r="G41" s="1003"/>
      <c r="H41" s="1003">
        <v>18795</v>
      </c>
      <c r="I41" s="1000"/>
      <c r="J41" s="1003">
        <v>4970</v>
      </c>
      <c r="K41" s="1003"/>
      <c r="L41" s="1003">
        <v>5351</v>
      </c>
      <c r="M41" s="995"/>
      <c r="N41" s="982"/>
      <c r="O41" s="982"/>
      <c r="P41" s="982"/>
      <c r="Q41" s="982"/>
      <c r="R41" s="982"/>
      <c r="S41" s="982"/>
      <c r="T41" s="982"/>
      <c r="U41" s="982"/>
      <c r="V41" s="982"/>
      <c r="W41" s="982"/>
      <c r="X41" s="982"/>
    </row>
    <row r="42" spans="1:24" ht="12" customHeight="1" x14ac:dyDescent="0.2">
      <c r="A42" s="983" t="s">
        <v>556</v>
      </c>
      <c r="B42" s="1003">
        <v>13770</v>
      </c>
      <c r="C42" s="999"/>
      <c r="D42" s="1003">
        <v>13686</v>
      </c>
      <c r="E42" s="999"/>
      <c r="F42" s="1003">
        <v>11627</v>
      </c>
      <c r="G42" s="1003"/>
      <c r="H42" s="1003">
        <v>11436</v>
      </c>
      <c r="I42" s="1000"/>
      <c r="J42" s="1003">
        <v>2143</v>
      </c>
      <c r="K42" s="1003"/>
      <c r="L42" s="1003">
        <v>2250</v>
      </c>
      <c r="M42" s="995"/>
      <c r="N42" s="982"/>
      <c r="O42" s="982"/>
      <c r="P42" s="982"/>
      <c r="Q42" s="982"/>
      <c r="R42" s="982"/>
      <c r="S42" s="982"/>
      <c r="T42" s="982"/>
      <c r="U42" s="982"/>
      <c r="V42" s="982"/>
      <c r="W42" s="982"/>
      <c r="X42" s="982"/>
    </row>
    <row r="43" spans="1:24" ht="12" customHeight="1" x14ac:dyDescent="0.2">
      <c r="A43" s="983" t="s">
        <v>557</v>
      </c>
      <c r="B43" s="1003">
        <v>9314</v>
      </c>
      <c r="C43" s="999"/>
      <c r="D43" s="1003">
        <v>9425</v>
      </c>
      <c r="E43" s="999"/>
      <c r="F43" s="1003">
        <v>7667</v>
      </c>
      <c r="G43" s="1003"/>
      <c r="H43" s="1003">
        <v>7767</v>
      </c>
      <c r="I43" s="1000"/>
      <c r="J43" s="1003">
        <v>1647</v>
      </c>
      <c r="K43" s="1003"/>
      <c r="L43" s="1003">
        <v>1658</v>
      </c>
      <c r="M43" s="995"/>
      <c r="N43" s="982"/>
      <c r="O43" s="982"/>
      <c r="P43" s="982"/>
      <c r="Q43" s="982"/>
      <c r="R43" s="982"/>
      <c r="S43" s="982"/>
      <c r="T43" s="982"/>
      <c r="U43" s="982"/>
      <c r="V43" s="982"/>
      <c r="W43" s="982"/>
      <c r="X43" s="982"/>
    </row>
    <row r="44" spans="1:24" ht="12" customHeight="1" x14ac:dyDescent="0.2">
      <c r="A44" s="983" t="s">
        <v>558</v>
      </c>
      <c r="B44" s="1003">
        <v>29123</v>
      </c>
      <c r="C44" s="999"/>
      <c r="D44" s="1003">
        <v>29564</v>
      </c>
      <c r="E44" s="999"/>
      <c r="F44" s="1003">
        <v>23938</v>
      </c>
      <c r="G44" s="1003"/>
      <c r="H44" s="1003">
        <v>24016</v>
      </c>
      <c r="I44" s="1000"/>
      <c r="J44" s="1003">
        <v>5185</v>
      </c>
      <c r="K44" s="1003"/>
      <c r="L44" s="1003">
        <v>5548</v>
      </c>
      <c r="M44" s="995"/>
      <c r="N44" s="982"/>
      <c r="O44" s="982"/>
      <c r="P44" s="982"/>
      <c r="Q44" s="982"/>
      <c r="R44" s="982"/>
      <c r="S44" s="982"/>
      <c r="T44" s="982"/>
      <c r="U44" s="982"/>
      <c r="V44" s="982"/>
      <c r="W44" s="982"/>
      <c r="X44" s="982"/>
    </row>
    <row r="45" spans="1:24" ht="12" customHeight="1" x14ac:dyDescent="0.2">
      <c r="A45" s="983"/>
      <c r="B45" s="424"/>
      <c r="C45" s="999"/>
      <c r="D45" s="424"/>
      <c r="E45" s="999"/>
      <c r="F45" s="424"/>
      <c r="G45" s="424"/>
      <c r="H45" s="424"/>
      <c r="I45" s="1000"/>
      <c r="J45" s="424"/>
      <c r="K45" s="424"/>
      <c r="L45" s="424"/>
      <c r="M45" s="995"/>
      <c r="N45" s="982"/>
      <c r="O45" s="982"/>
      <c r="P45" s="982"/>
      <c r="Q45" s="982"/>
      <c r="R45" s="982"/>
      <c r="S45" s="982"/>
      <c r="T45" s="982"/>
      <c r="U45" s="982"/>
      <c r="V45" s="982"/>
      <c r="W45" s="982"/>
      <c r="X45" s="982"/>
    </row>
    <row r="46" spans="1:24" ht="12" customHeight="1" x14ac:dyDescent="0.2">
      <c r="A46" s="972" t="s">
        <v>559</v>
      </c>
      <c r="B46" s="1002">
        <v>131904</v>
      </c>
      <c r="C46" s="999"/>
      <c r="D46" s="1002">
        <v>130239</v>
      </c>
      <c r="E46" s="999"/>
      <c r="F46" s="1002">
        <v>110207</v>
      </c>
      <c r="G46" s="1002"/>
      <c r="H46" s="1002">
        <v>108431</v>
      </c>
      <c r="I46" s="1000"/>
      <c r="J46" s="1002">
        <v>21697</v>
      </c>
      <c r="K46" s="1002"/>
      <c r="L46" s="1002">
        <v>21808</v>
      </c>
      <c r="M46" s="995"/>
      <c r="N46" s="982"/>
      <c r="O46" s="982"/>
      <c r="P46" s="982"/>
      <c r="Q46" s="982"/>
      <c r="R46" s="982"/>
      <c r="S46" s="982"/>
      <c r="T46" s="982"/>
      <c r="U46" s="982"/>
      <c r="V46" s="982"/>
      <c r="W46" s="982"/>
      <c r="X46" s="982"/>
    </row>
    <row r="47" spans="1:24" ht="12" customHeight="1" x14ac:dyDescent="0.2">
      <c r="A47" s="983" t="s">
        <v>560</v>
      </c>
      <c r="B47" s="1003">
        <v>10423</v>
      </c>
      <c r="C47" s="999"/>
      <c r="D47" s="1003">
        <v>10310</v>
      </c>
      <c r="E47" s="999"/>
      <c r="F47" s="1003">
        <v>8763</v>
      </c>
      <c r="G47" s="1003"/>
      <c r="H47" s="1003">
        <v>8620</v>
      </c>
      <c r="I47" s="1000"/>
      <c r="J47" s="1003">
        <v>1660</v>
      </c>
      <c r="K47" s="1003"/>
      <c r="L47" s="1003">
        <v>1690</v>
      </c>
      <c r="M47" s="995"/>
      <c r="N47" s="982"/>
      <c r="O47" s="982"/>
      <c r="P47" s="982"/>
      <c r="Q47" s="982"/>
      <c r="R47" s="982"/>
      <c r="S47" s="982"/>
      <c r="T47" s="982"/>
      <c r="U47" s="982"/>
      <c r="V47" s="982"/>
      <c r="W47" s="982"/>
      <c r="X47" s="982"/>
    </row>
    <row r="48" spans="1:24" ht="12" customHeight="1" x14ac:dyDescent="0.2">
      <c r="A48" s="983" t="s">
        <v>561</v>
      </c>
      <c r="B48" s="1003">
        <v>18038</v>
      </c>
      <c r="C48" s="999"/>
      <c r="D48" s="1003">
        <v>17868</v>
      </c>
      <c r="E48" s="999"/>
      <c r="F48" s="1003">
        <v>14882</v>
      </c>
      <c r="G48" s="1003"/>
      <c r="H48" s="1003">
        <v>14756</v>
      </c>
      <c r="I48" s="1000"/>
      <c r="J48" s="1003">
        <v>3156</v>
      </c>
      <c r="K48" s="1003"/>
      <c r="L48" s="1003">
        <v>3112</v>
      </c>
      <c r="M48" s="995"/>
      <c r="N48" s="982"/>
      <c r="O48" s="982"/>
      <c r="P48" s="982"/>
      <c r="Q48" s="982"/>
      <c r="R48" s="982"/>
      <c r="S48" s="982"/>
      <c r="T48" s="982"/>
      <c r="U48" s="982"/>
      <c r="V48" s="982"/>
      <c r="W48" s="982"/>
      <c r="X48" s="982"/>
    </row>
    <row r="49" spans="1:24" ht="12" customHeight="1" x14ac:dyDescent="0.2">
      <c r="A49" s="983" t="s">
        <v>562</v>
      </c>
      <c r="B49" s="1003">
        <v>24506</v>
      </c>
      <c r="C49" s="999"/>
      <c r="D49" s="1003">
        <v>24190</v>
      </c>
      <c r="E49" s="999"/>
      <c r="F49" s="1003">
        <v>20696</v>
      </c>
      <c r="G49" s="1003"/>
      <c r="H49" s="1003">
        <v>20368</v>
      </c>
      <c r="I49" s="1000"/>
      <c r="J49" s="1003">
        <v>3810</v>
      </c>
      <c r="K49" s="1003"/>
      <c r="L49" s="1003">
        <v>3822</v>
      </c>
      <c r="M49" s="995"/>
      <c r="N49" s="982"/>
      <c r="O49" s="982"/>
      <c r="P49" s="982"/>
      <c r="Q49" s="982"/>
      <c r="R49" s="982"/>
      <c r="S49" s="982"/>
      <c r="T49" s="982"/>
      <c r="U49" s="982"/>
      <c r="V49" s="982"/>
      <c r="W49" s="982"/>
      <c r="X49" s="982"/>
    </row>
    <row r="50" spans="1:24" ht="12" customHeight="1" x14ac:dyDescent="0.2">
      <c r="A50" s="983" t="s">
        <v>563</v>
      </c>
      <c r="B50" s="1003">
        <v>9494</v>
      </c>
      <c r="C50" s="999"/>
      <c r="D50" s="1003">
        <v>9259</v>
      </c>
      <c r="E50" s="999"/>
      <c r="F50" s="1003">
        <v>8058</v>
      </c>
      <c r="G50" s="1003"/>
      <c r="H50" s="1003">
        <v>7846</v>
      </c>
      <c r="I50" s="1000"/>
      <c r="J50" s="1003">
        <v>1436</v>
      </c>
      <c r="K50" s="1003"/>
      <c r="L50" s="1003">
        <v>1413</v>
      </c>
      <c r="M50" s="995"/>
      <c r="N50" s="982"/>
      <c r="O50" s="982"/>
      <c r="P50" s="982"/>
      <c r="Q50" s="982"/>
      <c r="R50" s="982"/>
      <c r="S50" s="982"/>
      <c r="T50" s="982"/>
      <c r="U50" s="982"/>
      <c r="V50" s="982"/>
      <c r="W50" s="982"/>
      <c r="X50" s="982"/>
    </row>
    <row r="51" spans="1:24" ht="12" customHeight="1" x14ac:dyDescent="0.2">
      <c r="A51" s="983" t="s">
        <v>564</v>
      </c>
      <c r="B51" s="1003">
        <v>18641</v>
      </c>
      <c r="C51" s="999"/>
      <c r="D51" s="1003">
        <v>18477</v>
      </c>
      <c r="E51" s="999"/>
      <c r="F51" s="1003">
        <v>15605</v>
      </c>
      <c r="G51" s="1003"/>
      <c r="H51" s="1003">
        <v>15384</v>
      </c>
      <c r="I51" s="1000"/>
      <c r="J51" s="1003">
        <v>3036</v>
      </c>
      <c r="K51" s="1003"/>
      <c r="L51" s="1003">
        <v>3093</v>
      </c>
      <c r="M51" s="995"/>
      <c r="N51" s="982"/>
      <c r="O51" s="982"/>
      <c r="P51" s="982"/>
      <c r="Q51" s="982"/>
      <c r="R51" s="982"/>
      <c r="S51" s="982"/>
      <c r="T51" s="982"/>
      <c r="U51" s="982"/>
      <c r="V51" s="982"/>
      <c r="W51" s="982"/>
      <c r="X51" s="982"/>
    </row>
    <row r="52" spans="1:24" ht="12" customHeight="1" x14ac:dyDescent="0.2">
      <c r="A52" s="983" t="s">
        <v>565</v>
      </c>
      <c r="B52" s="1003">
        <v>9602</v>
      </c>
      <c r="C52" s="999"/>
      <c r="D52" s="1003">
        <v>9510</v>
      </c>
      <c r="E52" s="999"/>
      <c r="F52" s="1003">
        <v>7916</v>
      </c>
      <c r="G52" s="1003"/>
      <c r="H52" s="1003">
        <v>7825</v>
      </c>
      <c r="I52" s="1000"/>
      <c r="J52" s="1003">
        <v>1686</v>
      </c>
      <c r="K52" s="1003"/>
      <c r="L52" s="1003">
        <v>1685</v>
      </c>
      <c r="M52" s="995"/>
      <c r="N52" s="982"/>
      <c r="O52" s="982"/>
      <c r="P52" s="982"/>
      <c r="Q52" s="982"/>
      <c r="R52" s="982"/>
      <c r="S52" s="982"/>
      <c r="T52" s="982"/>
      <c r="U52" s="982"/>
      <c r="V52" s="982"/>
      <c r="W52" s="982"/>
      <c r="X52" s="982"/>
    </row>
    <row r="53" spans="1:24" ht="12" customHeight="1" x14ac:dyDescent="0.2">
      <c r="A53" s="983" t="s">
        <v>566</v>
      </c>
      <c r="B53" s="1003">
        <v>5656</v>
      </c>
      <c r="C53" s="999"/>
      <c r="D53" s="1003">
        <v>5544</v>
      </c>
      <c r="E53" s="999"/>
      <c r="F53" s="1003">
        <v>4774</v>
      </c>
      <c r="G53" s="1003"/>
      <c r="H53" s="1003">
        <v>4654</v>
      </c>
      <c r="I53" s="1000"/>
      <c r="J53" s="1003">
        <v>882</v>
      </c>
      <c r="K53" s="1003"/>
      <c r="L53" s="1003">
        <v>890</v>
      </c>
      <c r="M53" s="995"/>
      <c r="N53" s="982"/>
      <c r="O53" s="982"/>
      <c r="P53" s="982"/>
      <c r="Q53" s="982"/>
      <c r="R53" s="982"/>
      <c r="S53" s="982"/>
      <c r="T53" s="982"/>
      <c r="U53" s="982"/>
      <c r="V53" s="982"/>
      <c r="W53" s="982"/>
      <c r="X53" s="982"/>
    </row>
    <row r="54" spans="1:24" ht="12" customHeight="1" x14ac:dyDescent="0.2">
      <c r="A54" s="983" t="s">
        <v>567</v>
      </c>
      <c r="B54" s="1003">
        <v>22434</v>
      </c>
      <c r="C54" s="999"/>
      <c r="D54" s="1003">
        <v>22213</v>
      </c>
      <c r="E54" s="999"/>
      <c r="F54" s="1003">
        <v>18242</v>
      </c>
      <c r="G54" s="1003"/>
      <c r="H54" s="1003">
        <v>17970</v>
      </c>
      <c r="I54" s="1000"/>
      <c r="J54" s="1003">
        <v>4192</v>
      </c>
      <c r="K54" s="1003"/>
      <c r="L54" s="1003">
        <v>4243</v>
      </c>
      <c r="M54" s="995"/>
      <c r="N54" s="982"/>
      <c r="O54" s="982"/>
      <c r="P54" s="982"/>
      <c r="Q54" s="982"/>
      <c r="R54" s="982"/>
      <c r="S54" s="982"/>
      <c r="T54" s="982"/>
      <c r="U54" s="982"/>
      <c r="V54" s="982"/>
      <c r="W54" s="982"/>
      <c r="X54" s="982"/>
    </row>
    <row r="55" spans="1:24" ht="12" customHeight="1" x14ac:dyDescent="0.2">
      <c r="A55" s="983" t="s">
        <v>568</v>
      </c>
      <c r="B55" s="1003">
        <v>13110</v>
      </c>
      <c r="C55" s="999"/>
      <c r="D55" s="1003">
        <v>12868</v>
      </c>
      <c r="E55" s="999"/>
      <c r="F55" s="1003">
        <v>11271</v>
      </c>
      <c r="G55" s="1003"/>
      <c r="H55" s="1003">
        <v>11008</v>
      </c>
      <c r="I55" s="1000"/>
      <c r="J55" s="1003">
        <v>1839</v>
      </c>
      <c r="K55" s="1003"/>
      <c r="L55" s="1003">
        <v>1860</v>
      </c>
      <c r="M55" s="995"/>
      <c r="N55" s="982"/>
      <c r="O55" s="982"/>
      <c r="P55" s="982"/>
      <c r="Q55" s="982"/>
      <c r="R55" s="982"/>
      <c r="S55" s="982"/>
      <c r="T55" s="982"/>
      <c r="U55" s="982"/>
      <c r="V55" s="982"/>
      <c r="W55" s="982"/>
      <c r="X55" s="982"/>
    </row>
    <row r="56" spans="1:24" ht="12" customHeight="1" x14ac:dyDescent="0.2">
      <c r="A56" s="983"/>
      <c r="B56" s="424"/>
      <c r="C56" s="999"/>
      <c r="D56" s="424"/>
      <c r="E56" s="999"/>
      <c r="F56" s="424"/>
      <c r="G56" s="424"/>
      <c r="H56" s="424"/>
      <c r="I56" s="1000"/>
      <c r="J56" s="424"/>
      <c r="K56" s="424"/>
      <c r="L56" s="424"/>
      <c r="M56" s="995"/>
      <c r="N56" s="982"/>
      <c r="O56" s="982"/>
      <c r="P56" s="982"/>
      <c r="Q56" s="982"/>
      <c r="R56" s="982"/>
      <c r="S56" s="982"/>
      <c r="T56" s="982"/>
      <c r="U56" s="982"/>
      <c r="V56" s="982"/>
      <c r="W56" s="982"/>
      <c r="X56" s="982"/>
    </row>
    <row r="57" spans="1:24" ht="12" customHeight="1" x14ac:dyDescent="0.2">
      <c r="A57" s="966" t="s">
        <v>569</v>
      </c>
      <c r="B57" s="1002">
        <v>314582</v>
      </c>
      <c r="C57" s="999"/>
      <c r="D57" s="1002">
        <v>319554</v>
      </c>
      <c r="E57" s="999"/>
      <c r="F57" s="1002">
        <v>255466</v>
      </c>
      <c r="G57" s="1002"/>
      <c r="H57" s="1002">
        <v>259562</v>
      </c>
      <c r="I57" s="1000"/>
      <c r="J57" s="1002">
        <v>59116</v>
      </c>
      <c r="K57" s="1002"/>
      <c r="L57" s="1002">
        <v>59992</v>
      </c>
      <c r="M57" s="995"/>
      <c r="N57" s="982"/>
      <c r="O57" s="982"/>
      <c r="P57" s="982"/>
      <c r="Q57" s="982"/>
      <c r="R57" s="982"/>
      <c r="S57" s="982"/>
      <c r="T57" s="982"/>
      <c r="U57" s="982"/>
      <c r="V57" s="982"/>
      <c r="W57" s="982"/>
      <c r="X57" s="982"/>
    </row>
    <row r="58" spans="1:24" ht="12" customHeight="1" x14ac:dyDescent="0.2">
      <c r="A58" s="968" t="s">
        <v>570</v>
      </c>
      <c r="B58" s="1003">
        <v>223682</v>
      </c>
      <c r="C58" s="999"/>
      <c r="D58" s="1003">
        <v>228473</v>
      </c>
      <c r="E58" s="999"/>
      <c r="F58" s="1003">
        <v>182583</v>
      </c>
      <c r="G58" s="1003"/>
      <c r="H58" s="1003">
        <v>186872</v>
      </c>
      <c r="I58" s="1000"/>
      <c r="J58" s="1003">
        <v>41099</v>
      </c>
      <c r="K58" s="1003"/>
      <c r="L58" s="1003">
        <v>41601</v>
      </c>
      <c r="M58" s="995"/>
      <c r="N58" s="982"/>
      <c r="O58" s="982"/>
      <c r="P58" s="982"/>
      <c r="Q58" s="982"/>
      <c r="R58" s="982"/>
      <c r="S58" s="982"/>
      <c r="T58" s="982"/>
      <c r="U58" s="982"/>
      <c r="V58" s="982"/>
      <c r="W58" s="982"/>
      <c r="X58" s="982"/>
    </row>
    <row r="59" spans="1:24" ht="12" customHeight="1" x14ac:dyDescent="0.2">
      <c r="A59" s="968" t="s">
        <v>571</v>
      </c>
      <c r="B59" s="1003">
        <v>35491</v>
      </c>
      <c r="C59" s="999"/>
      <c r="D59" s="1003">
        <v>35349</v>
      </c>
      <c r="E59" s="999"/>
      <c r="F59" s="1003">
        <v>28534</v>
      </c>
      <c r="G59" s="1003"/>
      <c r="H59" s="1003">
        <v>28236</v>
      </c>
      <c r="I59" s="1000"/>
      <c r="J59" s="1003">
        <v>6957</v>
      </c>
      <c r="K59" s="1003"/>
      <c r="L59" s="1003">
        <v>7113</v>
      </c>
      <c r="M59" s="995"/>
      <c r="N59" s="982"/>
      <c r="O59" s="982"/>
      <c r="P59" s="982"/>
      <c r="Q59" s="982"/>
      <c r="R59" s="982"/>
      <c r="S59" s="982"/>
      <c r="T59" s="982"/>
      <c r="U59" s="982"/>
      <c r="V59" s="982"/>
      <c r="W59" s="982"/>
      <c r="X59" s="982"/>
    </row>
    <row r="60" spans="1:24" ht="12" customHeight="1" x14ac:dyDescent="0.2">
      <c r="A60" s="968" t="s">
        <v>572</v>
      </c>
      <c r="B60" s="1003">
        <v>23397</v>
      </c>
      <c r="C60" s="999"/>
      <c r="D60" s="1003">
        <v>23221</v>
      </c>
      <c r="E60" s="999"/>
      <c r="F60" s="1003">
        <v>19123</v>
      </c>
      <c r="G60" s="1003"/>
      <c r="H60" s="1003">
        <v>18900</v>
      </c>
      <c r="I60" s="1000"/>
      <c r="J60" s="1003">
        <v>4274</v>
      </c>
      <c r="K60" s="1003"/>
      <c r="L60" s="1003">
        <v>4321</v>
      </c>
      <c r="M60" s="995"/>
      <c r="N60" s="982"/>
      <c r="O60" s="982"/>
      <c r="P60" s="982"/>
      <c r="Q60" s="982"/>
      <c r="R60" s="982"/>
      <c r="S60" s="982"/>
      <c r="T60" s="982"/>
      <c r="U60" s="982"/>
      <c r="V60" s="982"/>
      <c r="W60" s="982"/>
      <c r="X60" s="982"/>
    </row>
    <row r="61" spans="1:24" ht="12" customHeight="1" x14ac:dyDescent="0.2">
      <c r="A61" s="968" t="s">
        <v>573</v>
      </c>
      <c r="B61" s="1003">
        <v>32012</v>
      </c>
      <c r="C61" s="999"/>
      <c r="D61" s="1003">
        <v>32511</v>
      </c>
      <c r="E61" s="999"/>
      <c r="F61" s="1003">
        <v>25226</v>
      </c>
      <c r="G61" s="1003"/>
      <c r="H61" s="1003">
        <v>25554</v>
      </c>
      <c r="I61" s="1000"/>
      <c r="J61" s="1003">
        <v>6786</v>
      </c>
      <c r="K61" s="1003"/>
      <c r="L61" s="1003">
        <v>6957</v>
      </c>
      <c r="M61" s="995"/>
      <c r="N61" s="982"/>
      <c r="O61" s="982"/>
      <c r="P61" s="982"/>
      <c r="Q61" s="982"/>
      <c r="R61" s="982"/>
      <c r="S61" s="982"/>
      <c r="T61" s="982"/>
      <c r="U61" s="982"/>
      <c r="V61" s="982"/>
      <c r="W61" s="982"/>
      <c r="X61" s="982"/>
    </row>
    <row r="62" spans="1:24" ht="12" customHeight="1" x14ac:dyDescent="0.2">
      <c r="B62" s="424"/>
      <c r="C62" s="999"/>
      <c r="D62" s="424"/>
      <c r="E62" s="999"/>
      <c r="F62" s="424"/>
      <c r="G62" s="424"/>
      <c r="H62" s="424"/>
      <c r="I62" s="1000"/>
      <c r="J62" s="424"/>
      <c r="K62" s="424"/>
      <c r="L62" s="424"/>
      <c r="M62" s="995"/>
      <c r="N62" s="982"/>
      <c r="O62" s="982"/>
      <c r="P62" s="982"/>
      <c r="Q62" s="982"/>
      <c r="R62" s="982"/>
      <c r="S62" s="982"/>
      <c r="T62" s="982"/>
      <c r="U62" s="982"/>
      <c r="V62" s="982"/>
      <c r="W62" s="982"/>
      <c r="X62" s="982"/>
    </row>
    <row r="63" spans="1:24" ht="12" customHeight="1" x14ac:dyDescent="0.2">
      <c r="A63" s="1007" t="s">
        <v>574</v>
      </c>
      <c r="B63" s="1002">
        <v>186492</v>
      </c>
      <c r="C63" s="999"/>
      <c r="D63" s="1002">
        <v>189341</v>
      </c>
      <c r="E63" s="999"/>
      <c r="F63" s="1002">
        <v>146468</v>
      </c>
      <c r="G63" s="1002"/>
      <c r="H63" s="1002">
        <v>147651</v>
      </c>
      <c r="I63" s="1000"/>
      <c r="J63" s="1002">
        <v>40024</v>
      </c>
      <c r="K63" s="1002"/>
      <c r="L63" s="1002">
        <v>41690</v>
      </c>
      <c r="M63" s="995"/>
      <c r="N63" s="982"/>
      <c r="O63" s="982"/>
      <c r="P63" s="982"/>
      <c r="Q63" s="982"/>
      <c r="R63" s="982"/>
      <c r="S63" s="982"/>
      <c r="T63" s="982"/>
      <c r="U63" s="982"/>
      <c r="V63" s="982"/>
      <c r="W63" s="982"/>
      <c r="X63" s="982"/>
    </row>
    <row r="64" spans="1:24" ht="12" customHeight="1" x14ac:dyDescent="0.2">
      <c r="A64" s="968" t="s">
        <v>575</v>
      </c>
      <c r="B64" s="1003">
        <v>70955</v>
      </c>
      <c r="C64" s="999"/>
      <c r="D64" s="1003">
        <v>73085</v>
      </c>
      <c r="E64" s="999"/>
      <c r="F64" s="1003">
        <v>54416</v>
      </c>
      <c r="G64" s="1003"/>
      <c r="H64" s="1003">
        <v>55859</v>
      </c>
      <c r="I64" s="1000"/>
      <c r="J64" s="1003">
        <v>16539</v>
      </c>
      <c r="K64" s="1003"/>
      <c r="L64" s="1003">
        <v>17226</v>
      </c>
      <c r="M64" s="995"/>
      <c r="N64" s="982"/>
      <c r="O64" s="982"/>
      <c r="P64" s="982"/>
      <c r="Q64" s="982"/>
      <c r="R64" s="982"/>
      <c r="S64" s="982"/>
      <c r="T64" s="982"/>
      <c r="U64" s="982"/>
      <c r="V64" s="982"/>
      <c r="W64" s="982"/>
      <c r="X64" s="982"/>
    </row>
    <row r="65" spans="1:24" ht="12" customHeight="1" x14ac:dyDescent="0.2">
      <c r="A65" s="968" t="s">
        <v>576</v>
      </c>
      <c r="B65" s="1003">
        <v>23393</v>
      </c>
      <c r="C65" s="999"/>
      <c r="D65" s="1003">
        <v>23405</v>
      </c>
      <c r="E65" s="999"/>
      <c r="F65" s="1003">
        <v>18451</v>
      </c>
      <c r="G65" s="1003"/>
      <c r="H65" s="1003">
        <v>18174</v>
      </c>
      <c r="I65" s="1000"/>
      <c r="J65" s="1003">
        <v>4942</v>
      </c>
      <c r="K65" s="1003"/>
      <c r="L65" s="1003">
        <v>5231</v>
      </c>
      <c r="M65" s="995"/>
      <c r="N65" s="982"/>
      <c r="O65" s="982"/>
      <c r="P65" s="982"/>
      <c r="Q65" s="982"/>
      <c r="R65" s="982"/>
      <c r="S65" s="982"/>
      <c r="T65" s="982"/>
      <c r="U65" s="982"/>
      <c r="V65" s="982"/>
      <c r="W65" s="982"/>
      <c r="X65" s="982"/>
    </row>
    <row r="66" spans="1:24" ht="12" customHeight="1" x14ac:dyDescent="0.2">
      <c r="A66" s="968" t="s">
        <v>577</v>
      </c>
      <c r="B66" s="1003">
        <v>92144</v>
      </c>
      <c r="C66" s="999"/>
      <c r="D66" s="1003">
        <v>92851</v>
      </c>
      <c r="E66" s="999"/>
      <c r="F66" s="1003">
        <v>73601</v>
      </c>
      <c r="G66" s="1003"/>
      <c r="H66" s="1003">
        <v>73618</v>
      </c>
      <c r="I66" s="1000"/>
      <c r="J66" s="1003">
        <v>18543</v>
      </c>
      <c r="K66" s="1003"/>
      <c r="L66" s="1003">
        <v>19233</v>
      </c>
      <c r="M66" s="995"/>
      <c r="N66" s="982"/>
      <c r="O66" s="982"/>
      <c r="P66" s="982"/>
      <c r="Q66" s="982"/>
      <c r="R66" s="982"/>
      <c r="S66" s="982"/>
      <c r="T66" s="982"/>
      <c r="U66" s="982"/>
      <c r="V66" s="982"/>
      <c r="W66" s="982"/>
      <c r="X66" s="982"/>
    </row>
    <row r="67" spans="1:24" ht="12" customHeight="1" x14ac:dyDescent="0.2">
      <c r="B67" s="424"/>
      <c r="C67" s="999"/>
      <c r="D67" s="424"/>
      <c r="E67" s="999"/>
      <c r="F67" s="424"/>
      <c r="G67" s="424"/>
      <c r="H67" s="424"/>
      <c r="I67" s="1000"/>
      <c r="J67" s="424"/>
      <c r="K67" s="424"/>
      <c r="L67" s="424"/>
      <c r="M67" s="995"/>
      <c r="N67" s="982"/>
      <c r="O67" s="982"/>
      <c r="P67" s="982"/>
      <c r="Q67" s="982"/>
      <c r="R67" s="982"/>
      <c r="S67" s="982"/>
      <c r="T67" s="982"/>
      <c r="U67" s="982"/>
      <c r="V67" s="982"/>
      <c r="W67" s="982"/>
      <c r="X67" s="982"/>
    </row>
    <row r="68" spans="1:24" ht="12" customHeight="1" x14ac:dyDescent="0.2">
      <c r="A68" s="966" t="s">
        <v>578</v>
      </c>
      <c r="B68" s="1002">
        <v>55310</v>
      </c>
      <c r="C68" s="999"/>
      <c r="D68" s="1002">
        <v>55954</v>
      </c>
      <c r="E68" s="999"/>
      <c r="F68" s="1002">
        <v>44325</v>
      </c>
      <c r="G68" s="1002"/>
      <c r="H68" s="1002">
        <v>44407</v>
      </c>
      <c r="I68" s="1000"/>
      <c r="J68" s="1002">
        <v>10985</v>
      </c>
      <c r="K68" s="1002"/>
      <c r="L68" s="1002">
        <v>11547</v>
      </c>
      <c r="M68" s="995"/>
      <c r="N68" s="982"/>
      <c r="O68" s="982"/>
      <c r="P68" s="982"/>
      <c r="Q68" s="982"/>
      <c r="R68" s="982"/>
      <c r="S68" s="982"/>
      <c r="T68" s="982"/>
      <c r="U68" s="982"/>
      <c r="V68" s="982"/>
      <c r="W68" s="982"/>
      <c r="X68" s="982"/>
    </row>
    <row r="69" spans="1:24" ht="12" customHeight="1" x14ac:dyDescent="0.2">
      <c r="A69" s="968" t="s">
        <v>579</v>
      </c>
      <c r="B69" s="1003">
        <v>33818</v>
      </c>
      <c r="C69" s="999"/>
      <c r="D69" s="1003">
        <v>34228</v>
      </c>
      <c r="E69" s="999"/>
      <c r="F69" s="1003">
        <v>26677</v>
      </c>
      <c r="G69" s="1003"/>
      <c r="H69" s="1003">
        <v>26752</v>
      </c>
      <c r="I69" s="1000"/>
      <c r="J69" s="1003">
        <v>7141</v>
      </c>
      <c r="K69" s="1003"/>
      <c r="L69" s="1003">
        <v>7476</v>
      </c>
      <c r="M69" s="995"/>
      <c r="N69" s="982"/>
      <c r="O69" s="982"/>
      <c r="P69" s="982"/>
      <c r="Q69" s="982"/>
      <c r="R69" s="982"/>
      <c r="S69" s="982"/>
      <c r="T69" s="982"/>
      <c r="U69" s="982"/>
      <c r="V69" s="982"/>
      <c r="W69" s="982"/>
      <c r="X69" s="982"/>
    </row>
    <row r="70" spans="1:24" ht="12" customHeight="1" x14ac:dyDescent="0.2">
      <c r="A70" s="968" t="s">
        <v>12</v>
      </c>
      <c r="B70" s="1003">
        <v>21492</v>
      </c>
      <c r="C70" s="999"/>
      <c r="D70" s="1003">
        <v>21726</v>
      </c>
      <c r="E70" s="999"/>
      <c r="F70" s="1003">
        <v>17648</v>
      </c>
      <c r="G70" s="1003"/>
      <c r="H70" s="1003">
        <v>17655</v>
      </c>
      <c r="I70" s="1000"/>
      <c r="J70" s="1003">
        <v>3844</v>
      </c>
      <c r="K70" s="1003"/>
      <c r="L70" s="1003">
        <v>4071</v>
      </c>
      <c r="M70" s="995"/>
      <c r="N70" s="982"/>
      <c r="O70" s="982"/>
      <c r="P70" s="982"/>
      <c r="Q70" s="982"/>
      <c r="R70" s="982"/>
      <c r="S70" s="982"/>
      <c r="T70" s="982"/>
      <c r="U70" s="982"/>
      <c r="V70" s="982"/>
      <c r="W70" s="982"/>
      <c r="X70" s="982"/>
    </row>
    <row r="71" spans="1:24" ht="12" customHeight="1" x14ac:dyDescent="0.2">
      <c r="B71" s="424"/>
      <c r="C71" s="999"/>
      <c r="D71" s="424"/>
      <c r="E71" s="999"/>
      <c r="F71" s="424"/>
      <c r="G71" s="424"/>
      <c r="H71" s="424"/>
      <c r="I71" s="1000"/>
      <c r="J71" s="424"/>
      <c r="K71" s="424"/>
      <c r="L71" s="424"/>
      <c r="M71" s="995"/>
      <c r="N71" s="982"/>
      <c r="O71" s="982"/>
      <c r="P71" s="982"/>
      <c r="Q71" s="982"/>
      <c r="R71" s="982"/>
      <c r="S71" s="982"/>
      <c r="T71" s="982"/>
      <c r="U71" s="982"/>
      <c r="V71" s="982"/>
      <c r="W71" s="982"/>
      <c r="X71" s="982"/>
    </row>
    <row r="72" spans="1:24" ht="12" customHeight="1" x14ac:dyDescent="0.2">
      <c r="A72" s="966" t="s">
        <v>13</v>
      </c>
      <c r="B72" s="1002">
        <v>144135</v>
      </c>
      <c r="C72" s="999"/>
      <c r="D72" s="1002">
        <v>143289</v>
      </c>
      <c r="E72" s="999"/>
      <c r="F72" s="1002">
        <v>116351</v>
      </c>
      <c r="G72" s="1002"/>
      <c r="H72" s="1002">
        <v>115185</v>
      </c>
      <c r="I72" s="1000"/>
      <c r="J72" s="1002">
        <v>27784</v>
      </c>
      <c r="K72" s="1002"/>
      <c r="L72" s="1002">
        <v>28104</v>
      </c>
      <c r="M72" s="995"/>
      <c r="N72" s="982"/>
      <c r="O72" s="982"/>
      <c r="P72" s="982"/>
      <c r="Q72" s="982"/>
      <c r="R72" s="982"/>
      <c r="S72" s="982"/>
      <c r="T72" s="982"/>
      <c r="U72" s="982"/>
      <c r="V72" s="982"/>
      <c r="W72" s="982"/>
      <c r="X72" s="982"/>
    </row>
    <row r="73" spans="1:24" ht="12" customHeight="1" x14ac:dyDescent="0.2">
      <c r="A73" s="1008" t="s">
        <v>99</v>
      </c>
      <c r="B73" s="1003">
        <v>58133</v>
      </c>
      <c r="C73" s="999"/>
      <c r="D73" s="1003">
        <v>58123</v>
      </c>
      <c r="E73" s="999"/>
      <c r="F73" s="1003">
        <v>46805</v>
      </c>
      <c r="G73" s="1003"/>
      <c r="H73" s="1003">
        <v>46711</v>
      </c>
      <c r="I73" s="1000"/>
      <c r="J73" s="1003">
        <v>11328</v>
      </c>
      <c r="K73" s="1003"/>
      <c r="L73" s="1003">
        <v>11412</v>
      </c>
      <c r="M73" s="995"/>
      <c r="N73" s="982"/>
      <c r="O73" s="982"/>
      <c r="P73" s="982"/>
      <c r="Q73" s="982"/>
      <c r="R73" s="982"/>
      <c r="S73" s="982"/>
      <c r="T73" s="982"/>
      <c r="U73" s="982"/>
      <c r="V73" s="982"/>
      <c r="W73" s="982"/>
      <c r="X73" s="982"/>
    </row>
    <row r="74" spans="1:24" ht="12" customHeight="1" x14ac:dyDescent="0.2">
      <c r="A74" s="968" t="s">
        <v>15</v>
      </c>
      <c r="B74" s="1003">
        <v>24674</v>
      </c>
      <c r="C74" s="999"/>
      <c r="D74" s="1003">
        <v>24110</v>
      </c>
      <c r="E74" s="999"/>
      <c r="F74" s="1003">
        <v>20530</v>
      </c>
      <c r="G74" s="1003"/>
      <c r="H74" s="1003">
        <v>19876</v>
      </c>
      <c r="I74" s="1000"/>
      <c r="J74" s="1003">
        <v>4144</v>
      </c>
      <c r="K74" s="1003"/>
      <c r="L74" s="1003">
        <v>4234</v>
      </c>
      <c r="M74" s="995"/>
      <c r="N74" s="982"/>
      <c r="O74" s="982"/>
      <c r="P74" s="982"/>
      <c r="Q74" s="982"/>
      <c r="R74" s="982"/>
      <c r="S74" s="982"/>
      <c r="T74" s="982"/>
      <c r="U74" s="982"/>
      <c r="V74" s="982"/>
      <c r="W74" s="982"/>
      <c r="X74" s="982"/>
    </row>
    <row r="75" spans="1:24" ht="12" customHeight="1" x14ac:dyDescent="0.2">
      <c r="A75" s="968" t="s">
        <v>16</v>
      </c>
      <c r="B75" s="1003">
        <v>16659</v>
      </c>
      <c r="C75" s="999"/>
      <c r="D75" s="1003">
        <v>16477</v>
      </c>
      <c r="E75" s="999"/>
      <c r="F75" s="1003">
        <v>13361</v>
      </c>
      <c r="G75" s="1003"/>
      <c r="H75" s="1003">
        <v>13148</v>
      </c>
      <c r="I75" s="1000"/>
      <c r="J75" s="1003">
        <v>3298</v>
      </c>
      <c r="K75" s="1003"/>
      <c r="L75" s="1003">
        <v>3329</v>
      </c>
      <c r="M75" s="995"/>
      <c r="N75" s="982"/>
      <c r="O75" s="982"/>
      <c r="P75" s="982"/>
      <c r="Q75" s="982"/>
      <c r="R75" s="982"/>
      <c r="S75" s="982"/>
      <c r="T75" s="982"/>
      <c r="U75" s="982"/>
      <c r="V75" s="982"/>
      <c r="W75" s="982"/>
      <c r="X75" s="982"/>
    </row>
    <row r="76" spans="1:24" ht="12" customHeight="1" x14ac:dyDescent="0.2">
      <c r="A76" s="968" t="s">
        <v>17</v>
      </c>
      <c r="B76" s="1003">
        <v>44669</v>
      </c>
      <c r="C76" s="999"/>
      <c r="D76" s="1003">
        <v>44579</v>
      </c>
      <c r="E76" s="999"/>
      <c r="F76" s="1003">
        <v>35655</v>
      </c>
      <c r="G76" s="1003"/>
      <c r="H76" s="1003">
        <v>35450</v>
      </c>
      <c r="I76" s="1000"/>
      <c r="J76" s="1003">
        <v>9014</v>
      </c>
      <c r="K76" s="1003"/>
      <c r="L76" s="1003">
        <v>9129</v>
      </c>
      <c r="M76" s="995"/>
      <c r="N76" s="982"/>
      <c r="O76" s="982"/>
      <c r="P76" s="982"/>
      <c r="Q76" s="982"/>
      <c r="R76" s="982"/>
      <c r="S76" s="982"/>
      <c r="T76" s="982"/>
      <c r="U76" s="982"/>
      <c r="V76" s="982"/>
      <c r="W76" s="982"/>
      <c r="X76" s="982"/>
    </row>
    <row r="77" spans="1:24" ht="12" customHeight="1" x14ac:dyDescent="0.2">
      <c r="B77" s="424"/>
      <c r="C77" s="999"/>
      <c r="D77" s="424"/>
      <c r="E77" s="999"/>
      <c r="F77" s="424"/>
      <c r="G77" s="424"/>
      <c r="H77" s="424"/>
      <c r="I77" s="1000"/>
      <c r="J77" s="424"/>
      <c r="K77" s="424"/>
      <c r="L77" s="424"/>
      <c r="M77" s="995"/>
      <c r="N77" s="982"/>
      <c r="O77" s="982"/>
      <c r="P77" s="982"/>
      <c r="Q77" s="982"/>
      <c r="R77" s="982"/>
      <c r="S77" s="982"/>
      <c r="T77" s="982"/>
      <c r="U77" s="982"/>
      <c r="V77" s="982"/>
      <c r="W77" s="982"/>
      <c r="X77" s="982"/>
    </row>
    <row r="78" spans="1:24" ht="12" customHeight="1" x14ac:dyDescent="0.2">
      <c r="A78" s="1007" t="s">
        <v>18</v>
      </c>
      <c r="B78" s="1002">
        <v>224785</v>
      </c>
      <c r="C78" s="999"/>
      <c r="D78" s="1002">
        <v>228484</v>
      </c>
      <c r="E78" s="999"/>
      <c r="F78" s="1002">
        <v>181759</v>
      </c>
      <c r="G78" s="1002"/>
      <c r="H78" s="1002">
        <v>184658</v>
      </c>
      <c r="I78" s="1000"/>
      <c r="J78" s="1002">
        <v>43026</v>
      </c>
      <c r="K78" s="1002"/>
      <c r="L78" s="1002">
        <v>43826</v>
      </c>
      <c r="M78" s="995"/>
      <c r="N78" s="982"/>
      <c r="O78" s="982"/>
      <c r="P78" s="982"/>
      <c r="Q78" s="982"/>
      <c r="R78" s="982"/>
      <c r="S78" s="982"/>
      <c r="T78" s="982"/>
      <c r="U78" s="982"/>
      <c r="V78" s="982"/>
      <c r="W78" s="982"/>
      <c r="X78" s="982"/>
    </row>
    <row r="79" spans="1:24" ht="12" customHeight="1" x14ac:dyDescent="0.2">
      <c r="B79" s="424"/>
      <c r="C79" s="999"/>
      <c r="D79" s="424"/>
      <c r="E79" s="999"/>
      <c r="F79" s="424"/>
      <c r="G79" s="424"/>
      <c r="H79" s="424"/>
      <c r="I79" s="1000"/>
      <c r="J79" s="424"/>
      <c r="K79" s="424"/>
      <c r="L79" s="424"/>
      <c r="M79" s="995"/>
      <c r="N79" s="982"/>
      <c r="O79" s="982"/>
      <c r="P79" s="982"/>
      <c r="Q79" s="982"/>
      <c r="R79" s="982"/>
      <c r="S79" s="982"/>
      <c r="T79" s="982"/>
      <c r="U79" s="982"/>
      <c r="V79" s="982"/>
      <c r="W79" s="982"/>
      <c r="X79" s="982"/>
    </row>
    <row r="80" spans="1:24" ht="12" customHeight="1" x14ac:dyDescent="0.2">
      <c r="A80" s="1007" t="s">
        <v>19</v>
      </c>
      <c r="B80" s="1002">
        <v>58371</v>
      </c>
      <c r="C80" s="999"/>
      <c r="D80" s="1002">
        <v>58982</v>
      </c>
      <c r="E80" s="999"/>
      <c r="F80" s="1002">
        <v>45054</v>
      </c>
      <c r="G80" s="1002"/>
      <c r="H80" s="1002">
        <v>45306</v>
      </c>
      <c r="I80" s="1000"/>
      <c r="J80" s="1002">
        <v>13317</v>
      </c>
      <c r="K80" s="1002"/>
      <c r="L80" s="1002">
        <v>13676</v>
      </c>
      <c r="M80" s="995"/>
      <c r="N80" s="982"/>
      <c r="O80" s="982"/>
      <c r="P80" s="982"/>
      <c r="Q80" s="982"/>
      <c r="R80" s="982"/>
      <c r="S80" s="982"/>
      <c r="T80" s="982"/>
      <c r="U80" s="982"/>
      <c r="V80" s="982"/>
      <c r="W80" s="982"/>
      <c r="X80" s="982"/>
    </row>
    <row r="81" spans="1:24" ht="12" customHeight="1" x14ac:dyDescent="0.2">
      <c r="B81" s="424"/>
      <c r="C81" s="999"/>
      <c r="D81" s="424"/>
      <c r="E81" s="999"/>
      <c r="F81" s="424"/>
      <c r="G81" s="424"/>
      <c r="H81" s="424"/>
      <c r="I81" s="1000"/>
      <c r="J81" s="424"/>
      <c r="K81" s="424"/>
      <c r="L81" s="424"/>
      <c r="M81" s="995"/>
      <c r="N81" s="982"/>
      <c r="O81" s="982"/>
      <c r="P81" s="982"/>
      <c r="Q81" s="982"/>
      <c r="R81" s="982"/>
      <c r="S81" s="982"/>
      <c r="T81" s="982"/>
      <c r="U81" s="982"/>
      <c r="V81" s="982"/>
      <c r="W81" s="982"/>
      <c r="X81" s="982"/>
    </row>
    <row r="82" spans="1:24" ht="12" customHeight="1" x14ac:dyDescent="0.2">
      <c r="A82" s="1007" t="s">
        <v>90</v>
      </c>
      <c r="B82" s="1002">
        <v>28070</v>
      </c>
      <c r="C82" s="999"/>
      <c r="D82" s="1002">
        <v>27851</v>
      </c>
      <c r="E82" s="999"/>
      <c r="F82" s="1002">
        <v>23727</v>
      </c>
      <c r="G82" s="1002"/>
      <c r="H82" s="1002">
        <v>23475</v>
      </c>
      <c r="I82" s="1000"/>
      <c r="J82" s="1002">
        <v>4343</v>
      </c>
      <c r="K82" s="1002"/>
      <c r="L82" s="1002">
        <v>4376</v>
      </c>
      <c r="M82" s="995"/>
      <c r="N82" s="982"/>
      <c r="O82" s="982"/>
      <c r="P82" s="982"/>
      <c r="Q82" s="982"/>
      <c r="R82" s="982"/>
      <c r="S82" s="982"/>
      <c r="T82" s="982"/>
      <c r="U82" s="982"/>
      <c r="V82" s="982"/>
      <c r="W82" s="982"/>
      <c r="X82" s="982"/>
    </row>
    <row r="83" spans="1:24" ht="12" customHeight="1" x14ac:dyDescent="0.2">
      <c r="B83" s="424"/>
      <c r="C83" s="999"/>
      <c r="D83" s="424"/>
      <c r="E83" s="999"/>
      <c r="F83" s="424"/>
      <c r="G83" s="424"/>
      <c r="H83" s="424"/>
      <c r="I83" s="1000"/>
      <c r="J83" s="424"/>
      <c r="K83" s="424"/>
      <c r="L83" s="424"/>
      <c r="M83" s="995"/>
      <c r="N83" s="982"/>
      <c r="O83" s="982"/>
      <c r="P83" s="982"/>
      <c r="Q83" s="982"/>
      <c r="R83" s="982"/>
      <c r="S83" s="982"/>
      <c r="T83" s="982"/>
      <c r="U83" s="982"/>
      <c r="V83" s="982"/>
      <c r="W83" s="982"/>
      <c r="X83" s="982"/>
    </row>
    <row r="84" spans="1:24" ht="12" customHeight="1" x14ac:dyDescent="0.2">
      <c r="A84" s="966" t="s">
        <v>21</v>
      </c>
      <c r="B84" s="1002">
        <v>85835</v>
      </c>
      <c r="C84" s="999"/>
      <c r="D84" s="1002">
        <v>85588</v>
      </c>
      <c r="E84" s="1009"/>
      <c r="F84" s="1002">
        <v>69612</v>
      </c>
      <c r="G84" s="1002"/>
      <c r="H84" s="1002">
        <v>69241</v>
      </c>
      <c r="I84" s="1010"/>
      <c r="J84" s="1002">
        <v>16223</v>
      </c>
      <c r="K84" s="1002"/>
      <c r="L84" s="1002">
        <v>16347</v>
      </c>
      <c r="M84" s="995"/>
      <c r="N84" s="982"/>
      <c r="O84" s="982"/>
      <c r="P84" s="982"/>
      <c r="Q84" s="982"/>
      <c r="R84" s="982"/>
      <c r="S84" s="982"/>
      <c r="T84" s="982"/>
      <c r="U84" s="982"/>
      <c r="V84" s="982"/>
      <c r="W84" s="982"/>
      <c r="X84" s="982"/>
    </row>
    <row r="85" spans="1:24" ht="12" customHeight="1" x14ac:dyDescent="0.2">
      <c r="A85" s="968" t="s">
        <v>22</v>
      </c>
      <c r="B85" s="1003">
        <v>12079</v>
      </c>
      <c r="C85" s="999"/>
      <c r="D85" s="1003">
        <v>11869</v>
      </c>
      <c r="E85" s="999"/>
      <c r="F85" s="1003">
        <v>9812</v>
      </c>
      <c r="G85" s="1003"/>
      <c r="H85" s="1003">
        <v>9610</v>
      </c>
      <c r="I85" s="1000"/>
      <c r="J85" s="1003">
        <v>2267</v>
      </c>
      <c r="K85" s="1003"/>
      <c r="L85" s="1003">
        <v>2259</v>
      </c>
      <c r="M85" s="995"/>
      <c r="N85" s="982"/>
      <c r="O85" s="982"/>
      <c r="P85" s="982"/>
      <c r="Q85" s="982"/>
      <c r="R85" s="982"/>
      <c r="S85" s="982"/>
      <c r="T85" s="982"/>
      <c r="U85" s="982"/>
      <c r="V85" s="982"/>
      <c r="W85" s="982"/>
      <c r="X85" s="982"/>
    </row>
    <row r="86" spans="1:24" ht="12" customHeight="1" x14ac:dyDescent="0.2">
      <c r="A86" s="968" t="s">
        <v>23</v>
      </c>
      <c r="B86" s="1003">
        <v>28852</v>
      </c>
      <c r="C86" s="999"/>
      <c r="D86" s="1003">
        <v>28887</v>
      </c>
      <c r="E86" s="999"/>
      <c r="F86" s="1003">
        <v>23418</v>
      </c>
      <c r="G86" s="1003"/>
      <c r="H86" s="1003">
        <v>23358</v>
      </c>
      <c r="I86" s="1000"/>
      <c r="J86" s="1003">
        <v>5434</v>
      </c>
      <c r="K86" s="1003"/>
      <c r="L86" s="1003">
        <v>5529</v>
      </c>
      <c r="M86" s="995"/>
      <c r="N86" s="982"/>
      <c r="O86" s="982"/>
      <c r="P86" s="982"/>
      <c r="Q86" s="982"/>
      <c r="R86" s="982"/>
      <c r="S86" s="982"/>
      <c r="T86" s="982"/>
      <c r="U86" s="982"/>
      <c r="V86" s="982"/>
      <c r="W86" s="982"/>
      <c r="X86" s="982"/>
    </row>
    <row r="87" spans="1:24" ht="12" customHeight="1" x14ac:dyDescent="0.2">
      <c r="A87" s="968" t="s">
        <v>24</v>
      </c>
      <c r="B87" s="1003">
        <v>44904</v>
      </c>
      <c r="C87" s="999"/>
      <c r="D87" s="1003">
        <v>44832</v>
      </c>
      <c r="E87" s="999"/>
      <c r="F87" s="1003">
        <v>36382</v>
      </c>
      <c r="G87" s="1003"/>
      <c r="H87" s="1003">
        <v>36273</v>
      </c>
      <c r="I87" s="1000"/>
      <c r="J87" s="1003">
        <v>8522</v>
      </c>
      <c r="K87" s="1003"/>
      <c r="L87" s="1003">
        <v>8559</v>
      </c>
      <c r="M87" s="995"/>
      <c r="N87" s="982"/>
      <c r="O87" s="982"/>
      <c r="P87" s="982"/>
      <c r="Q87" s="982"/>
      <c r="R87" s="982"/>
      <c r="S87" s="982"/>
      <c r="T87" s="982"/>
      <c r="U87" s="982"/>
      <c r="V87" s="982"/>
      <c r="W87" s="982"/>
      <c r="X87" s="982"/>
    </row>
    <row r="88" spans="1:24" ht="12" customHeight="1" x14ac:dyDescent="0.2">
      <c r="B88" s="424"/>
      <c r="C88" s="999"/>
      <c r="D88" s="424"/>
      <c r="E88" s="999"/>
      <c r="F88" s="424"/>
      <c r="G88" s="424"/>
      <c r="H88" s="424"/>
      <c r="I88" s="1000"/>
      <c r="J88" s="424"/>
      <c r="K88" s="424"/>
      <c r="L88" s="424"/>
      <c r="M88" s="995"/>
      <c r="N88" s="982"/>
      <c r="O88" s="982"/>
      <c r="P88" s="982"/>
      <c r="Q88" s="982"/>
      <c r="R88" s="982"/>
      <c r="S88" s="982"/>
      <c r="T88" s="982"/>
      <c r="U88" s="982"/>
      <c r="V88" s="982"/>
      <c r="W88" s="982"/>
      <c r="X88" s="982"/>
    </row>
    <row r="89" spans="1:24" ht="12" customHeight="1" x14ac:dyDescent="0.2">
      <c r="A89" s="966" t="s">
        <v>25</v>
      </c>
      <c r="B89" s="1002">
        <v>16363</v>
      </c>
      <c r="C89" s="999"/>
      <c r="D89" s="1002">
        <v>16395</v>
      </c>
      <c r="E89" s="999"/>
      <c r="F89" s="1002">
        <v>13264</v>
      </c>
      <c r="G89" s="1002"/>
      <c r="H89" s="1002">
        <v>13270</v>
      </c>
      <c r="I89" s="1000"/>
      <c r="J89" s="1002">
        <v>3099</v>
      </c>
      <c r="K89" s="1002"/>
      <c r="L89" s="1002">
        <v>3125</v>
      </c>
      <c r="M89" s="995"/>
      <c r="N89" s="982"/>
      <c r="O89" s="982"/>
      <c r="P89" s="982"/>
      <c r="Q89" s="982"/>
      <c r="R89" s="982"/>
      <c r="S89" s="982"/>
      <c r="T89" s="982"/>
      <c r="U89" s="982"/>
      <c r="V89" s="982"/>
      <c r="W89" s="982"/>
      <c r="X89" s="982"/>
    </row>
    <row r="90" spans="1:24" ht="12" customHeight="1" x14ac:dyDescent="0.2">
      <c r="B90" s="424"/>
      <c r="C90" s="999"/>
      <c r="D90" s="424"/>
      <c r="E90" s="999"/>
      <c r="F90" s="424"/>
      <c r="G90" s="424"/>
      <c r="H90" s="424"/>
      <c r="I90" s="1000"/>
      <c r="J90" s="424"/>
      <c r="K90" s="424"/>
      <c r="L90" s="424"/>
      <c r="M90" s="995"/>
      <c r="N90" s="982"/>
      <c r="O90" s="982"/>
      <c r="P90" s="982"/>
      <c r="Q90" s="982"/>
      <c r="R90" s="982"/>
      <c r="S90" s="982"/>
      <c r="T90" s="982"/>
      <c r="U90" s="982"/>
      <c r="V90" s="982"/>
      <c r="W90" s="982"/>
      <c r="X90" s="982"/>
    </row>
    <row r="91" spans="1:24" ht="12" customHeight="1" x14ac:dyDescent="0.2">
      <c r="A91" s="968" t="s">
        <v>26</v>
      </c>
      <c r="B91" s="998">
        <v>2397</v>
      </c>
      <c r="C91" s="999"/>
      <c r="D91" s="998">
        <v>1226</v>
      </c>
      <c r="E91" s="999"/>
      <c r="F91" s="998">
        <v>1660</v>
      </c>
      <c r="G91" s="998"/>
      <c r="H91" s="998">
        <v>815</v>
      </c>
      <c r="I91" s="1000"/>
      <c r="J91" s="998">
        <v>737</v>
      </c>
      <c r="K91" s="998"/>
      <c r="L91" s="998">
        <v>411</v>
      </c>
      <c r="M91" s="995"/>
      <c r="N91" s="982"/>
      <c r="O91" s="982"/>
      <c r="P91" s="982"/>
      <c r="Q91" s="982"/>
      <c r="R91" s="982"/>
      <c r="S91" s="982"/>
      <c r="T91" s="982"/>
      <c r="U91" s="982"/>
      <c r="V91" s="982"/>
      <c r="W91" s="982"/>
      <c r="X91" s="982"/>
    </row>
    <row r="92" spans="1:24" ht="12" customHeight="1" x14ac:dyDescent="0.2">
      <c r="A92" s="968" t="s">
        <v>27</v>
      </c>
      <c r="B92" s="998">
        <v>2990</v>
      </c>
      <c r="C92" s="999"/>
      <c r="D92" s="998">
        <v>815</v>
      </c>
      <c r="E92" s="999"/>
      <c r="F92" s="998">
        <v>2203</v>
      </c>
      <c r="G92" s="998"/>
      <c r="H92" s="998">
        <v>653</v>
      </c>
      <c r="I92" s="1000"/>
      <c r="J92" s="998">
        <v>787</v>
      </c>
      <c r="K92" s="998"/>
      <c r="L92" s="998">
        <v>162</v>
      </c>
      <c r="M92" s="995"/>
      <c r="N92" s="982"/>
      <c r="O92" s="982"/>
      <c r="P92" s="982"/>
      <c r="Q92" s="982"/>
      <c r="R92" s="982"/>
      <c r="S92" s="982"/>
      <c r="T92" s="982"/>
      <c r="U92" s="982"/>
      <c r="V92" s="982"/>
      <c r="W92" s="982"/>
      <c r="X92" s="982"/>
    </row>
    <row r="93" spans="1:24" ht="12.75" customHeight="1" x14ac:dyDescent="0.2">
      <c r="A93" s="1011"/>
      <c r="B93" s="1012"/>
      <c r="C93" s="1013"/>
      <c r="D93" s="1003"/>
      <c r="E93" s="1013"/>
      <c r="F93" s="999"/>
      <c r="G93" s="1013"/>
      <c r="H93" s="1003"/>
      <c r="I93" s="1013"/>
      <c r="J93" s="982"/>
      <c r="L93" s="1003"/>
      <c r="N93" s="982"/>
      <c r="O93" s="982"/>
      <c r="P93" s="982"/>
      <c r="Q93" s="982"/>
      <c r="R93" s="982"/>
      <c r="S93" s="982"/>
      <c r="T93" s="982"/>
      <c r="U93" s="982"/>
      <c r="V93" s="982"/>
      <c r="W93" s="982"/>
      <c r="X93" s="982"/>
    </row>
    <row r="94" spans="1:24" ht="39" customHeight="1" x14ac:dyDescent="0.2">
      <c r="A94" s="1286" t="s">
        <v>640</v>
      </c>
      <c r="B94" s="1286"/>
      <c r="C94" s="1286"/>
      <c r="D94" s="1286"/>
      <c r="E94" s="1286"/>
      <c r="F94" s="1286"/>
      <c r="G94" s="1286"/>
      <c r="H94" s="1286"/>
      <c r="I94" s="1286"/>
      <c r="J94" s="1286"/>
      <c r="K94" s="1286"/>
      <c r="L94" s="1286"/>
      <c r="N94" s="982"/>
      <c r="O94" s="982"/>
      <c r="P94" s="982"/>
      <c r="Q94" s="982"/>
      <c r="R94" s="982"/>
      <c r="S94" s="982"/>
      <c r="T94" s="982"/>
      <c r="U94" s="982"/>
      <c r="V94" s="982"/>
      <c r="W94" s="982"/>
      <c r="X94" s="982"/>
    </row>
    <row r="95" spans="1:24" ht="23.25" customHeight="1" x14ac:dyDescent="0.2">
      <c r="B95" s="1014"/>
      <c r="D95" s="1003"/>
      <c r="F95" s="1014"/>
      <c r="H95" s="1003"/>
      <c r="J95" s="982"/>
      <c r="L95" s="1003"/>
      <c r="N95" s="982"/>
      <c r="O95" s="982"/>
      <c r="P95" s="982"/>
      <c r="Q95" s="982"/>
      <c r="R95" s="982"/>
      <c r="S95" s="982"/>
      <c r="T95" s="982"/>
      <c r="U95" s="982"/>
      <c r="V95" s="982"/>
      <c r="W95" s="982"/>
      <c r="X95" s="982"/>
    </row>
    <row r="96" spans="1:24" ht="23.25" customHeight="1" x14ac:dyDescent="0.2">
      <c r="B96" s="1014"/>
      <c r="D96" s="1003"/>
      <c r="F96" s="1014"/>
      <c r="H96" s="1003"/>
      <c r="J96" s="982"/>
      <c r="L96" s="1003"/>
      <c r="N96" s="982"/>
      <c r="O96" s="982"/>
      <c r="P96" s="982"/>
      <c r="Q96" s="982"/>
      <c r="R96" s="982"/>
      <c r="S96" s="982"/>
      <c r="T96" s="982"/>
      <c r="U96" s="982"/>
      <c r="V96" s="982"/>
      <c r="W96" s="982"/>
      <c r="X96" s="982"/>
    </row>
    <row r="97" spans="2:24" ht="23.25" customHeight="1" x14ac:dyDescent="0.2">
      <c r="B97" s="1014"/>
      <c r="D97" s="1003"/>
      <c r="F97" s="1014"/>
      <c r="H97" s="1003"/>
      <c r="J97" s="982"/>
      <c r="L97" s="1003"/>
      <c r="N97" s="982"/>
      <c r="O97" s="982"/>
      <c r="P97" s="982"/>
      <c r="Q97" s="982"/>
      <c r="R97" s="982"/>
      <c r="S97" s="982"/>
      <c r="T97" s="982"/>
      <c r="U97" s="982"/>
      <c r="V97" s="982"/>
      <c r="W97" s="982"/>
      <c r="X97" s="982"/>
    </row>
    <row r="98" spans="2:24" ht="23.25" customHeight="1" x14ac:dyDescent="0.2">
      <c r="B98" s="1014"/>
      <c r="D98" s="1003"/>
      <c r="F98" s="1014"/>
      <c r="H98" s="1003"/>
      <c r="J98" s="1014"/>
      <c r="L98" s="1003"/>
      <c r="N98" s="982"/>
      <c r="O98" s="982"/>
      <c r="P98" s="982"/>
      <c r="Q98" s="982"/>
      <c r="R98" s="982"/>
      <c r="S98" s="982"/>
      <c r="T98" s="982"/>
      <c r="U98" s="982"/>
      <c r="V98" s="982"/>
      <c r="W98" s="982"/>
      <c r="X98" s="982"/>
    </row>
    <row r="99" spans="2:24" ht="23.25" customHeight="1" x14ac:dyDescent="0.2">
      <c r="B99" s="1014"/>
      <c r="D99" s="1003"/>
      <c r="F99" s="1014"/>
      <c r="H99" s="1003"/>
      <c r="J99" s="1014"/>
      <c r="L99" s="1003"/>
      <c r="N99" s="982"/>
      <c r="O99" s="982"/>
      <c r="P99" s="982"/>
      <c r="Q99" s="982"/>
      <c r="R99" s="982"/>
      <c r="S99" s="982"/>
      <c r="T99" s="982"/>
      <c r="U99" s="982"/>
      <c r="V99" s="982"/>
      <c r="W99" s="982"/>
      <c r="X99" s="982"/>
    </row>
    <row r="100" spans="2:24" x14ac:dyDescent="0.2">
      <c r="B100" s="1014"/>
      <c r="D100" s="1003"/>
      <c r="F100" s="1014"/>
      <c r="H100" s="1003"/>
      <c r="J100" s="1014"/>
      <c r="L100" s="1003"/>
      <c r="N100" s="982"/>
      <c r="O100" s="982"/>
      <c r="P100" s="982"/>
      <c r="Q100" s="982"/>
      <c r="R100" s="982"/>
      <c r="S100" s="982"/>
      <c r="T100" s="982"/>
      <c r="U100" s="982"/>
      <c r="V100" s="982"/>
      <c r="W100" s="982"/>
      <c r="X100" s="982"/>
    </row>
    <row r="101" spans="2:24" x14ac:dyDescent="0.2">
      <c r="B101" s="1014"/>
      <c r="D101" s="1003"/>
      <c r="F101" s="1014"/>
      <c r="H101" s="1003"/>
      <c r="J101" s="1014"/>
      <c r="L101" s="1003"/>
      <c r="N101" s="982"/>
      <c r="O101" s="982"/>
      <c r="P101" s="982"/>
      <c r="Q101" s="982"/>
      <c r="R101" s="982"/>
      <c r="S101" s="982"/>
      <c r="T101" s="982"/>
      <c r="U101" s="982"/>
      <c r="V101" s="982"/>
      <c r="W101" s="982"/>
      <c r="X101" s="982"/>
    </row>
    <row r="102" spans="2:24" x14ac:dyDescent="0.2">
      <c r="B102" s="1014"/>
      <c r="D102" s="1003"/>
      <c r="F102" s="1014"/>
      <c r="H102" s="1003"/>
      <c r="L102" s="1003"/>
      <c r="N102" s="982"/>
      <c r="O102" s="982"/>
      <c r="P102" s="982"/>
      <c r="Q102" s="982"/>
      <c r="R102" s="982"/>
      <c r="S102" s="982"/>
      <c r="T102" s="982"/>
      <c r="U102" s="982"/>
      <c r="V102" s="982"/>
      <c r="W102" s="982"/>
      <c r="X102" s="982"/>
    </row>
    <row r="103" spans="2:24" x14ac:dyDescent="0.2">
      <c r="B103" s="1014"/>
      <c r="F103" s="1014"/>
      <c r="L103" s="1003"/>
      <c r="N103" s="982"/>
      <c r="O103" s="982"/>
      <c r="P103" s="982"/>
      <c r="Q103" s="982"/>
      <c r="R103" s="982"/>
      <c r="S103" s="982"/>
      <c r="T103" s="982"/>
      <c r="U103" s="982"/>
      <c r="V103" s="982"/>
      <c r="W103" s="982"/>
      <c r="X103" s="982"/>
    </row>
    <row r="104" spans="2:24" x14ac:dyDescent="0.2">
      <c r="B104" s="1014"/>
      <c r="L104" s="1003"/>
      <c r="N104" s="982"/>
      <c r="O104" s="982"/>
      <c r="P104" s="982"/>
      <c r="Q104" s="982"/>
      <c r="R104" s="982"/>
      <c r="S104" s="982"/>
      <c r="T104" s="982"/>
      <c r="U104" s="982"/>
      <c r="V104" s="982"/>
      <c r="W104" s="982"/>
      <c r="X104" s="982"/>
    </row>
    <row r="105" spans="2:24" x14ac:dyDescent="0.2">
      <c r="B105" s="1014"/>
      <c r="F105" s="1014"/>
      <c r="L105" s="1003"/>
      <c r="N105" s="982"/>
      <c r="O105" s="982"/>
      <c r="P105" s="982"/>
      <c r="Q105" s="982"/>
      <c r="R105" s="982"/>
      <c r="S105" s="982"/>
      <c r="T105" s="982"/>
      <c r="U105" s="982"/>
      <c r="V105" s="982"/>
      <c r="W105" s="982"/>
      <c r="X105" s="982"/>
    </row>
    <row r="106" spans="2:24" x14ac:dyDescent="0.2">
      <c r="B106" s="1014"/>
      <c r="F106" s="1014"/>
      <c r="L106" s="1003"/>
      <c r="N106" s="982"/>
      <c r="O106" s="982"/>
      <c r="P106" s="982"/>
      <c r="Q106" s="982"/>
      <c r="R106" s="982"/>
      <c r="S106" s="982"/>
      <c r="T106" s="982"/>
      <c r="U106" s="982"/>
      <c r="V106" s="982"/>
      <c r="W106" s="982"/>
      <c r="X106" s="982"/>
    </row>
    <row r="107" spans="2:24" x14ac:dyDescent="0.2">
      <c r="F107" s="1014"/>
      <c r="L107" s="1003"/>
      <c r="N107" s="982"/>
      <c r="O107" s="982"/>
      <c r="P107" s="982"/>
      <c r="Q107" s="982"/>
      <c r="R107" s="982"/>
      <c r="S107" s="982"/>
      <c r="T107" s="982"/>
      <c r="U107" s="982"/>
      <c r="V107" s="982"/>
      <c r="W107" s="982"/>
      <c r="X107" s="982"/>
    </row>
    <row r="108" spans="2:24" x14ac:dyDescent="0.2">
      <c r="L108" s="1003"/>
    </row>
    <row r="109" spans="2:24" x14ac:dyDescent="0.2">
      <c r="L109" s="1003"/>
    </row>
    <row r="110" spans="2:24" x14ac:dyDescent="0.2">
      <c r="L110" s="1003"/>
    </row>
    <row r="111" spans="2:24" x14ac:dyDescent="0.2">
      <c r="L111" s="1003"/>
    </row>
    <row r="112" spans="2:24" x14ac:dyDescent="0.2">
      <c r="L112" s="1003"/>
    </row>
    <row r="113" spans="12:12" x14ac:dyDescent="0.2">
      <c r="L113" s="1003"/>
    </row>
  </sheetData>
  <mergeCells count="6">
    <mergeCell ref="H2:L4"/>
    <mergeCell ref="A94:L94"/>
    <mergeCell ref="A7:A8"/>
    <mergeCell ref="B8:D8"/>
    <mergeCell ref="F8:H8"/>
    <mergeCell ref="J8:L8"/>
  </mergeCells>
  <phoneticPr fontId="6" type="noConversion"/>
  <pageMargins left="0.19685039370078741" right="0" top="0.19685039370078741" bottom="0" header="0" footer="0"/>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84"/>
  <sheetViews>
    <sheetView showGridLines="0" showOutlineSymbols="0" zoomScaleNormal="100" workbookViewId="0"/>
  </sheetViews>
  <sheetFormatPr baseColWidth="10" defaultColWidth="8.7109375" defaultRowHeight="11.25" x14ac:dyDescent="0.2"/>
  <cols>
    <col min="1" max="1" width="29.85546875" style="540" customWidth="1"/>
    <col min="2" max="2" width="8.7109375" style="540" customWidth="1"/>
    <col min="3" max="3" width="1" style="540" customWidth="1"/>
    <col min="4" max="4" width="10" style="540" customWidth="1"/>
    <col min="5" max="5" width="1" style="540" customWidth="1"/>
    <col min="6" max="6" width="8.7109375" style="540" customWidth="1"/>
    <col min="7" max="7" width="1" style="540" customWidth="1"/>
    <col min="8" max="8" width="8.7109375" style="540" customWidth="1"/>
    <col min="9" max="9" width="1" style="540" customWidth="1"/>
    <col min="10" max="10" width="8.7109375" style="540" customWidth="1"/>
    <col min="11" max="11" width="1" style="540" customWidth="1"/>
    <col min="12" max="12" width="7.7109375" style="540" customWidth="1"/>
    <col min="13" max="13" width="1" style="540" customWidth="1"/>
    <col min="14" max="14" width="7.7109375" style="540" customWidth="1"/>
    <col min="15" max="15" width="1" style="540" customWidth="1"/>
    <col min="16" max="16" width="7.7109375" style="540" customWidth="1"/>
    <col min="17" max="17" width="1.42578125" style="540" customWidth="1"/>
    <col min="18" max="18" width="1.28515625" style="540" customWidth="1"/>
    <col min="19" max="19" width="7.140625" style="540" customWidth="1"/>
    <col min="20" max="20" width="3.5703125" style="540" customWidth="1"/>
    <col min="21" max="21" width="6.140625" style="540" hidden="1" customWidth="1"/>
    <col min="22" max="22" width="5.140625" style="540" hidden="1" customWidth="1"/>
    <col min="23" max="23" width="1.85546875" style="540" hidden="1" customWidth="1"/>
    <col min="24" max="25" width="5.7109375" style="540" customWidth="1"/>
    <col min="26" max="26" width="5.140625" style="540" customWidth="1"/>
    <col min="27" max="16384" width="8.7109375" style="540"/>
  </cols>
  <sheetData>
    <row r="1" spans="1:29" s="132" customFormat="1" x14ac:dyDescent="0.2">
      <c r="A1" s="925" t="s">
        <v>181</v>
      </c>
      <c r="B1" s="925"/>
      <c r="C1" s="925"/>
      <c r="D1" s="926"/>
      <c r="H1" s="927" t="s">
        <v>182</v>
      </c>
      <c r="K1" s="925"/>
      <c r="L1" s="928"/>
      <c r="M1" s="925"/>
      <c r="N1" s="925"/>
      <c r="O1" s="925"/>
      <c r="P1" s="925"/>
      <c r="Q1" s="927"/>
      <c r="R1" s="927"/>
    </row>
    <row r="2" spans="1:29" s="132" customFormat="1" x14ac:dyDescent="0.2">
      <c r="A2" s="927"/>
      <c r="B2" s="927"/>
      <c r="C2" s="927"/>
      <c r="H2" s="927" t="s">
        <v>184</v>
      </c>
      <c r="K2" s="927"/>
      <c r="M2" s="927"/>
      <c r="N2" s="927"/>
      <c r="O2" s="927"/>
      <c r="P2" s="927"/>
      <c r="Q2" s="927"/>
      <c r="R2" s="927"/>
    </row>
    <row r="3" spans="1:29" s="132" customFormat="1" x14ac:dyDescent="0.2">
      <c r="A3" s="925" t="s">
        <v>183</v>
      </c>
      <c r="B3" s="925"/>
      <c r="C3" s="925"/>
      <c r="D3" s="926"/>
      <c r="H3" s="927" t="s">
        <v>188</v>
      </c>
      <c r="K3" s="927"/>
      <c r="M3" s="927"/>
      <c r="N3" s="927"/>
      <c r="O3" s="927"/>
      <c r="P3" s="927"/>
      <c r="Q3" s="927"/>
      <c r="R3" s="927"/>
    </row>
    <row r="4" spans="1:29" s="132" customFormat="1" x14ac:dyDescent="0.2">
      <c r="B4" s="927"/>
      <c r="C4" s="927"/>
      <c r="D4" s="927"/>
      <c r="H4" s="927" t="s">
        <v>185</v>
      </c>
      <c r="I4" s="927"/>
      <c r="J4" s="927"/>
      <c r="K4" s="927"/>
      <c r="L4" s="927"/>
      <c r="M4" s="927"/>
      <c r="N4" s="927"/>
      <c r="O4" s="927"/>
      <c r="P4" s="927"/>
    </row>
    <row r="5" spans="1:29" s="132" customFormat="1" x14ac:dyDescent="0.2">
      <c r="A5" s="927"/>
      <c r="B5" s="927"/>
      <c r="C5" s="927"/>
      <c r="D5" s="927"/>
      <c r="I5" s="927"/>
      <c r="J5" s="927"/>
      <c r="K5" s="927"/>
      <c r="L5" s="927"/>
      <c r="M5" s="927"/>
      <c r="N5" s="927"/>
      <c r="O5" s="927"/>
      <c r="P5" s="927"/>
    </row>
    <row r="6" spans="1:29" s="132" customFormat="1" x14ac:dyDescent="0.2">
      <c r="B6" s="26"/>
      <c r="C6" s="27"/>
      <c r="D6" s="33"/>
      <c r="I6" s="927"/>
      <c r="J6" s="929"/>
      <c r="K6" s="927"/>
      <c r="L6" s="927"/>
      <c r="M6" s="927"/>
      <c r="N6" s="927"/>
      <c r="O6" s="927"/>
      <c r="P6" s="927"/>
    </row>
    <row r="7" spans="1:29" ht="12.75" customHeight="1" thickBot="1" x14ac:dyDescent="0.25">
      <c r="A7" s="930"/>
      <c r="B7" s="16" t="s">
        <v>602</v>
      </c>
      <c r="C7" s="9"/>
      <c r="D7" s="9"/>
      <c r="E7" s="9"/>
      <c r="F7" s="9"/>
      <c r="G7" s="9"/>
      <c r="H7" s="9"/>
      <c r="I7" s="9"/>
      <c r="J7" s="9"/>
      <c r="K7" s="9"/>
      <c r="L7" s="9"/>
      <c r="M7" s="9"/>
      <c r="N7" s="9"/>
      <c r="O7" s="9"/>
      <c r="P7" s="9"/>
      <c r="Q7" s="931"/>
      <c r="R7" s="931"/>
    </row>
    <row r="8" spans="1:29" ht="15.95" customHeight="1" thickBot="1" x14ac:dyDescent="0.25">
      <c r="A8" s="23"/>
      <c r="B8" s="1125" t="s">
        <v>167</v>
      </c>
      <c r="C8" s="1125"/>
      <c r="D8" s="1125"/>
      <c r="E8" s="1125"/>
      <c r="F8" s="1131" t="s">
        <v>170</v>
      </c>
      <c r="G8" s="1131"/>
      <c r="H8" s="1131"/>
      <c r="I8" s="1131"/>
      <c r="J8" s="1131"/>
      <c r="K8" s="1131"/>
      <c r="L8" s="1131"/>
      <c r="M8" s="1131"/>
      <c r="N8" s="1131"/>
      <c r="O8" s="1131"/>
      <c r="P8" s="1131"/>
      <c r="Q8" s="932"/>
      <c r="R8" s="931"/>
    </row>
    <row r="9" spans="1:29" ht="14.25" customHeight="1" x14ac:dyDescent="0.2">
      <c r="A9" s="8"/>
      <c r="B9" s="1126"/>
      <c r="C9" s="1126"/>
      <c r="D9" s="1126"/>
      <c r="E9" s="1128"/>
      <c r="F9" s="1130" t="s">
        <v>168</v>
      </c>
      <c r="G9" s="1130"/>
      <c r="H9" s="1130"/>
      <c r="I9" s="1130"/>
      <c r="J9" s="1130"/>
      <c r="K9" s="1132"/>
      <c r="L9" s="1129" t="s">
        <v>169</v>
      </c>
      <c r="M9" s="1129"/>
      <c r="N9" s="1130"/>
      <c r="O9" s="1129"/>
      <c r="P9" s="1129"/>
      <c r="Q9" s="932"/>
      <c r="R9" s="931"/>
    </row>
    <row r="10" spans="1:29" ht="12" customHeight="1" x14ac:dyDescent="0.2">
      <c r="A10" s="8"/>
      <c r="B10" s="1127"/>
      <c r="C10" s="1127"/>
      <c r="D10" s="1127"/>
      <c r="E10" s="1128"/>
      <c r="F10" s="1134"/>
      <c r="G10" s="1134"/>
      <c r="H10" s="1134"/>
      <c r="I10" s="1134"/>
      <c r="J10" s="1134"/>
      <c r="K10" s="1128"/>
      <c r="L10" s="1133" t="s">
        <v>171</v>
      </c>
      <c r="M10" s="1133"/>
      <c r="N10" s="1133"/>
      <c r="O10" s="1133"/>
      <c r="P10" s="1133"/>
      <c r="Q10" s="933"/>
      <c r="R10" s="933"/>
      <c r="S10" s="934"/>
    </row>
    <row r="11" spans="1:29" ht="15.95" customHeight="1" x14ac:dyDescent="0.2">
      <c r="A11" s="8"/>
      <c r="B11" s="2">
        <v>2014</v>
      </c>
      <c r="D11" s="2">
        <v>2015</v>
      </c>
      <c r="E11" s="1128"/>
      <c r="F11" s="2">
        <v>2013</v>
      </c>
      <c r="H11" s="2">
        <v>2014</v>
      </c>
      <c r="J11" s="2">
        <v>2015</v>
      </c>
      <c r="K11" s="1128"/>
      <c r="L11" s="2">
        <v>2013</v>
      </c>
      <c r="N11" s="2">
        <v>2014</v>
      </c>
      <c r="P11" s="2">
        <v>2015</v>
      </c>
      <c r="Q11" s="3"/>
      <c r="R11" s="3"/>
      <c r="S11" s="3"/>
    </row>
    <row r="12" spans="1:29" ht="15" customHeight="1" x14ac:dyDescent="0.2">
      <c r="A12" s="8"/>
      <c r="B12" s="10"/>
      <c r="C12" s="3"/>
      <c r="D12" s="10"/>
      <c r="E12" s="3"/>
      <c r="F12" s="11"/>
      <c r="G12" s="3"/>
      <c r="H12" s="12"/>
      <c r="I12" s="3"/>
      <c r="J12" s="12"/>
      <c r="K12" s="3"/>
      <c r="L12" s="8"/>
      <c r="M12" s="3"/>
      <c r="N12" s="11"/>
      <c r="O12" s="3"/>
      <c r="P12" s="11"/>
      <c r="Q12" s="1"/>
      <c r="R12" s="935"/>
      <c r="S12" s="936"/>
      <c r="T12" s="931"/>
      <c r="U12" s="931"/>
      <c r="V12" s="931"/>
      <c r="W12" s="931"/>
      <c r="X12" s="931"/>
      <c r="Y12" s="931"/>
      <c r="Z12" s="931"/>
      <c r="AA12" s="931"/>
      <c r="AB12" s="931"/>
      <c r="AC12" s="931"/>
    </row>
    <row r="13" spans="1:29" ht="15" customHeight="1" x14ac:dyDescent="0.2">
      <c r="A13" s="24" t="s">
        <v>193</v>
      </c>
      <c r="B13" s="7">
        <v>16555.98813545817</v>
      </c>
      <c r="C13" s="15"/>
      <c r="D13" s="7">
        <v>17087.348000000002</v>
      </c>
      <c r="E13" s="15"/>
      <c r="F13" s="7">
        <v>-553.61041635059746</v>
      </c>
      <c r="H13" s="7">
        <v>256.47504780876625</v>
      </c>
      <c r="J13" s="7">
        <f>+D13-B13</f>
        <v>531.35986454183148</v>
      </c>
      <c r="K13" s="15"/>
      <c r="L13" s="7">
        <v>-3.3</v>
      </c>
      <c r="N13" s="7">
        <v>1.6</v>
      </c>
      <c r="P13" s="212">
        <f>+((D13/B13)-1)*100</f>
        <v>3.2094723685130555</v>
      </c>
      <c r="Q13" s="5"/>
      <c r="R13" s="935"/>
      <c r="S13" s="25"/>
      <c r="U13" s="937"/>
      <c r="V13" s="931"/>
      <c r="W13" s="931"/>
      <c r="X13" s="931"/>
      <c r="Y13" s="931"/>
      <c r="Z13" s="931"/>
      <c r="AA13" s="931"/>
      <c r="AB13" s="931"/>
      <c r="AC13" s="931"/>
    </row>
    <row r="14" spans="1:29" ht="11.1" customHeight="1" x14ac:dyDescent="0.2">
      <c r="A14" s="18" t="s">
        <v>172</v>
      </c>
      <c r="B14" s="6">
        <v>775.79641035856571</v>
      </c>
      <c r="C14" s="15"/>
      <c r="D14" s="6">
        <v>831.79899999999998</v>
      </c>
      <c r="E14" s="15"/>
      <c r="F14" s="6">
        <v>-109.92744924302795</v>
      </c>
      <c r="H14" s="6">
        <v>22.841099601593669</v>
      </c>
      <c r="J14" s="6">
        <f t="shared" ref="J14:J65" si="0">+D14-B14</f>
        <v>56.00258964143427</v>
      </c>
      <c r="K14" s="15"/>
      <c r="L14" s="6">
        <v>-12.7</v>
      </c>
      <c r="N14" s="6">
        <v>3</v>
      </c>
      <c r="P14" s="213">
        <f>+((D14/B14)-1)*100</f>
        <v>7.2187224500755764</v>
      </c>
      <c r="Q14" s="5"/>
      <c r="R14" s="935"/>
      <c r="S14" s="25"/>
      <c r="T14" s="213"/>
      <c r="U14" s="937"/>
      <c r="V14" s="931"/>
      <c r="W14" s="931"/>
      <c r="X14" s="931"/>
      <c r="Y14" s="931"/>
      <c r="Z14" s="931"/>
      <c r="AA14" s="931"/>
      <c r="AB14" s="931"/>
      <c r="AC14" s="931"/>
    </row>
    <row r="15" spans="1:29" ht="11.1" customHeight="1" x14ac:dyDescent="0.2">
      <c r="A15" s="18" t="s">
        <v>173</v>
      </c>
      <c r="B15" s="6">
        <v>3719.0714302788847</v>
      </c>
      <c r="C15" s="15"/>
      <c r="D15" s="6">
        <v>3704.9679999999998</v>
      </c>
      <c r="E15" s="15"/>
      <c r="F15" s="6">
        <v>-302.89237023107614</v>
      </c>
      <c r="H15" s="6">
        <v>-73.959127490039464</v>
      </c>
      <c r="J15" s="6">
        <f t="shared" si="0"/>
        <v>-14.103430278884844</v>
      </c>
      <c r="K15" s="15"/>
      <c r="L15" s="6">
        <v>-7.4</v>
      </c>
      <c r="N15" s="6">
        <v>-1.9</v>
      </c>
      <c r="P15" s="213">
        <f t="shared" ref="P15:P65" si="1">+((D15/B15)-1)*100</f>
        <v>-0.37921912884117948</v>
      </c>
      <c r="Q15" s="5"/>
      <c r="R15" s="935"/>
      <c r="S15" s="25"/>
      <c r="T15" s="213"/>
      <c r="U15" s="937"/>
      <c r="V15" s="931"/>
      <c r="W15" s="931"/>
      <c r="X15" s="931"/>
      <c r="Y15" s="931"/>
      <c r="Z15" s="931"/>
      <c r="AA15" s="931"/>
      <c r="AB15" s="931"/>
      <c r="AC15" s="931"/>
    </row>
    <row r="16" spans="1:29" ht="11.1" customHeight="1" x14ac:dyDescent="0.2">
      <c r="A16" s="18" t="s">
        <v>174</v>
      </c>
      <c r="B16" s="6">
        <v>5192.4767848605579</v>
      </c>
      <c r="C16" s="15"/>
      <c r="D16" s="6">
        <v>5343.8969999999999</v>
      </c>
      <c r="E16" s="15"/>
      <c r="F16" s="6">
        <v>-92.647880860557777</v>
      </c>
      <c r="H16" s="6">
        <v>100.72456972111559</v>
      </c>
      <c r="J16" s="6">
        <f t="shared" si="0"/>
        <v>151.42021513944201</v>
      </c>
      <c r="K16" s="15"/>
      <c r="L16" s="6">
        <v>-1.8</v>
      </c>
      <c r="N16" s="6">
        <v>2</v>
      </c>
      <c r="P16" s="213">
        <f t="shared" si="1"/>
        <v>2.9161462133240557</v>
      </c>
      <c r="Q16" s="5"/>
      <c r="R16" s="935"/>
      <c r="S16" s="25"/>
      <c r="T16" s="213"/>
      <c r="U16" s="937"/>
      <c r="V16" s="931"/>
      <c r="W16" s="931"/>
      <c r="X16" s="931"/>
      <c r="Y16" s="931"/>
      <c r="Z16" s="931"/>
      <c r="AA16" s="931"/>
      <c r="AB16" s="931"/>
      <c r="AC16" s="931"/>
    </row>
    <row r="17" spans="1:29" ht="11.1" customHeight="1" x14ac:dyDescent="0.2">
      <c r="A17" s="18" t="s">
        <v>179</v>
      </c>
      <c r="B17" s="6">
        <v>4337.7085776892436</v>
      </c>
      <c r="C17" s="15"/>
      <c r="D17" s="6">
        <v>4520.9449999999997</v>
      </c>
      <c r="E17" s="15"/>
      <c r="F17" s="6">
        <v>-28.044362135457806</v>
      </c>
      <c r="H17" s="6">
        <v>112.03504382470146</v>
      </c>
      <c r="J17" s="6">
        <f t="shared" si="0"/>
        <v>183.2364223107561</v>
      </c>
      <c r="K17" s="15"/>
      <c r="L17" s="6">
        <v>-0.7</v>
      </c>
      <c r="N17" s="6">
        <v>2.7</v>
      </c>
      <c r="P17" s="213">
        <f t="shared" si="1"/>
        <v>4.2242676986928629</v>
      </c>
      <c r="Q17" s="5"/>
      <c r="R17" s="935"/>
      <c r="S17" s="25"/>
      <c r="T17" s="213"/>
      <c r="U17" s="937"/>
      <c r="V17" s="931"/>
      <c r="W17" s="931"/>
      <c r="X17" s="931"/>
      <c r="Y17" s="931"/>
      <c r="Z17" s="931"/>
      <c r="AA17" s="931"/>
      <c r="AB17" s="931"/>
      <c r="AC17" s="931"/>
    </row>
    <row r="18" spans="1:29" ht="11.1" customHeight="1" x14ac:dyDescent="0.2">
      <c r="A18" s="18" t="s">
        <v>180</v>
      </c>
      <c r="B18" s="6">
        <v>2530.9349322709168</v>
      </c>
      <c r="C18" s="15"/>
      <c r="D18" s="6">
        <v>2685.71</v>
      </c>
      <c r="E18" s="15"/>
      <c r="F18" s="6">
        <v>-20.184258262948134</v>
      </c>
      <c r="H18" s="6">
        <v>94.919366533864832</v>
      </c>
      <c r="J18" s="6">
        <f t="shared" si="0"/>
        <v>154.77506772908328</v>
      </c>
      <c r="K18" s="15"/>
      <c r="L18" s="6">
        <v>-0.8</v>
      </c>
      <c r="N18" s="6">
        <v>3.9</v>
      </c>
      <c r="P18" s="213">
        <f t="shared" si="1"/>
        <v>6.1153317596438272</v>
      </c>
      <c r="Q18" s="5"/>
      <c r="R18" s="935"/>
      <c r="S18" s="32"/>
      <c r="T18" s="938"/>
      <c r="U18" s="938"/>
      <c r="V18" s="931"/>
      <c r="W18" s="931"/>
      <c r="X18" s="931"/>
      <c r="Y18" s="931"/>
      <c r="Z18" s="931"/>
      <c r="AA18" s="931"/>
      <c r="AB18" s="931"/>
      <c r="AC18" s="931"/>
    </row>
    <row r="19" spans="1:29" ht="11.1" customHeight="1" x14ac:dyDescent="0.2">
      <c r="A19" s="18"/>
      <c r="C19" s="15"/>
      <c r="D19" s="6"/>
      <c r="E19" s="15"/>
      <c r="F19" s="6"/>
      <c r="H19" s="6"/>
      <c r="J19" s="6"/>
      <c r="K19" s="15"/>
      <c r="L19" s="6"/>
      <c r="N19" s="6"/>
      <c r="P19" s="213"/>
      <c r="Q19" s="5"/>
      <c r="R19" s="935"/>
      <c r="S19" s="25"/>
      <c r="T19" s="213"/>
      <c r="U19" s="937"/>
      <c r="V19" s="7"/>
      <c r="W19" s="931"/>
      <c r="X19" s="931"/>
      <c r="Y19" s="213"/>
      <c r="Z19" s="7"/>
      <c r="AA19" s="931"/>
      <c r="AB19" s="931"/>
      <c r="AC19" s="931"/>
    </row>
    <row r="20" spans="1:29" ht="11.1" customHeight="1" x14ac:dyDescent="0.2">
      <c r="A20" s="18" t="s">
        <v>177</v>
      </c>
      <c r="B20" s="6">
        <v>13447.435119521911</v>
      </c>
      <c r="C20" s="15"/>
      <c r="D20" s="6">
        <v>13918.816999999999</v>
      </c>
      <c r="E20" s="15"/>
      <c r="F20" s="6">
        <v>-500.41753303585574</v>
      </c>
      <c r="H20" s="6">
        <v>190.43686055781109</v>
      </c>
      <c r="J20" s="6">
        <f t="shared" si="0"/>
        <v>471.38188047808762</v>
      </c>
      <c r="K20" s="15"/>
      <c r="L20" s="6">
        <v>-3.6</v>
      </c>
      <c r="N20" s="6">
        <v>1.4</v>
      </c>
      <c r="P20" s="213">
        <f t="shared" si="1"/>
        <v>3.5053664605064538</v>
      </c>
      <c r="Q20" s="5"/>
      <c r="R20" s="935"/>
      <c r="S20" s="25"/>
      <c r="T20" s="213"/>
      <c r="U20" s="937"/>
      <c r="V20" s="7"/>
      <c r="W20" s="931"/>
      <c r="X20" s="931"/>
      <c r="Y20" s="213"/>
      <c r="Z20" s="7"/>
      <c r="AA20" s="931"/>
      <c r="AB20" s="931"/>
      <c r="AC20" s="931"/>
    </row>
    <row r="21" spans="1:29" ht="11.1" customHeight="1" x14ac:dyDescent="0.2">
      <c r="A21" s="18" t="s">
        <v>178</v>
      </c>
      <c r="B21" s="6">
        <v>3108.5530159362552</v>
      </c>
      <c r="C21" s="15"/>
      <c r="D21" s="6">
        <v>3168.5309999999999</v>
      </c>
      <c r="E21" s="15"/>
      <c r="F21" s="6">
        <v>-53.278787697210909</v>
      </c>
      <c r="H21" s="6">
        <v>66.024091633466469</v>
      </c>
      <c r="J21" s="6">
        <f t="shared" si="0"/>
        <v>59.977984063744771</v>
      </c>
      <c r="K21" s="15"/>
      <c r="L21" s="6">
        <v>-1.7</v>
      </c>
      <c r="N21" s="6">
        <v>2.2000000000000002</v>
      </c>
      <c r="P21" s="213">
        <f t="shared" si="1"/>
        <v>1.9294502540655678</v>
      </c>
      <c r="Q21" s="5"/>
      <c r="R21" s="935"/>
      <c r="S21" s="25"/>
      <c r="T21" s="213"/>
      <c r="U21" s="937"/>
      <c r="V21" s="7"/>
      <c r="W21" s="931"/>
      <c r="X21" s="931"/>
      <c r="Y21" s="213"/>
      <c r="Z21" s="7"/>
      <c r="AA21" s="931"/>
      <c r="AB21" s="931"/>
      <c r="AC21" s="931"/>
    </row>
    <row r="22" spans="1:29" ht="11.1" customHeight="1" x14ac:dyDescent="0.2">
      <c r="A22" s="18"/>
      <c r="B22" s="6"/>
      <c r="C22" s="6"/>
      <c r="D22" s="6"/>
      <c r="E22" s="15"/>
      <c r="F22" s="6"/>
      <c r="H22" s="6"/>
      <c r="J22" s="6"/>
      <c r="K22" s="15"/>
      <c r="L22" s="6"/>
      <c r="N22" s="6"/>
      <c r="P22" s="213"/>
      <c r="Q22" s="5"/>
      <c r="R22" s="935"/>
      <c r="S22" s="25"/>
      <c r="T22" s="213"/>
      <c r="U22" s="937"/>
      <c r="V22" s="7"/>
      <c r="W22" s="931"/>
      <c r="X22" s="931"/>
      <c r="Y22" s="213"/>
      <c r="Z22" s="7"/>
      <c r="AA22" s="931"/>
      <c r="AB22" s="931"/>
      <c r="AC22" s="931"/>
    </row>
    <row r="23" spans="1:29" ht="11.1" customHeight="1" x14ac:dyDescent="0.2">
      <c r="A23" s="31" t="s">
        <v>189</v>
      </c>
      <c r="B23" s="34"/>
      <c r="C23" s="34"/>
      <c r="D23" s="6"/>
      <c r="E23" s="35"/>
      <c r="F23" s="34"/>
      <c r="H23" s="6"/>
      <c r="J23" s="6"/>
      <c r="K23" s="35"/>
      <c r="L23" s="34"/>
      <c r="N23" s="6"/>
      <c r="P23" s="213"/>
      <c r="Q23" s="5"/>
      <c r="R23" s="935"/>
      <c r="S23" s="25"/>
      <c r="T23" s="213"/>
      <c r="U23" s="937"/>
      <c r="V23" s="7"/>
      <c r="W23" s="931"/>
      <c r="X23" s="931"/>
      <c r="Y23" s="213"/>
      <c r="Z23" s="7"/>
      <c r="AA23" s="931"/>
      <c r="AB23" s="931"/>
      <c r="AC23" s="931"/>
    </row>
    <row r="24" spans="1:29" ht="11.1" customHeight="1" x14ac:dyDescent="0.2">
      <c r="A24" s="18" t="s">
        <v>194</v>
      </c>
      <c r="B24" s="6">
        <v>12211.958474103585</v>
      </c>
      <c r="C24" s="15"/>
      <c r="D24" s="6">
        <v>12681.646000000001</v>
      </c>
      <c r="E24" s="15"/>
      <c r="F24" s="6">
        <v>-538.66805209561812</v>
      </c>
      <c r="H24" s="6">
        <v>184.14745019920156</v>
      </c>
      <c r="J24" s="6">
        <f t="shared" si="0"/>
        <v>469.68752589641554</v>
      </c>
      <c r="K24" s="15"/>
      <c r="L24" s="6">
        <v>-4.3</v>
      </c>
      <c r="N24" s="6">
        <v>1.5</v>
      </c>
      <c r="P24" s="213">
        <f t="shared" si="1"/>
        <v>3.8461277680596817</v>
      </c>
      <c r="Q24" s="5"/>
      <c r="R24" s="935"/>
      <c r="S24" s="25"/>
      <c r="T24" s="937"/>
      <c r="U24" s="937"/>
      <c r="V24" s="7"/>
      <c r="W24" s="931"/>
      <c r="X24" s="939"/>
      <c r="Y24" s="213"/>
      <c r="Z24" s="7"/>
      <c r="AA24" s="931"/>
      <c r="AB24" s="931"/>
      <c r="AC24" s="931"/>
    </row>
    <row r="25" spans="1:29" ht="11.1" customHeight="1" x14ac:dyDescent="0.2">
      <c r="A25" s="18" t="s">
        <v>191</v>
      </c>
      <c r="B25" s="6">
        <v>754.58250199203189</v>
      </c>
      <c r="C25" s="15"/>
      <c r="D25" s="6">
        <v>754.58900000000006</v>
      </c>
      <c r="E25" s="15"/>
      <c r="F25" s="6">
        <v>-63.410864446215101</v>
      </c>
      <c r="H25" s="6">
        <v>1.0913904382470037</v>
      </c>
      <c r="J25" s="6">
        <f t="shared" si="0"/>
        <v>6.4980079681618008E-3</v>
      </c>
      <c r="K25" s="15"/>
      <c r="L25" s="6">
        <v>-7.8</v>
      </c>
      <c r="N25" s="6">
        <v>0.1</v>
      </c>
      <c r="P25" s="213">
        <f t="shared" si="1"/>
        <v>8.611394977986464E-4</v>
      </c>
      <c r="Q25" s="5"/>
      <c r="R25" s="935"/>
      <c r="S25" s="25"/>
      <c r="T25" s="937"/>
      <c r="U25" s="937"/>
      <c r="V25" s="7"/>
      <c r="W25" s="931"/>
      <c r="X25" s="931"/>
      <c r="Y25" s="213"/>
      <c r="Z25" s="7"/>
      <c r="AA25" s="931"/>
      <c r="AB25" s="931"/>
      <c r="AC25" s="931"/>
    </row>
    <row r="26" spans="1:29" ht="11.1" customHeight="1" x14ac:dyDescent="0.2">
      <c r="A26" s="18" t="s">
        <v>192</v>
      </c>
      <c r="B26" s="6">
        <v>427.74283266932275</v>
      </c>
      <c r="C26" s="15"/>
      <c r="D26" s="6">
        <v>429.75299999999999</v>
      </c>
      <c r="E26" s="15"/>
      <c r="F26" s="6">
        <v>69.815767266932241</v>
      </c>
      <c r="H26" s="6">
        <v>4.7996494023905143</v>
      </c>
      <c r="J26" s="6">
        <f t="shared" si="0"/>
        <v>2.0101673306772341</v>
      </c>
      <c r="K26" s="15"/>
      <c r="L26" s="6">
        <v>19.8</v>
      </c>
      <c r="N26" s="6">
        <v>1.1000000000000001</v>
      </c>
      <c r="P26" s="213">
        <f t="shared" si="1"/>
        <v>0.46994763609078394</v>
      </c>
      <c r="Q26" s="5"/>
      <c r="R26" s="935"/>
      <c r="S26" s="25"/>
      <c r="T26" s="937"/>
      <c r="U26" s="937"/>
      <c r="V26" s="7"/>
      <c r="W26" s="931"/>
      <c r="X26" s="931"/>
      <c r="Y26" s="213"/>
      <c r="Z26" s="7"/>
      <c r="AA26" s="931"/>
      <c r="AB26" s="931"/>
      <c r="AC26" s="931"/>
    </row>
    <row r="27" spans="1:29" ht="11.1" customHeight="1" x14ac:dyDescent="0.2">
      <c r="A27" s="31" t="s">
        <v>190</v>
      </c>
      <c r="B27" s="6">
        <v>4.2117529880478086</v>
      </c>
      <c r="C27" s="15"/>
      <c r="D27" s="6">
        <v>3.7970000000000002</v>
      </c>
      <c r="E27" s="15"/>
      <c r="F27" s="6">
        <v>-0.88589294023904408</v>
      </c>
      <c r="H27" s="6">
        <v>-6.1482071713148123E-2</v>
      </c>
      <c r="J27" s="6">
        <f t="shared" si="0"/>
        <v>-0.41475298804780847</v>
      </c>
      <c r="K27" s="15"/>
      <c r="L27" s="6">
        <v>-17.2</v>
      </c>
      <c r="N27" s="6">
        <v>-1.4</v>
      </c>
      <c r="P27" s="213">
        <f t="shared" si="1"/>
        <v>-9.8475145438206457</v>
      </c>
      <c r="Q27" s="5"/>
      <c r="R27" s="935"/>
      <c r="S27" s="25"/>
      <c r="T27" s="213"/>
      <c r="U27" s="937"/>
      <c r="V27" s="931"/>
      <c r="W27" s="931"/>
      <c r="X27" s="931"/>
      <c r="Y27" s="931"/>
      <c r="Z27" s="931"/>
      <c r="AA27" s="931"/>
      <c r="AB27" s="931"/>
      <c r="AC27" s="931"/>
    </row>
    <row r="28" spans="1:29" ht="11.1" customHeight="1" x14ac:dyDescent="0.2">
      <c r="A28" s="31" t="s">
        <v>186</v>
      </c>
      <c r="B28" s="6">
        <v>61.679569721115548</v>
      </c>
      <c r="C28" s="15"/>
      <c r="D28" s="6">
        <v>61.301000000000002</v>
      </c>
      <c r="E28" s="15"/>
      <c r="F28" s="6">
        <v>-0.66331329083665336</v>
      </c>
      <c r="H28" s="6">
        <v>-7.775298804779851E-2</v>
      </c>
      <c r="J28" s="6">
        <f t="shared" si="0"/>
        <v>-0.37856972111554654</v>
      </c>
      <c r="K28" s="15"/>
      <c r="L28" s="6">
        <v>-1.1000000000000001</v>
      </c>
      <c r="N28" s="6">
        <v>-0.1</v>
      </c>
      <c r="P28" s="213">
        <f t="shared" si="1"/>
        <v>-0.61376842093298078</v>
      </c>
      <c r="Q28" s="5"/>
      <c r="R28" s="935"/>
      <c r="S28" s="25"/>
      <c r="T28" s="213"/>
      <c r="U28" s="937"/>
      <c r="V28" s="931"/>
      <c r="W28" s="931"/>
      <c r="X28" s="931"/>
      <c r="Y28" s="931"/>
      <c r="Z28" s="931"/>
      <c r="AA28" s="931"/>
      <c r="AB28" s="931"/>
      <c r="AC28" s="931"/>
    </row>
    <row r="29" spans="1:29" ht="11.1" customHeight="1" x14ac:dyDescent="0.2">
      <c r="A29" s="31" t="s">
        <v>187</v>
      </c>
      <c r="B29" s="6">
        <v>3095.8130039840639</v>
      </c>
      <c r="C29" s="15"/>
      <c r="D29" s="6">
        <v>3156.261</v>
      </c>
      <c r="E29" s="15"/>
      <c r="F29" s="6">
        <v>-19.883965227091686</v>
      </c>
      <c r="H29" s="6">
        <v>66.66169721115557</v>
      </c>
      <c r="J29" s="6">
        <f t="shared" si="0"/>
        <v>60.447996015936042</v>
      </c>
      <c r="K29" s="15"/>
      <c r="L29" s="6">
        <v>-0.7</v>
      </c>
      <c r="N29" s="6">
        <v>2.2000000000000002</v>
      </c>
      <c r="P29" s="213">
        <f t="shared" si="1"/>
        <v>1.9525725855581211</v>
      </c>
      <c r="Q29" s="5"/>
      <c r="R29" s="935"/>
      <c r="S29" s="25"/>
      <c r="T29" s="213"/>
      <c r="U29" s="937"/>
      <c r="V29" s="931"/>
      <c r="W29" s="931"/>
      <c r="X29" s="931"/>
      <c r="Y29" s="931"/>
      <c r="Z29" s="931"/>
      <c r="AA29" s="931"/>
      <c r="AB29" s="931"/>
      <c r="AC29" s="931"/>
    </row>
    <row r="30" spans="1:29" ht="11.1" customHeight="1" x14ac:dyDescent="0.2">
      <c r="A30" s="19"/>
      <c r="C30" s="15"/>
      <c r="D30" s="6"/>
      <c r="E30" s="15"/>
      <c r="F30" s="6"/>
      <c r="H30" s="6"/>
      <c r="J30" s="7"/>
      <c r="K30" s="15"/>
      <c r="L30" s="6"/>
      <c r="N30" s="6"/>
      <c r="P30" s="213"/>
      <c r="Q30" s="5"/>
      <c r="R30" s="935"/>
      <c r="S30" s="25"/>
      <c r="T30" s="213"/>
      <c r="U30" s="937"/>
      <c r="V30" s="931"/>
      <c r="W30" s="931"/>
      <c r="X30" s="931"/>
      <c r="Y30" s="931"/>
      <c r="Z30" s="931"/>
      <c r="AA30" s="931"/>
      <c r="AB30" s="931"/>
      <c r="AC30" s="931"/>
    </row>
    <row r="31" spans="1:29" ht="11.1" customHeight="1" x14ac:dyDescent="0.2">
      <c r="A31" s="20" t="s">
        <v>175</v>
      </c>
      <c r="B31" s="7">
        <v>8885.0353306772922</v>
      </c>
      <c r="C31" s="15"/>
      <c r="D31" s="7">
        <v>9187.2950000000001</v>
      </c>
      <c r="E31" s="15"/>
      <c r="F31" s="7">
        <v>-330.86209808764795</v>
      </c>
      <c r="H31" s="7">
        <v>126.74180876494029</v>
      </c>
      <c r="J31" s="7">
        <f t="shared" si="0"/>
        <v>302.25966932270785</v>
      </c>
      <c r="K31" s="15"/>
      <c r="L31" s="7">
        <v>-3.6</v>
      </c>
      <c r="N31" s="7">
        <v>1.4</v>
      </c>
      <c r="P31" s="212">
        <f t="shared" si="1"/>
        <v>3.4018960878984705</v>
      </c>
      <c r="Q31" s="4"/>
      <c r="R31" s="935"/>
      <c r="S31" s="25"/>
      <c r="T31" s="213"/>
      <c r="U31" s="937"/>
      <c r="V31" s="931"/>
      <c r="W31" s="931"/>
      <c r="X31" s="931"/>
      <c r="Y31" s="931"/>
      <c r="Z31" s="931"/>
      <c r="AA31" s="931"/>
      <c r="AB31" s="931"/>
      <c r="AC31" s="931"/>
    </row>
    <row r="32" spans="1:29" ht="11.1" customHeight="1" x14ac:dyDescent="0.2">
      <c r="A32" s="18" t="s">
        <v>172</v>
      </c>
      <c r="B32" s="6">
        <v>412.78108764940231</v>
      </c>
      <c r="C32" s="15"/>
      <c r="D32" s="6">
        <v>448.565</v>
      </c>
      <c r="E32" s="15"/>
      <c r="F32" s="6">
        <v>-56.636488557768985</v>
      </c>
      <c r="H32" s="6">
        <v>15.493948207171286</v>
      </c>
      <c r="J32" s="6">
        <f t="shared" si="0"/>
        <v>35.783912350597689</v>
      </c>
      <c r="K32" s="15"/>
      <c r="L32" s="6">
        <v>-12.5</v>
      </c>
      <c r="N32" s="6">
        <v>3.9</v>
      </c>
      <c r="P32" s="213">
        <f t="shared" si="1"/>
        <v>8.6689805859009983</v>
      </c>
      <c r="Q32" s="4"/>
      <c r="R32" s="935"/>
      <c r="S32" s="25"/>
      <c r="T32" s="213"/>
      <c r="U32" s="937"/>
      <c r="V32" s="931"/>
      <c r="W32" s="931"/>
      <c r="X32" s="931"/>
      <c r="Y32" s="931"/>
      <c r="Z32" s="931"/>
      <c r="AA32" s="931"/>
      <c r="AB32" s="931"/>
      <c r="AC32" s="931"/>
    </row>
    <row r="33" spans="1:29" ht="11.1" customHeight="1" x14ac:dyDescent="0.2">
      <c r="A33" s="21" t="s">
        <v>173</v>
      </c>
      <c r="B33" s="6">
        <v>1901.2888565737053</v>
      </c>
      <c r="C33" s="15"/>
      <c r="D33" s="6">
        <v>1908.182</v>
      </c>
      <c r="E33" s="15"/>
      <c r="F33" s="6">
        <v>-169.54581018326712</v>
      </c>
      <c r="H33" s="6">
        <v>-31.365689243027646</v>
      </c>
      <c r="J33" s="6">
        <f t="shared" si="0"/>
        <v>6.8931434262947278</v>
      </c>
      <c r="K33" s="15"/>
      <c r="L33" s="6">
        <v>-8.1</v>
      </c>
      <c r="N33" s="6">
        <v>-1.6</v>
      </c>
      <c r="P33" s="213">
        <f t="shared" si="1"/>
        <v>0.36255108751421794</v>
      </c>
      <c r="Q33" s="4"/>
      <c r="R33" s="935"/>
      <c r="S33" s="25"/>
      <c r="T33" s="213"/>
      <c r="U33" s="937"/>
      <c r="V33" s="931"/>
      <c r="W33" s="931"/>
      <c r="X33" s="931"/>
      <c r="Y33" s="931"/>
      <c r="Z33" s="931"/>
      <c r="AA33" s="931"/>
      <c r="AB33" s="931"/>
      <c r="AC33" s="931"/>
    </row>
    <row r="34" spans="1:29" ht="11.1" customHeight="1" x14ac:dyDescent="0.2">
      <c r="A34" s="21" t="s">
        <v>174</v>
      </c>
      <c r="B34" s="6">
        <v>2802.3695776892437</v>
      </c>
      <c r="C34" s="15"/>
      <c r="D34" s="6">
        <v>2886.319</v>
      </c>
      <c r="E34" s="15"/>
      <c r="F34" s="6">
        <v>-65.836865848605527</v>
      </c>
      <c r="H34" s="6">
        <v>52.608115537849244</v>
      </c>
      <c r="J34" s="6">
        <f t="shared" si="0"/>
        <v>83.94942231075629</v>
      </c>
      <c r="K34" s="15"/>
      <c r="L34" s="6">
        <v>-2.2999999999999998</v>
      </c>
      <c r="N34" s="6">
        <v>1.9</v>
      </c>
      <c r="P34" s="213">
        <f t="shared" si="1"/>
        <v>2.9956584948363174</v>
      </c>
      <c r="Q34" s="4"/>
      <c r="R34" s="935"/>
      <c r="S34" s="25"/>
      <c r="T34" s="213"/>
      <c r="U34" s="937"/>
      <c r="V34" s="931"/>
      <c r="W34" s="931"/>
      <c r="X34" s="931"/>
      <c r="Y34" s="931"/>
      <c r="Z34" s="931"/>
      <c r="AA34" s="931"/>
      <c r="AB34" s="931"/>
      <c r="AC34" s="931"/>
    </row>
    <row r="35" spans="1:29" ht="11.1" customHeight="1" x14ac:dyDescent="0.2">
      <c r="A35" s="18" t="s">
        <v>179</v>
      </c>
      <c r="B35" s="6">
        <v>2359.5993227091635</v>
      </c>
      <c r="C35" s="15"/>
      <c r="D35" s="6">
        <v>2459.5479999999998</v>
      </c>
      <c r="E35" s="15"/>
      <c r="F35" s="6">
        <v>-25.335591537848114</v>
      </c>
      <c r="H35" s="6">
        <v>54.969438247012022</v>
      </c>
      <c r="J35" s="6">
        <f t="shared" si="0"/>
        <v>99.948677290836258</v>
      </c>
      <c r="K35" s="15"/>
      <c r="L35" s="6">
        <v>-1.1000000000000001</v>
      </c>
      <c r="N35" s="6">
        <v>2.4</v>
      </c>
      <c r="P35" s="213">
        <f t="shared" si="1"/>
        <v>4.2358325978870237</v>
      </c>
      <c r="Q35" s="4"/>
      <c r="R35" s="935"/>
      <c r="S35" s="25"/>
      <c r="T35" s="213"/>
      <c r="U35" s="937"/>
      <c r="V35" s="931"/>
      <c r="W35" s="931"/>
      <c r="X35" s="931"/>
      <c r="Y35" s="931"/>
      <c r="Z35" s="931"/>
      <c r="AA35" s="931"/>
      <c r="AB35" s="931"/>
      <c r="AC35" s="931"/>
    </row>
    <row r="36" spans="1:29" ht="11.1" customHeight="1" x14ac:dyDescent="0.2">
      <c r="A36" s="18" t="s">
        <v>180</v>
      </c>
      <c r="B36" s="6">
        <v>1408.996486055777</v>
      </c>
      <c r="C36" s="15"/>
      <c r="D36" s="6">
        <v>1484.6679999999999</v>
      </c>
      <c r="E36" s="15"/>
      <c r="F36" s="6">
        <v>-13.507341960159364</v>
      </c>
      <c r="H36" s="6">
        <v>35.035996015936462</v>
      </c>
      <c r="J36" s="6">
        <f t="shared" si="0"/>
        <v>75.671513944222852</v>
      </c>
      <c r="K36" s="15"/>
      <c r="L36" s="6">
        <v>-1</v>
      </c>
      <c r="N36" s="6">
        <v>2.6</v>
      </c>
      <c r="P36" s="213">
        <f t="shared" si="1"/>
        <v>5.3705963565637616</v>
      </c>
      <c r="Q36" s="4"/>
      <c r="R36" s="935"/>
      <c r="S36" s="25"/>
      <c r="T36" s="213"/>
      <c r="U36" s="937"/>
      <c r="V36" s="931"/>
      <c r="W36" s="931"/>
      <c r="X36" s="931"/>
      <c r="Y36" s="931"/>
      <c r="Z36" s="931"/>
      <c r="AA36" s="931"/>
      <c r="AB36" s="931"/>
      <c r="AC36" s="931"/>
    </row>
    <row r="37" spans="1:29" ht="11.1" customHeight="1" x14ac:dyDescent="0.2">
      <c r="A37" s="18"/>
      <c r="B37" s="6"/>
      <c r="C37" s="15"/>
      <c r="D37" s="6"/>
      <c r="E37" s="15"/>
      <c r="F37" s="6"/>
      <c r="H37" s="6"/>
      <c r="J37" s="6"/>
      <c r="K37" s="15"/>
      <c r="L37" s="6"/>
      <c r="N37" s="6"/>
      <c r="P37" s="213"/>
      <c r="Q37" s="4"/>
      <c r="R37" s="935"/>
      <c r="S37" s="25"/>
      <c r="T37" s="213"/>
      <c r="U37" s="937"/>
      <c r="V37" s="931"/>
      <c r="W37" s="931"/>
      <c r="X37" s="931"/>
      <c r="Y37" s="931"/>
      <c r="Z37" s="931"/>
      <c r="AA37" s="931"/>
      <c r="AB37" s="931"/>
      <c r="AC37" s="931"/>
    </row>
    <row r="38" spans="1:29" ht="11.1" customHeight="1" x14ac:dyDescent="0.2">
      <c r="A38" s="18" t="s">
        <v>177</v>
      </c>
      <c r="B38" s="6">
        <v>6863.4071872509967</v>
      </c>
      <c r="C38" s="15"/>
      <c r="D38" s="183">
        <v>7131.3609999999999</v>
      </c>
      <c r="E38" s="15"/>
      <c r="F38" s="6">
        <v>-306.60488326693235</v>
      </c>
      <c r="H38" s="6">
        <v>93.192370517928794</v>
      </c>
      <c r="J38" s="6">
        <f t="shared" si="0"/>
        <v>267.95381274900319</v>
      </c>
      <c r="K38" s="15"/>
      <c r="L38" s="6">
        <v>-4.3</v>
      </c>
      <c r="N38" s="6">
        <v>1.4</v>
      </c>
      <c r="P38" s="213">
        <f t="shared" si="1"/>
        <v>3.9040931921791922</v>
      </c>
      <c r="Q38" s="4"/>
      <c r="R38" s="935"/>
      <c r="S38" s="25"/>
      <c r="T38" s="213"/>
      <c r="U38" s="937"/>
      <c r="V38" s="931"/>
      <c r="W38" s="931"/>
      <c r="X38" s="931"/>
      <c r="Y38" s="931"/>
      <c r="Z38" s="931"/>
      <c r="AA38" s="931"/>
      <c r="AB38" s="931"/>
      <c r="AC38" s="931"/>
    </row>
    <row r="39" spans="1:29" ht="11.1" customHeight="1" x14ac:dyDescent="0.2">
      <c r="A39" s="18" t="s">
        <v>178</v>
      </c>
      <c r="B39" s="6">
        <v>2021.6281434262951</v>
      </c>
      <c r="C39" s="15"/>
      <c r="D39" s="183">
        <v>2055.9340000000002</v>
      </c>
      <c r="E39" s="15"/>
      <c r="F39" s="6">
        <v>-24.257214820716996</v>
      </c>
      <c r="H39" s="6">
        <v>33.549438247012176</v>
      </c>
      <c r="J39" s="6">
        <f t="shared" si="0"/>
        <v>34.305856573705114</v>
      </c>
      <c r="K39" s="15"/>
      <c r="L39" s="6">
        <v>-1.2</v>
      </c>
      <c r="N39" s="6">
        <v>1.7</v>
      </c>
      <c r="P39" s="213">
        <f t="shared" si="1"/>
        <v>1.6969419764587768</v>
      </c>
      <c r="Q39" s="4"/>
      <c r="R39" s="935"/>
      <c r="S39" s="25"/>
      <c r="T39" s="213"/>
      <c r="U39" s="937"/>
      <c r="V39" s="931"/>
      <c r="W39" s="931"/>
      <c r="X39" s="931"/>
      <c r="Y39" s="931"/>
      <c r="Z39" s="931"/>
      <c r="AA39" s="931"/>
      <c r="AB39" s="931"/>
      <c r="AC39" s="931"/>
    </row>
    <row r="40" spans="1:29" ht="11.1" customHeight="1" x14ac:dyDescent="0.2">
      <c r="A40" s="17"/>
      <c r="B40" s="6"/>
      <c r="C40" s="6"/>
      <c r="D40" s="6"/>
      <c r="E40" s="6"/>
      <c r="F40" s="6"/>
      <c r="H40" s="6"/>
      <c r="J40" s="6"/>
      <c r="K40" s="6"/>
      <c r="L40" s="6"/>
      <c r="N40" s="6"/>
      <c r="P40" s="213"/>
      <c r="Q40" s="4"/>
      <c r="R40" s="935"/>
      <c r="S40" s="25"/>
      <c r="T40" s="213"/>
      <c r="U40" s="937"/>
      <c r="V40" s="931"/>
      <c r="W40" s="931"/>
      <c r="X40" s="931"/>
      <c r="Y40" s="931"/>
      <c r="Z40" s="931"/>
      <c r="AA40" s="931"/>
      <c r="AB40" s="931"/>
      <c r="AC40" s="931"/>
    </row>
    <row r="41" spans="1:29" ht="11.1" customHeight="1" x14ac:dyDescent="0.2">
      <c r="A41" s="31" t="s">
        <v>189</v>
      </c>
      <c r="B41" s="34"/>
      <c r="C41" s="35"/>
      <c r="D41" s="6"/>
      <c r="E41" s="35"/>
      <c r="F41" s="34"/>
      <c r="H41" s="6"/>
      <c r="J41" s="6"/>
      <c r="K41" s="35"/>
      <c r="L41" s="34"/>
      <c r="N41" s="6"/>
      <c r="P41" s="213"/>
      <c r="Q41" s="36"/>
      <c r="R41" s="935"/>
      <c r="S41" s="25"/>
      <c r="T41" s="213"/>
      <c r="U41" s="937"/>
      <c r="V41" s="931"/>
      <c r="W41" s="931"/>
      <c r="X41" s="931"/>
      <c r="Y41" s="931"/>
      <c r="Z41" s="931"/>
      <c r="AA41" s="931"/>
      <c r="AB41" s="931"/>
      <c r="AC41" s="931"/>
    </row>
    <row r="42" spans="1:29" ht="11.1" customHeight="1" x14ac:dyDescent="0.2">
      <c r="A42" s="18" t="s">
        <v>194</v>
      </c>
      <c r="B42" s="6">
        <v>6359.2465179282863</v>
      </c>
      <c r="C42" s="15"/>
      <c r="D42" s="183">
        <v>6625.4660000000003</v>
      </c>
      <c r="E42" s="15"/>
      <c r="F42" s="6">
        <v>-272.87353643027882</v>
      </c>
      <c r="H42" s="6">
        <v>84.164410358564965</v>
      </c>
      <c r="J42" s="6">
        <f t="shared" si="0"/>
        <v>266.21948207171408</v>
      </c>
      <c r="K42" s="15"/>
      <c r="L42" s="6">
        <v>-4.2</v>
      </c>
      <c r="N42" s="6">
        <v>1.3</v>
      </c>
      <c r="P42" s="213">
        <f t="shared" si="1"/>
        <v>4.186336876879615</v>
      </c>
      <c r="Q42" s="36"/>
      <c r="R42" s="935"/>
      <c r="S42" s="25"/>
      <c r="T42" s="213"/>
      <c r="U42" s="937"/>
      <c r="V42" s="931"/>
      <c r="W42" s="931"/>
      <c r="X42" s="931"/>
      <c r="Y42" s="931"/>
      <c r="Z42" s="931"/>
      <c r="AA42" s="931"/>
      <c r="AB42" s="931"/>
      <c r="AC42" s="931"/>
    </row>
    <row r="43" spans="1:29" ht="11.1" customHeight="1" x14ac:dyDescent="0.2">
      <c r="A43" s="18" t="s">
        <v>191</v>
      </c>
      <c r="B43" s="6">
        <v>433.34848605577696</v>
      </c>
      <c r="C43" s="15"/>
      <c r="D43" s="183">
        <v>435.92700000000002</v>
      </c>
      <c r="E43" s="15"/>
      <c r="F43" s="6">
        <v>-36.0848680796813</v>
      </c>
      <c r="H43" s="6">
        <v>8.686466135458204</v>
      </c>
      <c r="J43" s="6">
        <f t="shared" si="0"/>
        <v>2.5785139442230616</v>
      </c>
      <c r="K43" s="15"/>
      <c r="L43" s="6">
        <v>-7.8</v>
      </c>
      <c r="N43" s="6">
        <v>2</v>
      </c>
      <c r="P43" s="213">
        <f t="shared" si="1"/>
        <v>0.59502087285270289</v>
      </c>
      <c r="Q43" s="36"/>
      <c r="R43" s="935"/>
      <c r="S43" s="25"/>
      <c r="T43" s="213"/>
      <c r="U43" s="937"/>
      <c r="V43" s="931"/>
      <c r="W43" s="931"/>
      <c r="X43" s="931"/>
      <c r="Y43" s="931"/>
      <c r="Z43" s="931"/>
      <c r="AA43" s="931"/>
      <c r="AB43" s="931"/>
      <c r="AC43" s="931"/>
    </row>
    <row r="44" spans="1:29" ht="11.1" customHeight="1" x14ac:dyDescent="0.2">
      <c r="A44" s="18" t="s">
        <v>192</v>
      </c>
      <c r="B44" s="6">
        <v>22.166007968127488</v>
      </c>
      <c r="C44" s="15"/>
      <c r="D44" s="183">
        <v>21.83</v>
      </c>
      <c r="E44" s="15"/>
      <c r="F44" s="6">
        <v>1.3475648764940233</v>
      </c>
      <c r="H44" s="6">
        <v>0.42222709163346295</v>
      </c>
      <c r="J44" s="6">
        <f t="shared" si="0"/>
        <v>-0.33600796812748968</v>
      </c>
      <c r="K44" s="15"/>
      <c r="L44" s="6">
        <v>6.6</v>
      </c>
      <c r="N44" s="6">
        <v>1.9</v>
      </c>
      <c r="P44" s="213">
        <f t="shared" si="1"/>
        <v>-1.5158704653117305</v>
      </c>
      <c r="Q44" s="36"/>
      <c r="R44" s="935"/>
      <c r="S44" s="25"/>
      <c r="T44" s="213"/>
      <c r="U44" s="937"/>
      <c r="V44" s="931"/>
      <c r="W44" s="931"/>
      <c r="X44" s="931"/>
      <c r="Y44" s="931"/>
      <c r="Z44" s="931"/>
      <c r="AA44" s="931"/>
      <c r="AB44" s="931"/>
      <c r="AC44" s="931"/>
    </row>
    <row r="45" spans="1:29" ht="11.1" customHeight="1" x14ac:dyDescent="0.2">
      <c r="A45" s="31" t="s">
        <v>190</v>
      </c>
      <c r="B45" s="6">
        <v>3.9326693227091627</v>
      </c>
      <c r="C45" s="15"/>
      <c r="D45" s="183">
        <v>3.5329999999999999</v>
      </c>
      <c r="E45" s="15"/>
      <c r="F45" s="6">
        <v>-0.86499150597609609</v>
      </c>
      <c r="H45" s="6">
        <v>-4.7207171314741725E-2</v>
      </c>
      <c r="J45" s="6">
        <f t="shared" si="0"/>
        <v>-0.39966932270916278</v>
      </c>
      <c r="K45" s="15"/>
      <c r="L45" s="6">
        <v>-17.899999999999999</v>
      </c>
      <c r="N45" s="6">
        <v>-1.2</v>
      </c>
      <c r="P45" s="213">
        <f t="shared" si="1"/>
        <v>-10.162800121568216</v>
      </c>
      <c r="Q45" s="36"/>
      <c r="R45" s="935"/>
      <c r="S45" s="25"/>
      <c r="T45" s="213"/>
      <c r="U45" s="937"/>
      <c r="V45" s="931"/>
      <c r="W45" s="931"/>
      <c r="X45" s="931"/>
      <c r="Y45" s="931"/>
      <c r="Z45" s="931"/>
      <c r="AA45" s="931"/>
      <c r="AB45" s="931"/>
      <c r="AC45" s="931"/>
    </row>
    <row r="46" spans="1:29" ht="11.1" customHeight="1" x14ac:dyDescent="0.2">
      <c r="A46" s="31" t="s">
        <v>186</v>
      </c>
      <c r="B46" s="6">
        <v>52.74359760956176</v>
      </c>
      <c r="C46" s="15"/>
      <c r="D46" s="183">
        <v>52.41</v>
      </c>
      <c r="E46" s="15"/>
      <c r="F46" s="6">
        <v>-0.48663241434262455</v>
      </c>
      <c r="H46" s="6">
        <v>-2.6505976095613448E-2</v>
      </c>
      <c r="J46" s="6">
        <f t="shared" si="0"/>
        <v>-0.33359760956176387</v>
      </c>
      <c r="K46" s="15"/>
      <c r="L46" s="6">
        <v>-0.9</v>
      </c>
      <c r="N46" s="6">
        <v>-0.1</v>
      </c>
      <c r="P46" s="213">
        <f t="shared" si="1"/>
        <v>-0.63248929667490961</v>
      </c>
      <c r="Q46" s="36"/>
      <c r="R46" s="935"/>
      <c r="S46" s="25"/>
      <c r="T46" s="213"/>
      <c r="U46" s="937"/>
      <c r="V46" s="931"/>
      <c r="W46" s="931"/>
      <c r="X46" s="931"/>
      <c r="Y46" s="931"/>
      <c r="Z46" s="931"/>
      <c r="AA46" s="931"/>
      <c r="AB46" s="931"/>
      <c r="AC46" s="931"/>
    </row>
    <row r="47" spans="1:29" ht="11.1" customHeight="1" x14ac:dyDescent="0.2">
      <c r="A47" s="31" t="s">
        <v>187</v>
      </c>
      <c r="B47" s="6">
        <v>2013.5980517928288</v>
      </c>
      <c r="C47" s="15"/>
      <c r="D47" s="183">
        <v>2048.1280000000002</v>
      </c>
      <c r="E47" s="15"/>
      <c r="F47" s="6">
        <v>-21.899634533864447</v>
      </c>
      <c r="H47" s="6">
        <v>33.542418326693223</v>
      </c>
      <c r="J47" s="6">
        <f t="shared" si="0"/>
        <v>34.529948207171401</v>
      </c>
      <c r="K47" s="15"/>
      <c r="L47" s="6">
        <v>-1.1000000000000001</v>
      </c>
      <c r="N47" s="6">
        <v>1.7</v>
      </c>
      <c r="P47" s="213">
        <f t="shared" si="1"/>
        <v>1.7148381811567193</v>
      </c>
      <c r="Q47" s="36"/>
      <c r="R47" s="935"/>
      <c r="S47" s="25"/>
      <c r="T47" s="213"/>
      <c r="U47" s="937"/>
      <c r="V47" s="931"/>
      <c r="W47" s="931"/>
      <c r="X47" s="931"/>
      <c r="Y47" s="931"/>
      <c r="Z47" s="931"/>
      <c r="AA47" s="931"/>
      <c r="AB47" s="931"/>
      <c r="AC47" s="931"/>
    </row>
    <row r="48" spans="1:29" ht="11.1" customHeight="1" x14ac:dyDescent="0.2">
      <c r="A48" s="21"/>
      <c r="C48" s="15"/>
      <c r="D48" s="183"/>
      <c r="E48" s="15"/>
      <c r="F48" s="6"/>
      <c r="H48" s="6"/>
      <c r="J48" s="7"/>
      <c r="K48" s="15"/>
      <c r="L48" s="6"/>
      <c r="N48" s="6"/>
      <c r="P48" s="213"/>
      <c r="Q48" s="4"/>
      <c r="R48" s="935"/>
      <c r="S48" s="25"/>
      <c r="T48" s="213"/>
      <c r="U48" s="937"/>
      <c r="V48" s="931"/>
      <c r="W48" s="931"/>
      <c r="X48" s="931"/>
      <c r="Y48" s="931"/>
      <c r="Z48" s="931"/>
      <c r="AA48" s="931"/>
      <c r="AB48" s="931"/>
      <c r="AC48" s="931"/>
    </row>
    <row r="49" spans="1:29" ht="11.1" customHeight="1" x14ac:dyDescent="0.2">
      <c r="A49" s="20" t="s">
        <v>176</v>
      </c>
      <c r="B49" s="7">
        <v>7670.9159003984068</v>
      </c>
      <c r="C49" s="15"/>
      <c r="D49" s="7">
        <v>7900.02</v>
      </c>
      <c r="E49" s="15"/>
      <c r="F49" s="7">
        <v>-222.05956129083688</v>
      </c>
      <c r="H49" s="6">
        <v>129.81590039840648</v>
      </c>
      <c r="J49" s="7">
        <f t="shared" si="0"/>
        <v>229.10409960159359</v>
      </c>
      <c r="K49" s="15"/>
      <c r="L49" s="7">
        <v>-2.9</v>
      </c>
      <c r="N49" s="7">
        <v>1.7</v>
      </c>
      <c r="P49" s="212">
        <f t="shared" si="1"/>
        <v>2.9866589932200149</v>
      </c>
      <c r="Q49" s="4"/>
      <c r="R49" s="935"/>
      <c r="S49" s="25"/>
      <c r="T49" s="213"/>
      <c r="U49" s="937"/>
      <c r="V49" s="931"/>
      <c r="W49" s="931"/>
      <c r="X49" s="931"/>
      <c r="Y49" s="931"/>
      <c r="Z49" s="931"/>
      <c r="AA49" s="931"/>
      <c r="AB49" s="931"/>
      <c r="AC49" s="931"/>
    </row>
    <row r="50" spans="1:29" ht="11.1" customHeight="1" x14ac:dyDescent="0.2">
      <c r="A50" s="18" t="s">
        <v>172</v>
      </c>
      <c r="B50" s="6">
        <v>363.01345019920313</v>
      </c>
      <c r="C50" s="15"/>
      <c r="D50" s="183">
        <v>383.23099999999999</v>
      </c>
      <c r="E50" s="15"/>
      <c r="F50" s="6">
        <v>-53.290960685258966</v>
      </c>
      <c r="H50" s="6">
        <v>7.3452788844620613</v>
      </c>
      <c r="J50" s="6">
        <f t="shared" si="0"/>
        <v>20.21754980079686</v>
      </c>
      <c r="K50" s="15"/>
      <c r="L50" s="6">
        <v>-13</v>
      </c>
      <c r="N50" s="6">
        <v>2.1</v>
      </c>
      <c r="P50" s="213">
        <f t="shared" si="1"/>
        <v>5.569366586748381</v>
      </c>
      <c r="Q50" s="940"/>
      <c r="R50" s="940"/>
      <c r="S50" s="25"/>
      <c r="T50" s="213"/>
      <c r="U50" s="937"/>
      <c r="V50" s="931"/>
      <c r="W50" s="931"/>
      <c r="X50" s="931"/>
      <c r="Y50" s="931"/>
      <c r="Z50" s="931"/>
      <c r="AA50" s="931"/>
      <c r="AB50" s="931"/>
      <c r="AC50" s="931"/>
    </row>
    <row r="51" spans="1:29" ht="11.1" customHeight="1" x14ac:dyDescent="0.2">
      <c r="A51" s="21" t="s">
        <v>173</v>
      </c>
      <c r="B51" s="6">
        <v>1817.7752151394423</v>
      </c>
      <c r="C51" s="6"/>
      <c r="D51" s="183">
        <v>1796.7819999999999</v>
      </c>
      <c r="E51" s="6"/>
      <c r="F51" s="6">
        <v>-133.34656004780879</v>
      </c>
      <c r="H51" s="6">
        <v>-42.600796812748968</v>
      </c>
      <c r="J51" s="6">
        <f t="shared" si="0"/>
        <v>-20.993215139442327</v>
      </c>
      <c r="K51" s="6"/>
      <c r="L51" s="6">
        <v>-6.7</v>
      </c>
      <c r="N51" s="6">
        <v>-2.2999999999999998</v>
      </c>
      <c r="P51" s="213">
        <f t="shared" si="1"/>
        <v>-1.1548851015570682</v>
      </c>
      <c r="Q51" s="940"/>
      <c r="R51" s="940"/>
      <c r="S51" s="25"/>
      <c r="T51" s="213"/>
      <c r="U51" s="937"/>
      <c r="V51" s="931"/>
      <c r="W51" s="931"/>
      <c r="X51" s="931"/>
      <c r="Y51" s="931"/>
      <c r="Z51" s="931"/>
      <c r="AA51" s="931"/>
      <c r="AB51" s="931"/>
      <c r="AC51" s="931"/>
    </row>
    <row r="52" spans="1:29" ht="11.1" customHeight="1" x14ac:dyDescent="0.2">
      <c r="A52" s="21" t="s">
        <v>174</v>
      </c>
      <c r="B52" s="6">
        <v>2390.0966653386454</v>
      </c>
      <c r="C52" s="6"/>
      <c r="D52" s="183">
        <v>2457.569</v>
      </c>
      <c r="E52" s="6"/>
      <c r="F52" s="6">
        <v>-26.811015011952257</v>
      </c>
      <c r="H52" s="6">
        <v>48.105912350597464</v>
      </c>
      <c r="J52" s="6">
        <f t="shared" si="0"/>
        <v>67.47233466135458</v>
      </c>
      <c r="K52" s="6"/>
      <c r="L52" s="6">
        <v>-1.1000000000000001</v>
      </c>
      <c r="N52" s="6">
        <v>2.1</v>
      </c>
      <c r="P52" s="213">
        <f t="shared" si="1"/>
        <v>2.8229960586884761</v>
      </c>
      <c r="Q52" s="940"/>
      <c r="R52" s="940"/>
      <c r="S52" s="25"/>
      <c r="T52" s="213"/>
      <c r="U52" s="937"/>
      <c r="V52" s="14"/>
      <c r="W52" s="931"/>
      <c r="X52" s="931"/>
      <c r="Y52" s="931"/>
      <c r="Z52" s="931"/>
      <c r="AA52" s="931"/>
      <c r="AB52" s="931"/>
      <c r="AC52" s="931"/>
    </row>
    <row r="53" spans="1:29" ht="11.1" customHeight="1" x14ac:dyDescent="0.2">
      <c r="A53" s="18" t="s">
        <v>179</v>
      </c>
      <c r="B53" s="6">
        <v>1978.0992788844624</v>
      </c>
      <c r="C53" s="6"/>
      <c r="D53" s="183">
        <v>2061.386</v>
      </c>
      <c r="E53" s="6"/>
      <c r="F53" s="6">
        <v>-2.7087705976094587</v>
      </c>
      <c r="H53" s="6">
        <v>57.055629482071936</v>
      </c>
      <c r="J53" s="6">
        <f t="shared" si="0"/>
        <v>83.286721115537603</v>
      </c>
      <c r="K53" s="6"/>
      <c r="L53" s="6">
        <v>-0.1</v>
      </c>
      <c r="N53" s="6">
        <v>3</v>
      </c>
      <c r="P53" s="213">
        <f t="shared" si="1"/>
        <v>4.2104419128299098</v>
      </c>
      <c r="Q53" s="940"/>
      <c r="R53" s="940"/>
      <c r="S53" s="25"/>
      <c r="T53" s="213"/>
      <c r="U53" s="937"/>
      <c r="V53" s="13"/>
      <c r="W53" s="931"/>
      <c r="X53" s="931"/>
      <c r="Y53" s="931"/>
      <c r="Z53" s="931"/>
      <c r="AA53" s="931"/>
      <c r="AB53" s="931"/>
      <c r="AC53" s="931"/>
    </row>
    <row r="54" spans="1:29" ht="11.1" customHeight="1" x14ac:dyDescent="0.2">
      <c r="A54" s="18" t="s">
        <v>180</v>
      </c>
      <c r="B54" s="6">
        <v>1121.9312908366537</v>
      </c>
      <c r="C54" s="6"/>
      <c r="D54" s="183">
        <v>1201.0340000000001</v>
      </c>
      <c r="E54" s="6"/>
      <c r="F54" s="6">
        <v>-6.6769163027887695</v>
      </c>
      <c r="H54" s="6">
        <v>59.876215139442365</v>
      </c>
      <c r="J54" s="6">
        <f t="shared" si="0"/>
        <v>79.10270916334639</v>
      </c>
      <c r="K54" s="6"/>
      <c r="L54" s="6">
        <v>-0.6</v>
      </c>
      <c r="N54" s="6">
        <v>5.6</v>
      </c>
      <c r="P54" s="213">
        <f t="shared" si="1"/>
        <v>7.0505840963181798</v>
      </c>
      <c r="Q54" s="940"/>
      <c r="R54" s="940"/>
      <c r="S54" s="25"/>
      <c r="T54" s="213"/>
      <c r="U54" s="937"/>
      <c r="V54" s="13"/>
      <c r="W54" s="931"/>
      <c r="X54" s="931"/>
      <c r="Y54" s="931"/>
      <c r="Z54" s="931"/>
      <c r="AA54" s="931"/>
      <c r="AB54" s="931"/>
      <c r="AC54" s="931"/>
    </row>
    <row r="55" spans="1:29" ht="11.1" customHeight="1" x14ac:dyDescent="0.2">
      <c r="A55" s="18"/>
      <c r="B55" s="6"/>
      <c r="C55" s="6"/>
      <c r="D55" s="6"/>
      <c r="E55" s="6"/>
      <c r="F55" s="6"/>
      <c r="H55" s="6"/>
      <c r="J55" s="6"/>
      <c r="K55" s="6"/>
      <c r="L55" s="6"/>
      <c r="N55" s="6"/>
      <c r="P55" s="213"/>
      <c r="Q55" s="940"/>
      <c r="R55" s="940"/>
      <c r="S55" s="25"/>
      <c r="T55" s="213"/>
      <c r="U55" s="937"/>
      <c r="V55" s="13"/>
      <c r="W55" s="931"/>
      <c r="X55" s="931"/>
      <c r="Y55" s="931"/>
      <c r="Z55" s="931"/>
      <c r="AA55" s="931"/>
      <c r="AB55" s="931"/>
      <c r="AC55" s="931"/>
    </row>
    <row r="56" spans="1:29" ht="11.1" customHeight="1" x14ac:dyDescent="0.2">
      <c r="A56" s="18" t="s">
        <v>177</v>
      </c>
      <c r="B56" s="6">
        <v>6583.9970398406367</v>
      </c>
      <c r="C56" s="6"/>
      <c r="D56" s="183">
        <v>6787.4340000000002</v>
      </c>
      <c r="E56" s="6"/>
      <c r="F56" s="6">
        <v>-193.81264976892248</v>
      </c>
      <c r="H56" s="6">
        <v>97.31359760956002</v>
      </c>
      <c r="J56" s="6">
        <f t="shared" si="0"/>
        <v>203.43696015936348</v>
      </c>
      <c r="K56" s="6"/>
      <c r="L56" s="6">
        <v>-2.9</v>
      </c>
      <c r="N56" s="6">
        <v>1.5</v>
      </c>
      <c r="P56" s="213">
        <f t="shared" si="1"/>
        <v>3.089870164405295</v>
      </c>
      <c r="Q56" s="940"/>
      <c r="R56" s="940"/>
      <c r="S56" s="25"/>
      <c r="T56" s="213"/>
      <c r="U56" s="937"/>
      <c r="V56" s="13"/>
      <c r="W56" s="931"/>
      <c r="X56" s="931"/>
      <c r="Y56" s="931"/>
      <c r="Z56" s="931"/>
      <c r="AA56" s="931"/>
      <c r="AB56" s="931"/>
      <c r="AC56" s="931"/>
    </row>
    <row r="57" spans="1:29" ht="11.1" customHeight="1" x14ac:dyDescent="0.2">
      <c r="A57" s="18" t="s">
        <v>178</v>
      </c>
      <c r="B57" s="6">
        <v>1086.918860557769</v>
      </c>
      <c r="C57" s="6"/>
      <c r="D57" s="183">
        <v>1112.586</v>
      </c>
      <c r="E57" s="6"/>
      <c r="F57" s="6">
        <v>-29.021572876493913</v>
      </c>
      <c r="H57" s="6">
        <v>32.468641434262963</v>
      </c>
      <c r="J57" s="6">
        <f t="shared" si="0"/>
        <v>25.667139442231019</v>
      </c>
      <c r="K57" s="6"/>
      <c r="L57" s="6">
        <v>-2.7</v>
      </c>
      <c r="N57" s="6">
        <v>3.1</v>
      </c>
      <c r="P57" s="213">
        <f t="shared" si="1"/>
        <v>2.3614586491819134</v>
      </c>
      <c r="Q57" s="940"/>
      <c r="R57" s="940"/>
      <c r="S57" s="25"/>
      <c r="T57" s="213"/>
      <c r="U57" s="937"/>
      <c r="V57" s="13"/>
      <c r="W57" s="931"/>
      <c r="X57" s="931"/>
      <c r="Y57" s="931"/>
      <c r="Z57" s="931"/>
      <c r="AA57" s="931"/>
      <c r="AB57" s="931"/>
      <c r="AC57" s="931"/>
    </row>
    <row r="58" spans="1:29" ht="11.1" customHeight="1" x14ac:dyDescent="0.2">
      <c r="A58" s="17"/>
      <c r="B58" s="6"/>
      <c r="C58" s="6"/>
      <c r="D58" s="6"/>
      <c r="E58" s="6"/>
      <c r="F58" s="6"/>
      <c r="H58" s="6"/>
      <c r="J58" s="6"/>
      <c r="K58" s="6"/>
      <c r="L58" s="6"/>
      <c r="N58" s="6"/>
      <c r="P58" s="213"/>
      <c r="Q58" s="940"/>
      <c r="R58" s="940"/>
      <c r="S58" s="940"/>
      <c r="T58" s="931"/>
      <c r="U58" s="937"/>
      <c r="V58" s="13"/>
      <c r="W58" s="931"/>
      <c r="X58" s="931"/>
      <c r="Y58" s="931"/>
      <c r="Z58" s="931"/>
      <c r="AA58" s="931"/>
      <c r="AB58" s="931"/>
      <c r="AC58" s="931"/>
    </row>
    <row r="59" spans="1:29" ht="11.1" customHeight="1" x14ac:dyDescent="0.2">
      <c r="A59" s="31" t="s">
        <v>189</v>
      </c>
      <c r="B59" s="34"/>
      <c r="C59" s="6"/>
      <c r="D59" s="6"/>
      <c r="E59" s="6"/>
      <c r="F59" s="6"/>
      <c r="H59" s="6"/>
      <c r="J59" s="6"/>
      <c r="K59" s="6"/>
      <c r="L59" s="6"/>
      <c r="N59" s="6"/>
      <c r="P59" s="213"/>
      <c r="Q59" s="940"/>
      <c r="R59" s="940"/>
      <c r="S59" s="940"/>
      <c r="T59" s="931"/>
      <c r="U59" s="937"/>
      <c r="V59" s="13"/>
      <c r="W59" s="931"/>
      <c r="X59" s="931"/>
      <c r="Y59" s="931"/>
      <c r="Z59" s="931"/>
      <c r="AA59" s="931"/>
      <c r="AB59" s="931"/>
      <c r="AC59" s="931"/>
    </row>
    <row r="60" spans="1:29" ht="11.1" customHeight="1" x14ac:dyDescent="0.2">
      <c r="A60" s="18" t="s">
        <v>194</v>
      </c>
      <c r="B60" s="6">
        <v>5852.6918406374498</v>
      </c>
      <c r="C60" s="15"/>
      <c r="D60" s="183">
        <v>6056.1670000000004</v>
      </c>
      <c r="E60" s="15"/>
      <c r="F60" s="6">
        <v>-265.79451566533839</v>
      </c>
      <c r="H60" s="6">
        <v>99.962924302788451</v>
      </c>
      <c r="J60" s="6">
        <f t="shared" si="0"/>
        <v>203.47515936255058</v>
      </c>
      <c r="K60" s="15"/>
      <c r="L60" s="6">
        <v>-4.4000000000000004</v>
      </c>
      <c r="N60" s="6">
        <v>1.7</v>
      </c>
      <c r="P60" s="213">
        <f t="shared" si="1"/>
        <v>3.4766081130352067</v>
      </c>
      <c r="Q60" s="940"/>
      <c r="R60" s="933"/>
      <c r="S60" s="940"/>
      <c r="T60" s="931"/>
      <c r="U60" s="937"/>
      <c r="V60" s="13"/>
      <c r="W60" s="931"/>
      <c r="X60" s="931"/>
      <c r="Y60" s="931"/>
      <c r="Z60" s="931"/>
      <c r="AA60" s="931"/>
      <c r="AB60" s="931"/>
      <c r="AC60" s="931"/>
    </row>
    <row r="61" spans="1:29" ht="11.1" customHeight="1" x14ac:dyDescent="0.2">
      <c r="A61" s="18" t="s">
        <v>191</v>
      </c>
      <c r="B61" s="6">
        <v>321.2333227091633</v>
      </c>
      <c r="C61" s="6"/>
      <c r="D61" s="183">
        <v>318.66000000000003</v>
      </c>
      <c r="E61" s="6"/>
      <c r="F61" s="6">
        <v>-27.325996366533857</v>
      </c>
      <c r="H61" s="6">
        <v>-7.5957689243028312</v>
      </c>
      <c r="J61" s="6">
        <f t="shared" si="0"/>
        <v>-2.5733227091632784</v>
      </c>
      <c r="K61" s="6"/>
      <c r="L61" s="6">
        <v>-7.7</v>
      </c>
      <c r="N61" s="6">
        <v>-2.2999999999999998</v>
      </c>
      <c r="P61" s="213">
        <f t="shared" si="1"/>
        <v>-0.80107589320460582</v>
      </c>
      <c r="Q61" s="940"/>
      <c r="R61" s="933"/>
      <c r="S61" s="940"/>
      <c r="T61" s="931"/>
      <c r="U61" s="937"/>
      <c r="V61" s="13"/>
      <c r="W61" s="931"/>
      <c r="X61" s="931"/>
      <c r="Y61" s="931"/>
      <c r="Z61" s="931"/>
      <c r="AA61" s="931"/>
      <c r="AB61" s="931"/>
      <c r="AC61" s="931"/>
    </row>
    <row r="62" spans="1:29" ht="11.1" customHeight="1" x14ac:dyDescent="0.2">
      <c r="A62" s="18" t="s">
        <v>192</v>
      </c>
      <c r="B62" s="6">
        <v>405.56674103585658</v>
      </c>
      <c r="C62" s="6"/>
      <c r="D62" s="183">
        <v>407.91500000000002</v>
      </c>
      <c r="E62" s="6"/>
      <c r="F62" s="6">
        <v>68.468202390438236</v>
      </c>
      <c r="H62" s="6">
        <v>4.3673386454183287</v>
      </c>
      <c r="J62" s="6">
        <f t="shared" si="0"/>
        <v>2.3482589641434402</v>
      </c>
      <c r="K62" s="6"/>
      <c r="L62" s="6">
        <v>20.6</v>
      </c>
      <c r="N62" s="6">
        <v>1.1000000000000001</v>
      </c>
      <c r="P62" s="213">
        <f t="shared" si="1"/>
        <v>0.57900678890625557</v>
      </c>
      <c r="Q62" s="940"/>
      <c r="R62" s="933"/>
      <c r="S62" s="940"/>
      <c r="T62" s="931"/>
      <c r="U62" s="937"/>
      <c r="V62" s="931"/>
      <c r="W62" s="931"/>
      <c r="X62" s="931"/>
      <c r="Y62" s="931"/>
      <c r="Z62" s="931"/>
      <c r="AA62" s="931"/>
      <c r="AB62" s="931"/>
      <c r="AC62" s="931"/>
    </row>
    <row r="63" spans="1:29" ht="11.1" customHeight="1" x14ac:dyDescent="0.2">
      <c r="A63" s="31" t="s">
        <v>190</v>
      </c>
      <c r="B63" s="6">
        <v>0.27908366533864548</v>
      </c>
      <c r="C63" s="6"/>
      <c r="D63" s="183">
        <v>0.26400000000000001</v>
      </c>
      <c r="E63" s="6"/>
      <c r="F63" s="6">
        <v>-2.0901434262948215E-2</v>
      </c>
      <c r="H63" s="6">
        <v>-1.4274900398406287E-2</v>
      </c>
      <c r="J63" s="6">
        <f t="shared" si="0"/>
        <v>-1.5083665338645469E-2</v>
      </c>
      <c r="K63" s="6"/>
      <c r="L63" s="6">
        <v>-6.7</v>
      </c>
      <c r="N63" s="6">
        <v>-4.9000000000000004</v>
      </c>
      <c r="P63" s="213">
        <f t="shared" si="1"/>
        <v>-5.4047109207708939</v>
      </c>
      <c r="Q63" s="940"/>
      <c r="R63" s="933"/>
      <c r="S63" s="940"/>
      <c r="T63" s="931"/>
      <c r="U63" s="937"/>
      <c r="V63" s="931"/>
      <c r="W63" s="931"/>
      <c r="X63" s="931"/>
      <c r="Y63" s="931"/>
      <c r="Z63" s="931"/>
      <c r="AA63" s="931"/>
      <c r="AB63" s="931"/>
      <c r="AC63" s="931"/>
    </row>
    <row r="64" spans="1:29" ht="11.1" customHeight="1" x14ac:dyDescent="0.2">
      <c r="A64" s="31" t="s">
        <v>186</v>
      </c>
      <c r="B64" s="6">
        <v>8.9359721115537862</v>
      </c>
      <c r="C64" s="6"/>
      <c r="D64" s="183">
        <v>8.891</v>
      </c>
      <c r="E64" s="6"/>
      <c r="F64" s="6">
        <v>-0.17668087649402334</v>
      </c>
      <c r="H64" s="6">
        <v>-5.1247011952190391E-2</v>
      </c>
      <c r="J64" s="6">
        <f t="shared" si="0"/>
        <v>-4.497211155378622E-2</v>
      </c>
      <c r="K64" s="6"/>
      <c r="L64" s="6">
        <v>-1.9</v>
      </c>
      <c r="N64" s="6">
        <v>-0.6</v>
      </c>
      <c r="P64" s="213">
        <f t="shared" si="1"/>
        <v>-0.50327050031455656</v>
      </c>
      <c r="Q64" s="940"/>
      <c r="R64" s="933"/>
      <c r="S64" s="940"/>
      <c r="T64" s="931"/>
      <c r="U64" s="937"/>
      <c r="V64" s="13"/>
      <c r="W64" s="931"/>
      <c r="X64" s="931"/>
      <c r="Y64" s="931"/>
      <c r="Z64" s="931"/>
      <c r="AA64" s="931"/>
      <c r="AB64" s="931"/>
      <c r="AC64" s="931"/>
    </row>
    <row r="65" spans="1:29" ht="11.1" customHeight="1" x14ac:dyDescent="0.2">
      <c r="A65" s="31" t="s">
        <v>187</v>
      </c>
      <c r="B65" s="6">
        <v>1082.2089402390438</v>
      </c>
      <c r="C65" s="6"/>
      <c r="D65" s="183">
        <v>1108.1220000000001</v>
      </c>
      <c r="E65" s="6"/>
      <c r="F65" s="6">
        <v>2.0156693067729941</v>
      </c>
      <c r="H65" s="6">
        <v>33.11326693227079</v>
      </c>
      <c r="J65" s="6">
        <f t="shared" si="0"/>
        <v>25.91305976095623</v>
      </c>
      <c r="K65" s="6"/>
      <c r="L65" s="6">
        <v>0.2</v>
      </c>
      <c r="N65" s="6">
        <v>3.2</v>
      </c>
      <c r="P65" s="213">
        <f t="shared" si="1"/>
        <v>2.394459960313422</v>
      </c>
      <c r="Q65" s="940"/>
      <c r="R65" s="933"/>
      <c r="S65" s="940"/>
      <c r="T65" s="931"/>
      <c r="U65" s="937"/>
      <c r="V65" s="931"/>
      <c r="W65" s="931"/>
      <c r="X65" s="931"/>
      <c r="Y65" s="931"/>
      <c r="Z65" s="931"/>
      <c r="AA65" s="931"/>
      <c r="AB65" s="931"/>
      <c r="AC65" s="931"/>
    </row>
    <row r="66" spans="1:29" ht="11.1" customHeight="1" x14ac:dyDescent="0.2">
      <c r="A66" s="28"/>
      <c r="B66" s="29"/>
      <c r="C66" s="15"/>
      <c r="D66" s="25"/>
      <c r="E66" s="15"/>
      <c r="F66" s="30"/>
      <c r="G66" s="15"/>
      <c r="H66" s="30"/>
      <c r="I66" s="15"/>
      <c r="J66" s="183"/>
      <c r="K66" s="15"/>
      <c r="L66" s="30"/>
      <c r="M66" s="15"/>
      <c r="N66" s="30"/>
      <c r="O66" s="15"/>
      <c r="P66" s="183"/>
      <c r="Q66" s="940"/>
      <c r="R66" s="933"/>
      <c r="S66" s="940"/>
      <c r="T66" s="931"/>
      <c r="U66" s="937"/>
      <c r="V66" s="931"/>
      <c r="W66" s="931"/>
      <c r="X66" s="931"/>
      <c r="Y66" s="931"/>
      <c r="Z66" s="931"/>
      <c r="AA66" s="931"/>
      <c r="AB66" s="931"/>
      <c r="AC66" s="931"/>
    </row>
    <row r="67" spans="1:29" ht="26.25" customHeight="1" x14ac:dyDescent="0.2">
      <c r="A67" s="1135" t="s">
        <v>198</v>
      </c>
      <c r="B67" s="1136"/>
      <c r="C67" s="1136"/>
      <c r="D67" s="1136"/>
      <c r="E67" s="1136"/>
      <c r="F67" s="1136"/>
      <c r="G67" s="1136"/>
      <c r="H67" s="1136"/>
      <c r="I67" s="1136"/>
      <c r="J67" s="1136"/>
      <c r="K67" s="1136"/>
      <c r="L67" s="1136"/>
      <c r="M67" s="1136"/>
      <c r="N67" s="1136"/>
      <c r="O67" s="1136"/>
      <c r="P67" s="1136"/>
      <c r="Q67" s="940"/>
      <c r="R67" s="933"/>
      <c r="S67" s="940"/>
      <c r="T67" s="931"/>
      <c r="U67" s="937"/>
      <c r="V67" s="931"/>
      <c r="W67" s="931"/>
      <c r="X67" s="931"/>
      <c r="Y67" s="931"/>
      <c r="Z67" s="931"/>
      <c r="AA67" s="931"/>
      <c r="AB67" s="931"/>
      <c r="AC67" s="931"/>
    </row>
    <row r="68" spans="1:29" ht="15.75" customHeight="1" x14ac:dyDescent="0.2">
      <c r="A68" s="1122" t="s">
        <v>195</v>
      </c>
      <c r="B68" s="1123"/>
      <c r="C68" s="1123"/>
      <c r="D68" s="1123"/>
      <c r="E68" s="1123"/>
      <c r="F68" s="1123"/>
      <c r="G68" s="1123"/>
      <c r="H68" s="1123"/>
      <c r="I68" s="1123"/>
      <c r="J68" s="1123"/>
      <c r="K68" s="1123"/>
      <c r="L68" s="1123"/>
      <c r="M68" s="1123"/>
      <c r="N68" s="1123"/>
      <c r="O68" s="1123"/>
      <c r="P68" s="1123"/>
      <c r="Q68" s="940"/>
      <c r="R68" s="933"/>
      <c r="S68" s="940"/>
      <c r="T68" s="931"/>
      <c r="U68" s="931"/>
      <c r="V68" s="931"/>
      <c r="W68" s="931"/>
      <c r="X68" s="931"/>
      <c r="Y68" s="931"/>
      <c r="Z68" s="931"/>
      <c r="AA68" s="931"/>
      <c r="AB68" s="931"/>
      <c r="AC68" s="931"/>
    </row>
    <row r="69" spans="1:29" ht="24.75" customHeight="1" x14ac:dyDescent="0.2">
      <c r="A69" s="1124" t="s">
        <v>196</v>
      </c>
      <c r="B69" s="1123"/>
      <c r="C69" s="1123"/>
      <c r="D69" s="1123"/>
      <c r="E69" s="1123"/>
      <c r="F69" s="1123"/>
      <c r="G69" s="1123"/>
      <c r="H69" s="1123"/>
      <c r="I69" s="1123"/>
      <c r="J69" s="1123"/>
      <c r="K69" s="1123"/>
      <c r="L69" s="1123"/>
      <c r="M69" s="1123"/>
      <c r="N69" s="1123"/>
      <c r="O69" s="1123"/>
      <c r="P69" s="1123"/>
      <c r="Q69" s="940"/>
      <c r="R69" s="933"/>
      <c r="S69" s="940"/>
      <c r="T69" s="931"/>
      <c r="U69" s="931"/>
      <c r="V69" s="931"/>
      <c r="W69" s="931"/>
      <c r="X69" s="931"/>
      <c r="Y69" s="931"/>
      <c r="Z69" s="931"/>
      <c r="AA69" s="931"/>
      <c r="AB69" s="931"/>
      <c r="AC69" s="931"/>
    </row>
    <row r="70" spans="1:29" ht="12" customHeight="1" x14ac:dyDescent="0.2">
      <c r="A70" s="535"/>
      <c r="B70" s="535"/>
      <c r="C70" s="535"/>
      <c r="D70" s="535"/>
      <c r="E70" s="535"/>
      <c r="F70" s="535"/>
      <c r="G70" s="535"/>
      <c r="H70" s="535"/>
      <c r="I70" s="535"/>
      <c r="J70" s="535"/>
      <c r="K70" s="535"/>
      <c r="L70" s="535"/>
      <c r="M70" s="535"/>
      <c r="N70" s="535"/>
      <c r="O70" s="535"/>
      <c r="P70" s="535"/>
      <c r="Q70" s="940"/>
      <c r="R70" s="941"/>
      <c r="S70" s="940"/>
      <c r="T70" s="931"/>
      <c r="U70" s="931"/>
      <c r="V70" s="931"/>
      <c r="W70" s="931"/>
      <c r="X70" s="931"/>
      <c r="Y70" s="931"/>
      <c r="Z70" s="931"/>
      <c r="AA70" s="931"/>
      <c r="AB70" s="931"/>
      <c r="AC70" s="931"/>
    </row>
    <row r="71" spans="1:29" ht="12" customHeight="1" x14ac:dyDescent="0.2">
      <c r="A71" s="535"/>
      <c r="B71" s="942"/>
      <c r="C71" s="535"/>
      <c r="D71" s="942"/>
      <c r="E71" s="535"/>
      <c r="F71" s="942"/>
      <c r="G71" s="535"/>
      <c r="H71" s="942"/>
      <c r="I71" s="535"/>
      <c r="J71" s="942"/>
      <c r="K71" s="535"/>
      <c r="L71" s="535"/>
      <c r="M71" s="535"/>
      <c r="N71" s="535"/>
      <c r="O71" s="535"/>
      <c r="P71" s="535"/>
      <c r="Q71" s="940"/>
      <c r="R71" s="941"/>
      <c r="S71" s="940"/>
      <c r="T71" s="931"/>
      <c r="U71" s="931"/>
      <c r="V71" s="931"/>
      <c r="W71" s="931"/>
      <c r="X71" s="931"/>
      <c r="Y71" s="931"/>
      <c r="Z71" s="931"/>
      <c r="AA71" s="931"/>
      <c r="AB71" s="931"/>
      <c r="AC71" s="931"/>
    </row>
    <row r="72" spans="1:29" ht="14.25" customHeight="1" x14ac:dyDescent="0.2">
      <c r="A72" s="535"/>
      <c r="B72" s="22"/>
      <c r="C72" s="22"/>
      <c r="D72" s="22"/>
      <c r="E72" s="535"/>
      <c r="F72" s="22"/>
      <c r="G72" s="535"/>
      <c r="H72" s="535"/>
      <c r="I72" s="535"/>
      <c r="J72" s="535"/>
      <c r="K72" s="535"/>
      <c r="L72" s="535"/>
      <c r="M72" s="535"/>
      <c r="N72" s="535"/>
      <c r="O72" s="535"/>
      <c r="P72" s="535"/>
      <c r="Q72" s="940"/>
      <c r="R72" s="941"/>
      <c r="S72" s="940"/>
      <c r="T72" s="931"/>
      <c r="U72" s="931"/>
      <c r="V72" s="931"/>
      <c r="W72" s="931"/>
      <c r="X72" s="931"/>
      <c r="Y72" s="931"/>
      <c r="Z72" s="931"/>
      <c r="AA72" s="931"/>
      <c r="AB72" s="931"/>
      <c r="AC72" s="931"/>
    </row>
    <row r="73" spans="1:29" x14ac:dyDescent="0.2">
      <c r="B73" s="6"/>
      <c r="Q73" s="943"/>
      <c r="R73" s="930"/>
      <c r="S73" s="943"/>
    </row>
    <row r="74" spans="1:29" x14ac:dyDescent="0.2">
      <c r="B74" s="6"/>
      <c r="D74" s="6"/>
      <c r="Q74" s="943"/>
      <c r="R74" s="930"/>
      <c r="S74" s="943"/>
    </row>
    <row r="75" spans="1:29" x14ac:dyDescent="0.2">
      <c r="Q75" s="943"/>
      <c r="R75" s="930"/>
      <c r="S75" s="943"/>
    </row>
    <row r="76" spans="1:29" x14ac:dyDescent="0.2">
      <c r="Q76" s="943"/>
      <c r="R76" s="930"/>
      <c r="S76" s="943"/>
    </row>
    <row r="77" spans="1:29" x14ac:dyDescent="0.2">
      <c r="Q77" s="943"/>
      <c r="R77" s="930"/>
      <c r="S77" s="943"/>
    </row>
    <row r="78" spans="1:29" x14ac:dyDescent="0.2">
      <c r="Q78" s="943"/>
      <c r="R78" s="930"/>
      <c r="S78" s="943"/>
    </row>
    <row r="79" spans="1:29" x14ac:dyDescent="0.2">
      <c r="Q79" s="943"/>
      <c r="R79" s="930"/>
      <c r="S79" s="943"/>
    </row>
    <row r="80" spans="1:29" x14ac:dyDescent="0.2">
      <c r="Q80" s="943"/>
      <c r="R80" s="930"/>
      <c r="S80" s="943"/>
    </row>
    <row r="81" spans="17:19" x14ac:dyDescent="0.2">
      <c r="Q81" s="943"/>
      <c r="R81" s="930"/>
      <c r="S81" s="943"/>
    </row>
    <row r="82" spans="17:19" x14ac:dyDescent="0.2">
      <c r="Q82" s="943"/>
      <c r="R82" s="930"/>
      <c r="S82" s="943"/>
    </row>
    <row r="83" spans="17:19" x14ac:dyDescent="0.2">
      <c r="Q83" s="943"/>
      <c r="R83" s="930"/>
      <c r="S83" s="943"/>
    </row>
    <row r="84" spans="17:19" x14ac:dyDescent="0.2">
      <c r="Q84" s="943"/>
      <c r="R84" s="930"/>
      <c r="S84" s="943"/>
    </row>
    <row r="85" spans="17:19" x14ac:dyDescent="0.2">
      <c r="Q85" s="943"/>
      <c r="R85" s="930"/>
      <c r="S85" s="943"/>
    </row>
    <row r="86" spans="17:19" x14ac:dyDescent="0.2">
      <c r="Q86" s="943"/>
      <c r="R86" s="930"/>
      <c r="S86" s="943"/>
    </row>
    <row r="87" spans="17:19" x14ac:dyDescent="0.2">
      <c r="Q87" s="943"/>
      <c r="R87" s="930"/>
      <c r="S87" s="943"/>
    </row>
    <row r="88" spans="17:19" x14ac:dyDescent="0.2">
      <c r="Q88" s="943"/>
      <c r="R88" s="930"/>
      <c r="S88" s="943"/>
    </row>
    <row r="89" spans="17:19" x14ac:dyDescent="0.2">
      <c r="Q89" s="943"/>
      <c r="R89" s="930"/>
      <c r="S89" s="943"/>
    </row>
    <row r="90" spans="17:19" x14ac:dyDescent="0.2">
      <c r="Q90" s="943"/>
      <c r="R90" s="930"/>
      <c r="S90" s="943"/>
    </row>
    <row r="91" spans="17:19" x14ac:dyDescent="0.2">
      <c r="Q91" s="943"/>
      <c r="R91" s="930"/>
      <c r="S91" s="943"/>
    </row>
    <row r="92" spans="17:19" x14ac:dyDescent="0.2">
      <c r="Q92" s="943"/>
      <c r="R92" s="930"/>
      <c r="S92" s="943"/>
    </row>
    <row r="93" spans="17:19" x14ac:dyDescent="0.2">
      <c r="Q93" s="943"/>
      <c r="R93" s="930"/>
      <c r="S93" s="943"/>
    </row>
    <row r="94" spans="17:19" x14ac:dyDescent="0.2">
      <c r="Q94" s="943"/>
      <c r="R94" s="930"/>
      <c r="S94" s="943"/>
    </row>
    <row r="95" spans="17:19" x14ac:dyDescent="0.2">
      <c r="Q95" s="943"/>
      <c r="R95" s="930"/>
      <c r="S95" s="943"/>
    </row>
    <row r="96" spans="17:19" x14ac:dyDescent="0.2">
      <c r="Q96" s="943"/>
      <c r="R96" s="930"/>
      <c r="S96" s="943"/>
    </row>
    <row r="97" spans="17:19" x14ac:dyDescent="0.2">
      <c r="Q97" s="943"/>
      <c r="R97" s="930"/>
      <c r="S97" s="943"/>
    </row>
    <row r="98" spans="17:19" x14ac:dyDescent="0.2">
      <c r="Q98" s="943"/>
      <c r="R98" s="930"/>
      <c r="S98" s="943"/>
    </row>
    <row r="99" spans="17:19" x14ac:dyDescent="0.2">
      <c r="Q99" s="943"/>
      <c r="R99" s="930"/>
      <c r="S99" s="943"/>
    </row>
    <row r="100" spans="17:19" x14ac:dyDescent="0.2">
      <c r="Q100" s="943"/>
      <c r="R100" s="930"/>
      <c r="S100" s="943"/>
    </row>
    <row r="101" spans="17:19" x14ac:dyDescent="0.2">
      <c r="Q101" s="943"/>
      <c r="R101" s="930"/>
      <c r="S101" s="943"/>
    </row>
    <row r="102" spans="17:19" x14ac:dyDescent="0.2">
      <c r="Q102" s="943"/>
      <c r="R102" s="930"/>
      <c r="S102" s="943"/>
    </row>
    <row r="103" spans="17:19" x14ac:dyDescent="0.2">
      <c r="Q103" s="943"/>
      <c r="R103" s="930"/>
      <c r="S103" s="943"/>
    </row>
    <row r="104" spans="17:19" x14ac:dyDescent="0.2">
      <c r="Q104" s="943"/>
      <c r="R104" s="930"/>
      <c r="S104" s="943"/>
    </row>
    <row r="105" spans="17:19" x14ac:dyDescent="0.2">
      <c r="Q105" s="943"/>
      <c r="R105" s="930"/>
      <c r="S105" s="943"/>
    </row>
    <row r="106" spans="17:19" x14ac:dyDescent="0.2">
      <c r="Q106" s="943"/>
      <c r="R106" s="930"/>
      <c r="S106" s="943"/>
    </row>
    <row r="107" spans="17:19" x14ac:dyDescent="0.2">
      <c r="Q107" s="943"/>
      <c r="R107" s="930"/>
      <c r="S107" s="943"/>
    </row>
    <row r="108" spans="17:19" x14ac:dyDescent="0.2">
      <c r="Q108" s="943"/>
      <c r="R108" s="930"/>
      <c r="S108" s="943"/>
    </row>
    <row r="109" spans="17:19" x14ac:dyDescent="0.2">
      <c r="Q109" s="943"/>
      <c r="R109" s="930"/>
      <c r="S109" s="943"/>
    </row>
    <row r="110" spans="17:19" x14ac:dyDescent="0.2">
      <c r="Q110" s="943"/>
      <c r="R110" s="930"/>
      <c r="S110" s="943"/>
    </row>
    <row r="111" spans="17:19" x14ac:dyDescent="0.2">
      <c r="Q111" s="943"/>
      <c r="R111" s="930"/>
      <c r="S111" s="943"/>
    </row>
    <row r="112" spans="17:19" x14ac:dyDescent="0.2">
      <c r="Q112" s="943"/>
      <c r="R112" s="930"/>
      <c r="S112" s="943"/>
    </row>
    <row r="113" spans="17:19" x14ac:dyDescent="0.2">
      <c r="Q113" s="943"/>
      <c r="R113" s="930"/>
      <c r="S113" s="943"/>
    </row>
    <row r="114" spans="17:19" x14ac:dyDescent="0.2">
      <c r="Q114" s="943"/>
      <c r="R114" s="930"/>
      <c r="S114" s="943"/>
    </row>
    <row r="115" spans="17:19" x14ac:dyDescent="0.2">
      <c r="Q115" s="943"/>
      <c r="R115" s="930"/>
      <c r="S115" s="943"/>
    </row>
    <row r="116" spans="17:19" x14ac:dyDescent="0.2">
      <c r="Q116" s="943"/>
      <c r="R116" s="930"/>
      <c r="S116" s="943"/>
    </row>
    <row r="117" spans="17:19" x14ac:dyDescent="0.2">
      <c r="Q117" s="943"/>
      <c r="R117" s="930"/>
      <c r="S117" s="943"/>
    </row>
    <row r="118" spans="17:19" x14ac:dyDescent="0.2">
      <c r="Q118" s="943"/>
      <c r="R118" s="930"/>
      <c r="S118" s="943"/>
    </row>
    <row r="119" spans="17:19" x14ac:dyDescent="0.2">
      <c r="Q119" s="943"/>
      <c r="R119" s="930"/>
      <c r="S119" s="943"/>
    </row>
    <row r="120" spans="17:19" x14ac:dyDescent="0.2">
      <c r="Q120" s="943"/>
      <c r="R120" s="930"/>
      <c r="S120" s="943"/>
    </row>
    <row r="121" spans="17:19" x14ac:dyDescent="0.2">
      <c r="Q121" s="943"/>
      <c r="R121" s="930"/>
      <c r="S121" s="943"/>
    </row>
    <row r="122" spans="17:19" x14ac:dyDescent="0.2">
      <c r="Q122" s="943"/>
      <c r="R122" s="930"/>
      <c r="S122" s="943"/>
    </row>
    <row r="123" spans="17:19" x14ac:dyDescent="0.2">
      <c r="Q123" s="943"/>
      <c r="R123" s="930"/>
      <c r="S123" s="943"/>
    </row>
    <row r="124" spans="17:19" x14ac:dyDescent="0.2">
      <c r="Q124" s="943"/>
      <c r="R124" s="930"/>
      <c r="S124" s="943"/>
    </row>
    <row r="125" spans="17:19" x14ac:dyDescent="0.2">
      <c r="Q125" s="943"/>
      <c r="R125" s="930"/>
      <c r="S125" s="943"/>
    </row>
    <row r="126" spans="17:19" x14ac:dyDescent="0.2">
      <c r="Q126" s="943"/>
      <c r="R126" s="930"/>
      <c r="S126" s="943"/>
    </row>
    <row r="127" spans="17:19" x14ac:dyDescent="0.2">
      <c r="Q127" s="943"/>
      <c r="R127" s="930"/>
      <c r="S127" s="943"/>
    </row>
    <row r="128" spans="17:19" x14ac:dyDescent="0.2">
      <c r="Q128" s="943"/>
      <c r="R128" s="930"/>
      <c r="S128" s="943"/>
    </row>
    <row r="129" spans="17:19" x14ac:dyDescent="0.2">
      <c r="Q129" s="943"/>
      <c r="R129" s="930"/>
      <c r="S129" s="943"/>
    </row>
    <row r="130" spans="17:19" x14ac:dyDescent="0.2">
      <c r="Q130" s="943"/>
      <c r="R130" s="930"/>
      <c r="S130" s="943"/>
    </row>
    <row r="131" spans="17:19" x14ac:dyDescent="0.2">
      <c r="Q131" s="943"/>
      <c r="R131" s="930"/>
      <c r="S131" s="943"/>
    </row>
    <row r="132" spans="17:19" x14ac:dyDescent="0.2">
      <c r="Q132" s="943"/>
      <c r="R132" s="930"/>
      <c r="S132" s="943"/>
    </row>
    <row r="133" spans="17:19" x14ac:dyDescent="0.2">
      <c r="Q133" s="943"/>
      <c r="R133" s="930"/>
      <c r="S133" s="943"/>
    </row>
    <row r="134" spans="17:19" x14ac:dyDescent="0.2">
      <c r="Q134" s="943"/>
      <c r="R134" s="930"/>
      <c r="S134" s="943"/>
    </row>
    <row r="135" spans="17:19" x14ac:dyDescent="0.2">
      <c r="Q135" s="943"/>
      <c r="R135" s="930"/>
      <c r="S135" s="943"/>
    </row>
    <row r="136" spans="17:19" x14ac:dyDescent="0.2">
      <c r="Q136" s="943"/>
      <c r="R136" s="930"/>
      <c r="S136" s="943"/>
    </row>
    <row r="137" spans="17:19" x14ac:dyDescent="0.2">
      <c r="Q137" s="943"/>
      <c r="R137" s="930"/>
      <c r="S137" s="943"/>
    </row>
    <row r="138" spans="17:19" x14ac:dyDescent="0.2">
      <c r="Q138" s="943"/>
      <c r="R138" s="930"/>
      <c r="S138" s="943"/>
    </row>
    <row r="139" spans="17:19" x14ac:dyDescent="0.2">
      <c r="Q139" s="943"/>
      <c r="R139" s="930"/>
      <c r="S139" s="943"/>
    </row>
    <row r="140" spans="17:19" x14ac:dyDescent="0.2">
      <c r="Q140" s="943"/>
      <c r="R140" s="930"/>
      <c r="S140" s="943"/>
    </row>
    <row r="141" spans="17:19" x14ac:dyDescent="0.2">
      <c r="Q141" s="943"/>
      <c r="R141" s="930"/>
      <c r="S141" s="943"/>
    </row>
    <row r="142" spans="17:19" x14ac:dyDescent="0.2">
      <c r="Q142" s="943"/>
      <c r="R142" s="930"/>
      <c r="S142" s="943"/>
    </row>
    <row r="143" spans="17:19" x14ac:dyDescent="0.2">
      <c r="Q143" s="943"/>
      <c r="R143" s="930"/>
      <c r="S143" s="943"/>
    </row>
    <row r="144" spans="17:19" x14ac:dyDescent="0.2">
      <c r="Q144" s="943"/>
      <c r="R144" s="930"/>
      <c r="S144" s="943"/>
    </row>
    <row r="145" spans="17:19" x14ac:dyDescent="0.2">
      <c r="Q145" s="943"/>
      <c r="R145" s="930"/>
      <c r="S145" s="943"/>
    </row>
    <row r="146" spans="17:19" x14ac:dyDescent="0.2">
      <c r="Q146" s="943"/>
      <c r="R146" s="930"/>
      <c r="S146" s="943"/>
    </row>
    <row r="147" spans="17:19" x14ac:dyDescent="0.2">
      <c r="Q147" s="943"/>
      <c r="R147" s="930"/>
      <c r="S147" s="943"/>
    </row>
    <row r="148" spans="17:19" x14ac:dyDescent="0.2">
      <c r="Q148" s="943"/>
      <c r="R148" s="930"/>
      <c r="S148" s="943"/>
    </row>
    <row r="149" spans="17:19" x14ac:dyDescent="0.2">
      <c r="Q149" s="943"/>
      <c r="R149" s="930"/>
      <c r="S149" s="943"/>
    </row>
    <row r="150" spans="17:19" x14ac:dyDescent="0.2">
      <c r="Q150" s="943"/>
      <c r="R150" s="930"/>
      <c r="S150" s="943"/>
    </row>
    <row r="151" spans="17:19" x14ac:dyDescent="0.2">
      <c r="Q151" s="943"/>
      <c r="R151" s="930"/>
      <c r="S151" s="943"/>
    </row>
    <row r="152" spans="17:19" x14ac:dyDescent="0.2">
      <c r="Q152" s="943"/>
      <c r="R152" s="930"/>
      <c r="S152" s="943"/>
    </row>
    <row r="153" spans="17:19" x14ac:dyDescent="0.2">
      <c r="Q153" s="943"/>
      <c r="R153" s="930"/>
      <c r="S153" s="943"/>
    </row>
    <row r="154" spans="17:19" x14ac:dyDescent="0.2">
      <c r="Q154" s="943"/>
      <c r="R154" s="930"/>
      <c r="S154" s="943"/>
    </row>
    <row r="155" spans="17:19" x14ac:dyDescent="0.2">
      <c r="Q155" s="943"/>
      <c r="R155" s="930"/>
      <c r="S155" s="943"/>
    </row>
    <row r="156" spans="17:19" x14ac:dyDescent="0.2">
      <c r="Q156" s="943"/>
      <c r="R156" s="930"/>
      <c r="S156" s="943"/>
    </row>
    <row r="157" spans="17:19" x14ac:dyDescent="0.2">
      <c r="Q157" s="943"/>
      <c r="R157" s="930"/>
      <c r="S157" s="943"/>
    </row>
    <row r="158" spans="17:19" x14ac:dyDescent="0.2">
      <c r="Q158" s="943"/>
      <c r="R158" s="930"/>
      <c r="S158" s="943"/>
    </row>
    <row r="159" spans="17:19" x14ac:dyDescent="0.2">
      <c r="Q159" s="943"/>
      <c r="R159" s="930"/>
      <c r="S159" s="943"/>
    </row>
    <row r="160" spans="17:19" x14ac:dyDescent="0.2">
      <c r="Q160" s="943"/>
      <c r="R160" s="930"/>
      <c r="S160" s="943"/>
    </row>
    <row r="161" spans="17:19" x14ac:dyDescent="0.2">
      <c r="Q161" s="943"/>
      <c r="R161" s="930"/>
      <c r="S161" s="943"/>
    </row>
    <row r="162" spans="17:19" x14ac:dyDescent="0.2">
      <c r="Q162" s="943"/>
      <c r="R162" s="930"/>
      <c r="S162" s="943"/>
    </row>
    <row r="163" spans="17:19" x14ac:dyDescent="0.2">
      <c r="Q163" s="943"/>
      <c r="R163" s="930"/>
      <c r="S163" s="943"/>
    </row>
    <row r="164" spans="17:19" x14ac:dyDescent="0.2">
      <c r="Q164" s="943"/>
      <c r="R164" s="930"/>
      <c r="S164" s="943"/>
    </row>
    <row r="165" spans="17:19" x14ac:dyDescent="0.2">
      <c r="Q165" s="943"/>
      <c r="R165" s="930"/>
      <c r="S165" s="943"/>
    </row>
    <row r="166" spans="17:19" x14ac:dyDescent="0.2">
      <c r="Q166" s="943"/>
      <c r="R166" s="930"/>
      <c r="S166" s="943"/>
    </row>
    <row r="167" spans="17:19" x14ac:dyDescent="0.2">
      <c r="Q167" s="943"/>
      <c r="R167" s="930"/>
      <c r="S167" s="943"/>
    </row>
    <row r="168" spans="17:19" x14ac:dyDescent="0.2">
      <c r="Q168" s="943"/>
      <c r="R168" s="930"/>
      <c r="S168" s="943"/>
    </row>
    <row r="169" spans="17:19" x14ac:dyDescent="0.2">
      <c r="Q169" s="943"/>
      <c r="R169" s="930"/>
      <c r="S169" s="943"/>
    </row>
    <row r="170" spans="17:19" x14ac:dyDescent="0.2">
      <c r="Q170" s="943"/>
      <c r="R170" s="930"/>
      <c r="S170" s="943"/>
    </row>
    <row r="171" spans="17:19" x14ac:dyDescent="0.2">
      <c r="Q171" s="943"/>
      <c r="R171" s="930"/>
      <c r="S171" s="943"/>
    </row>
    <row r="172" spans="17:19" x14ac:dyDescent="0.2">
      <c r="Q172" s="943"/>
      <c r="R172" s="930"/>
      <c r="S172" s="943"/>
    </row>
    <row r="173" spans="17:19" x14ac:dyDescent="0.2">
      <c r="Q173" s="943"/>
      <c r="R173" s="930"/>
      <c r="S173" s="943"/>
    </row>
    <row r="174" spans="17:19" x14ac:dyDescent="0.2">
      <c r="Q174" s="943"/>
      <c r="R174" s="930"/>
      <c r="S174" s="943"/>
    </row>
    <row r="175" spans="17:19" x14ac:dyDescent="0.2">
      <c r="Q175" s="943"/>
      <c r="R175" s="930"/>
      <c r="S175" s="943"/>
    </row>
    <row r="176" spans="17:19" x14ac:dyDescent="0.2">
      <c r="Q176" s="943"/>
      <c r="R176" s="930"/>
      <c r="S176" s="943"/>
    </row>
    <row r="177" spans="17:19" x14ac:dyDescent="0.2">
      <c r="Q177" s="943"/>
      <c r="R177" s="930"/>
      <c r="S177" s="943"/>
    </row>
    <row r="178" spans="17:19" x14ac:dyDescent="0.2">
      <c r="Q178" s="943"/>
      <c r="R178" s="930"/>
      <c r="S178" s="943"/>
    </row>
    <row r="179" spans="17:19" x14ac:dyDescent="0.2">
      <c r="Q179" s="943"/>
      <c r="R179" s="930"/>
      <c r="S179" s="943"/>
    </row>
    <row r="180" spans="17:19" x14ac:dyDescent="0.2">
      <c r="Q180" s="943"/>
      <c r="R180" s="930"/>
      <c r="S180" s="943"/>
    </row>
    <row r="181" spans="17:19" x14ac:dyDescent="0.2">
      <c r="Q181" s="943"/>
      <c r="R181" s="930"/>
      <c r="S181" s="943"/>
    </row>
    <row r="182" spans="17:19" x14ac:dyDescent="0.2">
      <c r="Q182" s="943"/>
      <c r="R182" s="930"/>
      <c r="S182" s="943"/>
    </row>
    <row r="183" spans="17:19" x14ac:dyDescent="0.2">
      <c r="Q183" s="943"/>
      <c r="R183" s="930"/>
      <c r="S183" s="943"/>
    </row>
    <row r="184" spans="17:19" x14ac:dyDescent="0.2">
      <c r="Q184" s="943"/>
      <c r="R184" s="930"/>
      <c r="S184" s="943"/>
    </row>
    <row r="185" spans="17:19" x14ac:dyDescent="0.2">
      <c r="Q185" s="943"/>
      <c r="R185" s="930"/>
      <c r="S185" s="943"/>
    </row>
    <row r="186" spans="17:19" x14ac:dyDescent="0.2">
      <c r="Q186" s="943"/>
      <c r="R186" s="930"/>
      <c r="S186" s="943"/>
    </row>
    <row r="187" spans="17:19" x14ac:dyDescent="0.2">
      <c r="Q187" s="943"/>
      <c r="R187" s="930"/>
      <c r="S187" s="943"/>
    </row>
    <row r="188" spans="17:19" x14ac:dyDescent="0.2">
      <c r="Q188" s="943"/>
      <c r="R188" s="930"/>
      <c r="S188" s="943"/>
    </row>
    <row r="189" spans="17:19" x14ac:dyDescent="0.2">
      <c r="Q189" s="943"/>
      <c r="R189" s="930"/>
      <c r="S189" s="943"/>
    </row>
    <row r="190" spans="17:19" x14ac:dyDescent="0.2">
      <c r="Q190" s="943"/>
      <c r="R190" s="930"/>
      <c r="S190" s="943"/>
    </row>
    <row r="191" spans="17:19" x14ac:dyDescent="0.2">
      <c r="Q191" s="943"/>
      <c r="R191" s="930"/>
      <c r="S191" s="943"/>
    </row>
    <row r="192" spans="17:19" x14ac:dyDescent="0.2">
      <c r="Q192" s="943"/>
      <c r="R192" s="930"/>
      <c r="S192" s="943"/>
    </row>
    <row r="193" spans="17:19" x14ac:dyDescent="0.2">
      <c r="Q193" s="943"/>
      <c r="R193" s="930"/>
      <c r="S193" s="943"/>
    </row>
    <row r="194" spans="17:19" x14ac:dyDescent="0.2">
      <c r="Q194" s="943"/>
      <c r="R194" s="930"/>
      <c r="S194" s="943"/>
    </row>
    <row r="195" spans="17:19" x14ac:dyDescent="0.2">
      <c r="Q195" s="943"/>
      <c r="R195" s="930"/>
      <c r="S195" s="943"/>
    </row>
    <row r="196" spans="17:19" x14ac:dyDescent="0.2">
      <c r="Q196" s="943"/>
      <c r="R196" s="930"/>
      <c r="S196" s="943"/>
    </row>
    <row r="197" spans="17:19" x14ac:dyDescent="0.2">
      <c r="Q197" s="943"/>
      <c r="R197" s="930"/>
      <c r="S197" s="943"/>
    </row>
    <row r="198" spans="17:19" x14ac:dyDescent="0.2">
      <c r="Q198" s="943"/>
      <c r="R198" s="930"/>
      <c r="S198" s="943"/>
    </row>
    <row r="199" spans="17:19" x14ac:dyDescent="0.2">
      <c r="Q199" s="943"/>
      <c r="R199" s="930"/>
      <c r="S199" s="943"/>
    </row>
    <row r="200" spans="17:19" x14ac:dyDescent="0.2">
      <c r="Q200" s="943"/>
      <c r="R200" s="930"/>
      <c r="S200" s="943"/>
    </row>
    <row r="201" spans="17:19" x14ac:dyDescent="0.2">
      <c r="Q201" s="943"/>
      <c r="R201" s="930"/>
      <c r="S201" s="943"/>
    </row>
    <row r="202" spans="17:19" x14ac:dyDescent="0.2">
      <c r="Q202" s="943"/>
      <c r="R202" s="930"/>
      <c r="S202" s="943"/>
    </row>
    <row r="203" spans="17:19" x14ac:dyDescent="0.2">
      <c r="Q203" s="943"/>
      <c r="R203" s="930"/>
      <c r="S203" s="943"/>
    </row>
    <row r="204" spans="17:19" x14ac:dyDescent="0.2">
      <c r="Q204" s="943"/>
      <c r="R204" s="930"/>
      <c r="S204" s="943"/>
    </row>
    <row r="205" spans="17:19" x14ac:dyDescent="0.2">
      <c r="Q205" s="943"/>
      <c r="R205" s="930"/>
      <c r="S205" s="943"/>
    </row>
    <row r="206" spans="17:19" x14ac:dyDescent="0.2">
      <c r="Q206" s="943"/>
      <c r="R206" s="930"/>
      <c r="S206" s="943"/>
    </row>
    <row r="207" spans="17:19" x14ac:dyDescent="0.2">
      <c r="Q207" s="943"/>
      <c r="R207" s="930"/>
      <c r="S207" s="943"/>
    </row>
    <row r="208" spans="17:19" x14ac:dyDescent="0.2">
      <c r="Q208" s="943"/>
      <c r="R208" s="930"/>
      <c r="S208" s="943"/>
    </row>
    <row r="209" spans="17:19" x14ac:dyDescent="0.2">
      <c r="Q209" s="943"/>
      <c r="R209" s="930"/>
      <c r="S209" s="943"/>
    </row>
    <row r="210" spans="17:19" x14ac:dyDescent="0.2">
      <c r="Q210" s="943"/>
      <c r="R210" s="930"/>
      <c r="S210" s="943"/>
    </row>
    <row r="211" spans="17:19" x14ac:dyDescent="0.2">
      <c r="Q211" s="943"/>
      <c r="R211" s="930"/>
      <c r="S211" s="943"/>
    </row>
    <row r="212" spans="17:19" x14ac:dyDescent="0.2">
      <c r="Q212" s="943"/>
      <c r="R212" s="930"/>
      <c r="S212" s="943"/>
    </row>
    <row r="213" spans="17:19" x14ac:dyDescent="0.2">
      <c r="Q213" s="943"/>
      <c r="R213" s="930"/>
      <c r="S213" s="943"/>
    </row>
    <row r="214" spans="17:19" x14ac:dyDescent="0.2">
      <c r="Q214" s="943"/>
      <c r="R214" s="930"/>
      <c r="S214" s="943"/>
    </row>
    <row r="215" spans="17:19" x14ac:dyDescent="0.2">
      <c r="Q215" s="943"/>
      <c r="R215" s="930"/>
      <c r="S215" s="943"/>
    </row>
    <row r="216" spans="17:19" x14ac:dyDescent="0.2">
      <c r="Q216" s="943"/>
      <c r="R216" s="930"/>
      <c r="S216" s="943"/>
    </row>
    <row r="217" spans="17:19" x14ac:dyDescent="0.2">
      <c r="Q217" s="943"/>
      <c r="R217" s="930"/>
      <c r="S217" s="943"/>
    </row>
    <row r="218" spans="17:19" x14ac:dyDescent="0.2">
      <c r="Q218" s="943"/>
      <c r="R218" s="930"/>
      <c r="S218" s="943"/>
    </row>
    <row r="219" spans="17:19" x14ac:dyDescent="0.2">
      <c r="Q219" s="943"/>
      <c r="R219" s="930"/>
      <c r="S219" s="943"/>
    </row>
    <row r="220" spans="17:19" x14ac:dyDescent="0.2">
      <c r="Q220" s="943"/>
      <c r="R220" s="930"/>
      <c r="S220" s="943"/>
    </row>
    <row r="221" spans="17:19" x14ac:dyDescent="0.2">
      <c r="Q221" s="943"/>
      <c r="R221" s="930"/>
      <c r="S221" s="943"/>
    </row>
    <row r="222" spans="17:19" x14ac:dyDescent="0.2">
      <c r="Q222" s="943"/>
      <c r="R222" s="930"/>
      <c r="S222" s="943"/>
    </row>
    <row r="223" spans="17:19" x14ac:dyDescent="0.2">
      <c r="Q223" s="943"/>
      <c r="R223" s="930"/>
      <c r="S223" s="943"/>
    </row>
    <row r="224" spans="17:19" x14ac:dyDescent="0.2">
      <c r="Q224" s="943"/>
      <c r="R224" s="930"/>
      <c r="S224" s="943"/>
    </row>
    <row r="225" spans="17:19" x14ac:dyDescent="0.2">
      <c r="Q225" s="943"/>
      <c r="R225" s="930"/>
      <c r="S225" s="943"/>
    </row>
    <row r="226" spans="17:19" x14ac:dyDescent="0.2">
      <c r="Q226" s="943"/>
      <c r="R226" s="930"/>
      <c r="S226" s="943"/>
    </row>
    <row r="227" spans="17:19" x14ac:dyDescent="0.2">
      <c r="Q227" s="943"/>
      <c r="R227" s="930"/>
      <c r="S227" s="943"/>
    </row>
    <row r="228" spans="17:19" x14ac:dyDescent="0.2">
      <c r="Q228" s="943"/>
      <c r="R228" s="930"/>
      <c r="S228" s="943"/>
    </row>
    <row r="229" spans="17:19" x14ac:dyDescent="0.2">
      <c r="Q229" s="943"/>
      <c r="R229" s="930"/>
      <c r="S229" s="943"/>
    </row>
    <row r="230" spans="17:19" x14ac:dyDescent="0.2">
      <c r="Q230" s="943"/>
      <c r="R230" s="930"/>
      <c r="S230" s="943"/>
    </row>
    <row r="231" spans="17:19" x14ac:dyDescent="0.2">
      <c r="Q231" s="943"/>
      <c r="R231" s="930"/>
      <c r="S231" s="943"/>
    </row>
    <row r="232" spans="17:19" x14ac:dyDescent="0.2">
      <c r="Q232" s="943"/>
      <c r="R232" s="930"/>
      <c r="S232" s="943"/>
    </row>
    <row r="233" spans="17:19" x14ac:dyDescent="0.2">
      <c r="Q233" s="943"/>
      <c r="R233" s="930"/>
      <c r="S233" s="943"/>
    </row>
    <row r="234" spans="17:19" x14ac:dyDescent="0.2">
      <c r="Q234" s="943"/>
      <c r="R234" s="930"/>
      <c r="S234" s="943"/>
    </row>
    <row r="235" spans="17:19" x14ac:dyDescent="0.2">
      <c r="Q235" s="943"/>
      <c r="R235" s="930"/>
      <c r="S235" s="943"/>
    </row>
    <row r="236" spans="17:19" x14ac:dyDescent="0.2">
      <c r="Q236" s="943"/>
      <c r="R236" s="930"/>
      <c r="S236" s="943"/>
    </row>
    <row r="237" spans="17:19" x14ac:dyDescent="0.2">
      <c r="Q237" s="943"/>
      <c r="R237" s="930"/>
      <c r="S237" s="943"/>
    </row>
    <row r="238" spans="17:19" x14ac:dyDescent="0.2">
      <c r="Q238" s="943"/>
      <c r="R238" s="930"/>
      <c r="S238" s="943"/>
    </row>
    <row r="239" spans="17:19" x14ac:dyDescent="0.2">
      <c r="Q239" s="943"/>
      <c r="R239" s="930"/>
      <c r="S239" s="943"/>
    </row>
    <row r="240" spans="17:19" x14ac:dyDescent="0.2">
      <c r="Q240" s="943"/>
      <c r="R240" s="930"/>
      <c r="S240" s="943"/>
    </row>
    <row r="241" spans="17:19" x14ac:dyDescent="0.2">
      <c r="Q241" s="943"/>
      <c r="R241" s="930"/>
      <c r="S241" s="943"/>
    </row>
    <row r="242" spans="17:19" x14ac:dyDescent="0.2">
      <c r="Q242" s="943"/>
      <c r="R242" s="930"/>
      <c r="S242" s="943"/>
    </row>
    <row r="243" spans="17:19" x14ac:dyDescent="0.2">
      <c r="Q243" s="943"/>
      <c r="R243" s="930"/>
      <c r="S243" s="943"/>
    </row>
    <row r="244" spans="17:19" x14ac:dyDescent="0.2">
      <c r="Q244" s="943"/>
      <c r="R244" s="930"/>
      <c r="S244" s="943"/>
    </row>
    <row r="245" spans="17:19" x14ac:dyDescent="0.2">
      <c r="Q245" s="943"/>
      <c r="R245" s="930"/>
      <c r="S245" s="943"/>
    </row>
    <row r="246" spans="17:19" x14ac:dyDescent="0.2">
      <c r="Q246" s="943"/>
      <c r="R246" s="930"/>
      <c r="S246" s="943"/>
    </row>
    <row r="247" spans="17:19" x14ac:dyDescent="0.2">
      <c r="Q247" s="943"/>
      <c r="R247" s="930"/>
      <c r="S247" s="943"/>
    </row>
    <row r="248" spans="17:19" x14ac:dyDescent="0.2">
      <c r="Q248" s="943"/>
      <c r="R248" s="930"/>
      <c r="S248" s="943"/>
    </row>
    <row r="249" spans="17:19" x14ac:dyDescent="0.2">
      <c r="Q249" s="943"/>
      <c r="R249" s="930"/>
      <c r="S249" s="943"/>
    </row>
    <row r="250" spans="17:19" x14ac:dyDescent="0.2">
      <c r="Q250" s="943"/>
      <c r="R250" s="930"/>
      <c r="S250" s="943"/>
    </row>
    <row r="251" spans="17:19" x14ac:dyDescent="0.2">
      <c r="Q251" s="943"/>
      <c r="R251" s="930"/>
      <c r="S251" s="943"/>
    </row>
    <row r="252" spans="17:19" x14ac:dyDescent="0.2">
      <c r="Q252" s="943"/>
      <c r="R252" s="930"/>
      <c r="S252" s="943"/>
    </row>
    <row r="253" spans="17:19" x14ac:dyDescent="0.2">
      <c r="Q253" s="943"/>
      <c r="R253" s="930"/>
      <c r="S253" s="943"/>
    </row>
    <row r="254" spans="17:19" x14ac:dyDescent="0.2">
      <c r="Q254" s="943"/>
      <c r="R254" s="930"/>
      <c r="S254" s="943"/>
    </row>
    <row r="255" spans="17:19" x14ac:dyDescent="0.2">
      <c r="Q255" s="943"/>
      <c r="R255" s="930"/>
      <c r="S255" s="943"/>
    </row>
    <row r="256" spans="17:19" x14ac:dyDescent="0.2">
      <c r="Q256" s="943"/>
      <c r="R256" s="930"/>
      <c r="S256" s="943"/>
    </row>
    <row r="257" spans="17:19" x14ac:dyDescent="0.2">
      <c r="Q257" s="943"/>
      <c r="R257" s="930"/>
      <c r="S257" s="943"/>
    </row>
    <row r="258" spans="17:19" x14ac:dyDescent="0.2">
      <c r="Q258" s="943"/>
      <c r="R258" s="930"/>
      <c r="S258" s="943"/>
    </row>
    <row r="259" spans="17:19" x14ac:dyDescent="0.2">
      <c r="Q259" s="943"/>
      <c r="R259" s="930"/>
      <c r="S259" s="943"/>
    </row>
    <row r="260" spans="17:19" x14ac:dyDescent="0.2">
      <c r="Q260" s="943"/>
      <c r="R260" s="930"/>
      <c r="S260" s="943"/>
    </row>
    <row r="261" spans="17:19" x14ac:dyDescent="0.2">
      <c r="Q261" s="943"/>
      <c r="R261" s="930"/>
      <c r="S261" s="943"/>
    </row>
    <row r="262" spans="17:19" x14ac:dyDescent="0.2">
      <c r="Q262" s="943"/>
      <c r="R262" s="930"/>
      <c r="S262" s="943"/>
    </row>
    <row r="263" spans="17:19" x14ac:dyDescent="0.2">
      <c r="Q263" s="943"/>
      <c r="R263" s="930"/>
      <c r="S263" s="943"/>
    </row>
    <row r="264" spans="17:19" x14ac:dyDescent="0.2">
      <c r="Q264" s="943"/>
      <c r="R264" s="930"/>
      <c r="S264" s="943"/>
    </row>
    <row r="265" spans="17:19" x14ac:dyDescent="0.2">
      <c r="Q265" s="943"/>
      <c r="R265" s="930"/>
      <c r="S265" s="943"/>
    </row>
    <row r="266" spans="17:19" x14ac:dyDescent="0.2">
      <c r="Q266" s="943"/>
      <c r="R266" s="930"/>
      <c r="S266" s="943"/>
    </row>
    <row r="267" spans="17:19" x14ac:dyDescent="0.2">
      <c r="Q267" s="943"/>
      <c r="R267" s="930"/>
      <c r="S267" s="943"/>
    </row>
    <row r="268" spans="17:19" x14ac:dyDescent="0.2">
      <c r="Q268" s="943"/>
      <c r="R268" s="930"/>
      <c r="S268" s="943"/>
    </row>
    <row r="269" spans="17:19" x14ac:dyDescent="0.2">
      <c r="Q269" s="943"/>
      <c r="R269" s="930"/>
      <c r="S269" s="943"/>
    </row>
    <row r="270" spans="17:19" x14ac:dyDescent="0.2">
      <c r="Q270" s="943"/>
      <c r="R270" s="930"/>
      <c r="S270" s="943"/>
    </row>
    <row r="271" spans="17:19" x14ac:dyDescent="0.2">
      <c r="Q271" s="943"/>
      <c r="R271" s="930"/>
      <c r="S271" s="943"/>
    </row>
    <row r="272" spans="17:19" x14ac:dyDescent="0.2">
      <c r="Q272" s="943"/>
      <c r="R272" s="930"/>
      <c r="S272" s="943"/>
    </row>
    <row r="273" spans="17:19" x14ac:dyDescent="0.2">
      <c r="Q273" s="943"/>
      <c r="R273" s="930"/>
      <c r="S273" s="943"/>
    </row>
    <row r="274" spans="17:19" x14ac:dyDescent="0.2">
      <c r="Q274" s="943"/>
      <c r="R274" s="930"/>
      <c r="S274" s="943"/>
    </row>
    <row r="275" spans="17:19" x14ac:dyDescent="0.2">
      <c r="Q275" s="943"/>
      <c r="R275" s="930"/>
      <c r="S275" s="943"/>
    </row>
    <row r="276" spans="17:19" x14ac:dyDescent="0.2">
      <c r="Q276" s="943"/>
      <c r="R276" s="930"/>
      <c r="S276" s="943"/>
    </row>
    <row r="277" spans="17:19" x14ac:dyDescent="0.2">
      <c r="Q277" s="943"/>
      <c r="R277" s="930"/>
      <c r="S277" s="943"/>
    </row>
    <row r="278" spans="17:19" x14ac:dyDescent="0.2">
      <c r="Q278" s="943"/>
      <c r="R278" s="930"/>
      <c r="S278" s="943"/>
    </row>
    <row r="279" spans="17:19" x14ac:dyDescent="0.2">
      <c r="Q279" s="943"/>
      <c r="R279" s="930"/>
      <c r="S279" s="943"/>
    </row>
    <row r="280" spans="17:19" x14ac:dyDescent="0.2">
      <c r="Q280" s="943"/>
      <c r="R280" s="930"/>
      <c r="S280" s="943"/>
    </row>
    <row r="281" spans="17:19" x14ac:dyDescent="0.2">
      <c r="Q281" s="943"/>
      <c r="R281" s="930"/>
      <c r="S281" s="943"/>
    </row>
    <row r="282" spans="17:19" x14ac:dyDescent="0.2">
      <c r="Q282" s="943"/>
      <c r="R282" s="930"/>
      <c r="S282" s="943"/>
    </row>
    <row r="283" spans="17:19" x14ac:dyDescent="0.2">
      <c r="Q283" s="943"/>
      <c r="R283" s="930"/>
      <c r="S283" s="943"/>
    </row>
    <row r="284" spans="17:19" x14ac:dyDescent="0.2">
      <c r="Q284" s="943"/>
      <c r="R284" s="930"/>
      <c r="S284" s="943"/>
    </row>
    <row r="285" spans="17:19" x14ac:dyDescent="0.2">
      <c r="Q285" s="943"/>
      <c r="R285" s="930"/>
      <c r="S285" s="943"/>
    </row>
    <row r="286" spans="17:19" x14ac:dyDescent="0.2">
      <c r="Q286" s="943"/>
      <c r="R286" s="930"/>
      <c r="S286" s="943"/>
    </row>
    <row r="287" spans="17:19" x14ac:dyDescent="0.2">
      <c r="Q287" s="943"/>
      <c r="R287" s="930"/>
      <c r="S287" s="943"/>
    </row>
    <row r="288" spans="17:19" x14ac:dyDescent="0.2">
      <c r="Q288" s="943"/>
      <c r="R288" s="930"/>
      <c r="S288" s="943"/>
    </row>
    <row r="289" spans="17:19" x14ac:dyDescent="0.2">
      <c r="Q289" s="943"/>
      <c r="R289" s="930"/>
      <c r="S289" s="943"/>
    </row>
    <row r="290" spans="17:19" x14ac:dyDescent="0.2">
      <c r="Q290" s="943"/>
      <c r="R290" s="930"/>
      <c r="S290" s="943"/>
    </row>
    <row r="291" spans="17:19" x14ac:dyDescent="0.2">
      <c r="Q291" s="943"/>
      <c r="R291" s="930"/>
      <c r="S291" s="943"/>
    </row>
    <row r="292" spans="17:19" x14ac:dyDescent="0.2">
      <c r="Q292" s="943"/>
      <c r="R292" s="930"/>
      <c r="S292" s="943"/>
    </row>
    <row r="293" spans="17:19" x14ac:dyDescent="0.2">
      <c r="Q293" s="943"/>
      <c r="R293" s="930"/>
      <c r="S293" s="943"/>
    </row>
    <row r="294" spans="17:19" x14ac:dyDescent="0.2">
      <c r="Q294" s="943"/>
      <c r="R294" s="930"/>
      <c r="S294" s="943"/>
    </row>
    <row r="295" spans="17:19" x14ac:dyDescent="0.2">
      <c r="Q295" s="943"/>
      <c r="R295" s="930"/>
      <c r="S295" s="943"/>
    </row>
    <row r="296" spans="17:19" x14ac:dyDescent="0.2">
      <c r="Q296" s="943"/>
      <c r="R296" s="930"/>
      <c r="S296" s="943"/>
    </row>
    <row r="297" spans="17:19" x14ac:dyDescent="0.2">
      <c r="Q297" s="943"/>
      <c r="R297" s="930"/>
      <c r="S297" s="943"/>
    </row>
    <row r="298" spans="17:19" x14ac:dyDescent="0.2">
      <c r="Q298" s="943"/>
      <c r="R298" s="930"/>
      <c r="S298" s="943"/>
    </row>
    <row r="299" spans="17:19" x14ac:dyDescent="0.2">
      <c r="Q299" s="943"/>
      <c r="R299" s="930"/>
      <c r="S299" s="943"/>
    </row>
    <row r="300" spans="17:19" x14ac:dyDescent="0.2">
      <c r="Q300" s="943"/>
      <c r="R300" s="930"/>
      <c r="S300" s="943"/>
    </row>
    <row r="301" spans="17:19" x14ac:dyDescent="0.2">
      <c r="Q301" s="943"/>
      <c r="R301" s="930"/>
      <c r="S301" s="943"/>
    </row>
    <row r="302" spans="17:19" x14ac:dyDescent="0.2">
      <c r="Q302" s="943"/>
      <c r="R302" s="930"/>
      <c r="S302" s="943"/>
    </row>
    <row r="303" spans="17:19" x14ac:dyDescent="0.2">
      <c r="Q303" s="943"/>
      <c r="R303" s="930"/>
      <c r="S303" s="943"/>
    </row>
    <row r="304" spans="17:19" x14ac:dyDescent="0.2">
      <c r="Q304" s="943"/>
      <c r="R304" s="930"/>
      <c r="S304" s="943"/>
    </row>
    <row r="305" spans="17:19" x14ac:dyDescent="0.2">
      <c r="Q305" s="943"/>
      <c r="R305" s="930"/>
      <c r="S305" s="943"/>
    </row>
    <row r="306" spans="17:19" x14ac:dyDescent="0.2">
      <c r="Q306" s="943"/>
      <c r="R306" s="930"/>
      <c r="S306" s="943"/>
    </row>
    <row r="307" spans="17:19" x14ac:dyDescent="0.2">
      <c r="Q307" s="943"/>
      <c r="R307" s="930"/>
      <c r="S307" s="943"/>
    </row>
    <row r="308" spans="17:19" x14ac:dyDescent="0.2">
      <c r="Q308" s="943"/>
      <c r="R308" s="930"/>
      <c r="S308" s="943"/>
    </row>
    <row r="309" spans="17:19" x14ac:dyDescent="0.2">
      <c r="Q309" s="943"/>
      <c r="R309" s="930"/>
      <c r="S309" s="943"/>
    </row>
    <row r="310" spans="17:19" x14ac:dyDescent="0.2">
      <c r="Q310" s="943"/>
      <c r="R310" s="930"/>
      <c r="S310" s="943"/>
    </row>
    <row r="311" spans="17:19" x14ac:dyDescent="0.2">
      <c r="Q311" s="943"/>
      <c r="R311" s="930"/>
      <c r="S311" s="943"/>
    </row>
    <row r="312" spans="17:19" x14ac:dyDescent="0.2">
      <c r="Q312" s="943"/>
      <c r="R312" s="930"/>
      <c r="S312" s="943"/>
    </row>
    <row r="313" spans="17:19" x14ac:dyDescent="0.2">
      <c r="Q313" s="943"/>
      <c r="R313" s="930"/>
      <c r="S313" s="943"/>
    </row>
    <row r="314" spans="17:19" x14ac:dyDescent="0.2">
      <c r="Q314" s="943"/>
      <c r="R314" s="930"/>
      <c r="S314" s="943"/>
    </row>
    <row r="315" spans="17:19" x14ac:dyDescent="0.2">
      <c r="Q315" s="943"/>
      <c r="R315" s="930"/>
      <c r="S315" s="943"/>
    </row>
    <row r="316" spans="17:19" x14ac:dyDescent="0.2">
      <c r="Q316" s="943"/>
      <c r="R316" s="930"/>
      <c r="S316" s="943"/>
    </row>
    <row r="317" spans="17:19" x14ac:dyDescent="0.2">
      <c r="Q317" s="943"/>
      <c r="R317" s="930"/>
      <c r="S317" s="943"/>
    </row>
    <row r="318" spans="17:19" x14ac:dyDescent="0.2">
      <c r="Q318" s="943"/>
      <c r="R318" s="930"/>
      <c r="S318" s="943"/>
    </row>
    <row r="319" spans="17:19" x14ac:dyDescent="0.2">
      <c r="Q319" s="943"/>
      <c r="R319" s="930"/>
      <c r="S319" s="943"/>
    </row>
    <row r="320" spans="17:19" x14ac:dyDescent="0.2">
      <c r="Q320" s="943"/>
      <c r="R320" s="930"/>
      <c r="S320" s="943"/>
    </row>
    <row r="321" spans="17:19" x14ac:dyDescent="0.2">
      <c r="Q321" s="943"/>
      <c r="R321" s="930"/>
      <c r="S321" s="943"/>
    </row>
    <row r="322" spans="17:19" x14ac:dyDescent="0.2">
      <c r="Q322" s="943"/>
      <c r="R322" s="930"/>
      <c r="S322" s="943"/>
    </row>
    <row r="323" spans="17:19" x14ac:dyDescent="0.2">
      <c r="Q323" s="943"/>
      <c r="R323" s="930"/>
      <c r="S323" s="943"/>
    </row>
    <row r="324" spans="17:19" x14ac:dyDescent="0.2">
      <c r="Q324" s="943"/>
      <c r="R324" s="930"/>
      <c r="S324" s="943"/>
    </row>
    <row r="325" spans="17:19" x14ac:dyDescent="0.2">
      <c r="Q325" s="943"/>
      <c r="R325" s="930"/>
      <c r="S325" s="943"/>
    </row>
    <row r="326" spans="17:19" x14ac:dyDescent="0.2">
      <c r="Q326" s="943"/>
      <c r="R326" s="930"/>
      <c r="S326" s="943"/>
    </row>
    <row r="327" spans="17:19" x14ac:dyDescent="0.2">
      <c r="Q327" s="943"/>
      <c r="R327" s="930"/>
      <c r="S327" s="943"/>
    </row>
    <row r="328" spans="17:19" x14ac:dyDescent="0.2">
      <c r="Q328" s="943"/>
      <c r="R328" s="930"/>
      <c r="S328" s="943"/>
    </row>
    <row r="329" spans="17:19" x14ac:dyDescent="0.2">
      <c r="Q329" s="943"/>
      <c r="R329" s="930"/>
      <c r="S329" s="943"/>
    </row>
    <row r="330" spans="17:19" x14ac:dyDescent="0.2">
      <c r="Q330" s="943"/>
      <c r="R330" s="930"/>
      <c r="S330" s="943"/>
    </row>
    <row r="331" spans="17:19" x14ac:dyDescent="0.2">
      <c r="Q331" s="943"/>
      <c r="R331" s="930"/>
      <c r="S331" s="943"/>
    </row>
    <row r="332" spans="17:19" x14ac:dyDescent="0.2">
      <c r="Q332" s="943"/>
      <c r="R332" s="930"/>
      <c r="S332" s="943"/>
    </row>
    <row r="333" spans="17:19" x14ac:dyDescent="0.2">
      <c r="Q333" s="943"/>
      <c r="R333" s="930"/>
      <c r="S333" s="943"/>
    </row>
    <row r="334" spans="17:19" x14ac:dyDescent="0.2">
      <c r="Q334" s="943"/>
      <c r="R334" s="930"/>
      <c r="S334" s="943"/>
    </row>
    <row r="335" spans="17:19" x14ac:dyDescent="0.2">
      <c r="Q335" s="943"/>
      <c r="R335" s="930"/>
      <c r="S335" s="943"/>
    </row>
    <row r="336" spans="17:19" x14ac:dyDescent="0.2">
      <c r="Q336" s="943"/>
      <c r="R336" s="930"/>
      <c r="S336" s="943"/>
    </row>
    <row r="337" spans="17:19" x14ac:dyDescent="0.2">
      <c r="Q337" s="943"/>
      <c r="R337" s="930"/>
      <c r="S337" s="943"/>
    </row>
    <row r="338" spans="17:19" x14ac:dyDescent="0.2">
      <c r="Q338" s="943"/>
      <c r="R338" s="930"/>
      <c r="S338" s="943"/>
    </row>
    <row r="339" spans="17:19" x14ac:dyDescent="0.2">
      <c r="Q339" s="943"/>
      <c r="R339" s="930"/>
      <c r="S339" s="943"/>
    </row>
    <row r="340" spans="17:19" x14ac:dyDescent="0.2">
      <c r="Q340" s="943"/>
      <c r="R340" s="930"/>
      <c r="S340" s="943"/>
    </row>
    <row r="341" spans="17:19" x14ac:dyDescent="0.2">
      <c r="Q341" s="943"/>
      <c r="R341" s="930"/>
      <c r="S341" s="943"/>
    </row>
    <row r="342" spans="17:19" x14ac:dyDescent="0.2">
      <c r="Q342" s="943"/>
      <c r="R342" s="930"/>
      <c r="S342" s="943"/>
    </row>
    <row r="343" spans="17:19" x14ac:dyDescent="0.2">
      <c r="Q343" s="943"/>
      <c r="R343" s="930"/>
      <c r="S343" s="943"/>
    </row>
    <row r="344" spans="17:19" x14ac:dyDescent="0.2">
      <c r="Q344" s="943"/>
      <c r="R344" s="930"/>
      <c r="S344" s="943"/>
    </row>
    <row r="345" spans="17:19" x14ac:dyDescent="0.2">
      <c r="Q345" s="943"/>
      <c r="R345" s="930"/>
      <c r="S345" s="943"/>
    </row>
    <row r="346" spans="17:19" x14ac:dyDescent="0.2">
      <c r="Q346" s="943"/>
      <c r="R346" s="930"/>
      <c r="S346" s="943"/>
    </row>
    <row r="347" spans="17:19" x14ac:dyDescent="0.2">
      <c r="Q347" s="943"/>
      <c r="R347" s="930"/>
      <c r="S347" s="943"/>
    </row>
    <row r="348" spans="17:19" x14ac:dyDescent="0.2">
      <c r="Q348" s="943"/>
      <c r="R348" s="930"/>
      <c r="S348" s="943"/>
    </row>
    <row r="349" spans="17:19" x14ac:dyDescent="0.2">
      <c r="Q349" s="943"/>
      <c r="R349" s="930"/>
      <c r="S349" s="943"/>
    </row>
    <row r="350" spans="17:19" x14ac:dyDescent="0.2">
      <c r="Q350" s="943"/>
      <c r="R350" s="930"/>
      <c r="S350" s="943"/>
    </row>
    <row r="351" spans="17:19" x14ac:dyDescent="0.2">
      <c r="Q351" s="943"/>
      <c r="R351" s="930"/>
      <c r="S351" s="943"/>
    </row>
    <row r="352" spans="17:19" x14ac:dyDescent="0.2">
      <c r="Q352" s="943"/>
      <c r="R352" s="930"/>
      <c r="S352" s="943"/>
    </row>
    <row r="353" spans="17:19" x14ac:dyDescent="0.2">
      <c r="Q353" s="943"/>
      <c r="R353" s="930"/>
      <c r="S353" s="943"/>
    </row>
    <row r="354" spans="17:19" x14ac:dyDescent="0.2">
      <c r="Q354" s="943"/>
      <c r="R354" s="930"/>
      <c r="S354" s="943"/>
    </row>
    <row r="355" spans="17:19" x14ac:dyDescent="0.2">
      <c r="Q355" s="943"/>
      <c r="R355" s="930"/>
      <c r="S355" s="943"/>
    </row>
    <row r="356" spans="17:19" x14ac:dyDescent="0.2">
      <c r="Q356" s="943"/>
      <c r="R356" s="930"/>
      <c r="S356" s="943"/>
    </row>
    <row r="357" spans="17:19" x14ac:dyDescent="0.2">
      <c r="Q357" s="943"/>
      <c r="R357" s="930"/>
      <c r="S357" s="943"/>
    </row>
    <row r="358" spans="17:19" x14ac:dyDescent="0.2">
      <c r="Q358" s="943"/>
      <c r="R358" s="930"/>
      <c r="S358" s="943"/>
    </row>
    <row r="359" spans="17:19" x14ac:dyDescent="0.2">
      <c r="Q359" s="943"/>
      <c r="R359" s="930"/>
      <c r="S359" s="943"/>
    </row>
    <row r="360" spans="17:19" x14ac:dyDescent="0.2">
      <c r="Q360" s="943"/>
      <c r="R360" s="930"/>
      <c r="S360" s="943"/>
    </row>
    <row r="361" spans="17:19" x14ac:dyDescent="0.2">
      <c r="Q361" s="943"/>
      <c r="R361" s="930"/>
      <c r="S361" s="943"/>
    </row>
    <row r="362" spans="17:19" x14ac:dyDescent="0.2">
      <c r="Q362" s="943"/>
      <c r="R362" s="930"/>
      <c r="S362" s="943"/>
    </row>
    <row r="363" spans="17:19" x14ac:dyDescent="0.2">
      <c r="Q363" s="943"/>
      <c r="R363" s="930"/>
      <c r="S363" s="943"/>
    </row>
    <row r="364" spans="17:19" x14ac:dyDescent="0.2">
      <c r="Q364" s="943"/>
      <c r="R364" s="930"/>
      <c r="S364" s="943"/>
    </row>
    <row r="365" spans="17:19" x14ac:dyDescent="0.2">
      <c r="Q365" s="943"/>
      <c r="R365" s="930"/>
      <c r="S365" s="943"/>
    </row>
    <row r="366" spans="17:19" x14ac:dyDescent="0.2">
      <c r="Q366" s="943"/>
      <c r="R366" s="930"/>
      <c r="S366" s="943"/>
    </row>
    <row r="367" spans="17:19" x14ac:dyDescent="0.2">
      <c r="Q367" s="943"/>
      <c r="R367" s="930"/>
      <c r="S367" s="943"/>
    </row>
    <row r="368" spans="17:19" x14ac:dyDescent="0.2">
      <c r="Q368" s="943"/>
      <c r="R368" s="930"/>
      <c r="S368" s="943"/>
    </row>
    <row r="369" spans="17:19" x14ac:dyDescent="0.2">
      <c r="Q369" s="943"/>
      <c r="R369" s="930"/>
      <c r="S369" s="943"/>
    </row>
    <row r="370" spans="17:19" x14ac:dyDescent="0.2">
      <c r="Q370" s="943"/>
      <c r="R370" s="930"/>
      <c r="S370" s="943"/>
    </row>
    <row r="371" spans="17:19" x14ac:dyDescent="0.2">
      <c r="Q371" s="943"/>
      <c r="R371" s="930"/>
      <c r="S371" s="943"/>
    </row>
    <row r="372" spans="17:19" x14ac:dyDescent="0.2">
      <c r="Q372" s="943"/>
      <c r="R372" s="930"/>
      <c r="S372" s="943"/>
    </row>
    <row r="373" spans="17:19" x14ac:dyDescent="0.2">
      <c r="Q373" s="943"/>
      <c r="R373" s="930"/>
      <c r="S373" s="943"/>
    </row>
    <row r="374" spans="17:19" x14ac:dyDescent="0.2">
      <c r="Q374" s="943"/>
      <c r="R374" s="930"/>
      <c r="S374" s="943"/>
    </row>
    <row r="375" spans="17:19" x14ac:dyDescent="0.2">
      <c r="Q375" s="943"/>
      <c r="R375" s="930"/>
      <c r="S375" s="943"/>
    </row>
    <row r="376" spans="17:19" x14ac:dyDescent="0.2">
      <c r="Q376" s="943"/>
      <c r="R376" s="930"/>
      <c r="S376" s="943"/>
    </row>
    <row r="377" spans="17:19" x14ac:dyDescent="0.2">
      <c r="Q377" s="943"/>
      <c r="R377" s="930"/>
      <c r="S377" s="943"/>
    </row>
    <row r="378" spans="17:19" x14ac:dyDescent="0.2">
      <c r="Q378" s="943"/>
      <c r="R378" s="930"/>
      <c r="S378" s="943"/>
    </row>
    <row r="379" spans="17:19" x14ac:dyDescent="0.2">
      <c r="Q379" s="943"/>
      <c r="R379" s="930"/>
      <c r="S379" s="943"/>
    </row>
    <row r="380" spans="17:19" x14ac:dyDescent="0.2">
      <c r="Q380" s="943"/>
      <c r="R380" s="930"/>
      <c r="S380" s="943"/>
    </row>
    <row r="381" spans="17:19" x14ac:dyDescent="0.2">
      <c r="Q381" s="943"/>
      <c r="R381" s="930"/>
      <c r="S381" s="943"/>
    </row>
    <row r="382" spans="17:19" x14ac:dyDescent="0.2">
      <c r="Q382" s="943"/>
      <c r="R382" s="930"/>
      <c r="S382" s="943"/>
    </row>
    <row r="383" spans="17:19" x14ac:dyDescent="0.2">
      <c r="Q383" s="943"/>
      <c r="R383" s="930"/>
      <c r="S383" s="943"/>
    </row>
    <row r="384" spans="17:19" x14ac:dyDescent="0.2">
      <c r="Q384" s="943"/>
      <c r="R384" s="930"/>
      <c r="S384" s="943"/>
    </row>
    <row r="385" spans="17:19" x14ac:dyDescent="0.2">
      <c r="Q385" s="943"/>
      <c r="R385" s="930"/>
      <c r="S385" s="943"/>
    </row>
    <row r="386" spans="17:19" x14ac:dyDescent="0.2">
      <c r="Q386" s="943"/>
      <c r="R386" s="930"/>
      <c r="S386" s="943"/>
    </row>
    <row r="387" spans="17:19" x14ac:dyDescent="0.2">
      <c r="Q387" s="943"/>
      <c r="R387" s="930"/>
      <c r="S387" s="943"/>
    </row>
    <row r="388" spans="17:19" x14ac:dyDescent="0.2">
      <c r="Q388" s="943"/>
      <c r="R388" s="930"/>
      <c r="S388" s="943"/>
    </row>
    <row r="389" spans="17:19" x14ac:dyDescent="0.2">
      <c r="Q389" s="943"/>
      <c r="R389" s="930"/>
      <c r="S389" s="943"/>
    </row>
    <row r="390" spans="17:19" x14ac:dyDescent="0.2">
      <c r="Q390" s="943"/>
      <c r="R390" s="930"/>
      <c r="S390" s="943"/>
    </row>
    <row r="391" spans="17:19" x14ac:dyDescent="0.2">
      <c r="Q391" s="943"/>
      <c r="R391" s="930"/>
      <c r="S391" s="943"/>
    </row>
    <row r="392" spans="17:19" x14ac:dyDescent="0.2">
      <c r="Q392" s="943"/>
      <c r="R392" s="930"/>
      <c r="S392" s="943"/>
    </row>
    <row r="393" spans="17:19" x14ac:dyDescent="0.2">
      <c r="Q393" s="943"/>
      <c r="R393" s="930"/>
      <c r="S393" s="943"/>
    </row>
    <row r="394" spans="17:19" x14ac:dyDescent="0.2">
      <c r="Q394" s="943"/>
      <c r="R394" s="930"/>
      <c r="S394" s="943"/>
    </row>
    <row r="395" spans="17:19" x14ac:dyDescent="0.2">
      <c r="Q395" s="943"/>
      <c r="R395" s="930"/>
      <c r="S395" s="943"/>
    </row>
    <row r="396" spans="17:19" x14ac:dyDescent="0.2">
      <c r="Q396" s="943"/>
      <c r="R396" s="930"/>
      <c r="S396" s="943"/>
    </row>
    <row r="397" spans="17:19" x14ac:dyDescent="0.2">
      <c r="Q397" s="943"/>
      <c r="R397" s="930"/>
      <c r="S397" s="943"/>
    </row>
    <row r="398" spans="17:19" x14ac:dyDescent="0.2">
      <c r="Q398" s="943"/>
      <c r="R398" s="930"/>
      <c r="S398" s="943"/>
    </row>
    <row r="399" spans="17:19" x14ac:dyDescent="0.2">
      <c r="Q399" s="943"/>
      <c r="R399" s="930"/>
      <c r="S399" s="943"/>
    </row>
    <row r="400" spans="17:19" x14ac:dyDescent="0.2">
      <c r="Q400" s="943"/>
      <c r="R400" s="930"/>
      <c r="S400" s="943"/>
    </row>
    <row r="401" spans="17:19" x14ac:dyDescent="0.2">
      <c r="Q401" s="943"/>
      <c r="R401" s="930"/>
      <c r="S401" s="943"/>
    </row>
    <row r="402" spans="17:19" x14ac:dyDescent="0.2">
      <c r="Q402" s="943"/>
      <c r="R402" s="930"/>
      <c r="S402" s="943"/>
    </row>
    <row r="403" spans="17:19" x14ac:dyDescent="0.2">
      <c r="Q403" s="943"/>
      <c r="R403" s="930"/>
      <c r="S403" s="943"/>
    </row>
    <row r="404" spans="17:19" x14ac:dyDescent="0.2">
      <c r="Q404" s="943"/>
      <c r="R404" s="930"/>
      <c r="S404" s="943"/>
    </row>
    <row r="405" spans="17:19" x14ac:dyDescent="0.2">
      <c r="Q405" s="943"/>
      <c r="R405" s="930"/>
      <c r="S405" s="943"/>
    </row>
    <row r="406" spans="17:19" x14ac:dyDescent="0.2">
      <c r="Q406" s="943"/>
      <c r="R406" s="930"/>
      <c r="S406" s="943"/>
    </row>
    <row r="407" spans="17:19" x14ac:dyDescent="0.2">
      <c r="Q407" s="943"/>
      <c r="R407" s="930"/>
      <c r="S407" s="943"/>
    </row>
    <row r="408" spans="17:19" x14ac:dyDescent="0.2">
      <c r="Q408" s="943"/>
      <c r="R408" s="930"/>
      <c r="S408" s="943"/>
    </row>
    <row r="409" spans="17:19" x14ac:dyDescent="0.2">
      <c r="Q409" s="943"/>
      <c r="R409" s="930"/>
      <c r="S409" s="943"/>
    </row>
    <row r="410" spans="17:19" x14ac:dyDescent="0.2">
      <c r="Q410" s="943"/>
      <c r="R410" s="930"/>
      <c r="S410" s="943"/>
    </row>
    <row r="411" spans="17:19" x14ac:dyDescent="0.2">
      <c r="Q411" s="943"/>
      <c r="R411" s="930"/>
      <c r="S411" s="943"/>
    </row>
    <row r="412" spans="17:19" x14ac:dyDescent="0.2">
      <c r="Q412" s="943"/>
      <c r="R412" s="930"/>
      <c r="S412" s="943"/>
    </row>
    <row r="413" spans="17:19" x14ac:dyDescent="0.2">
      <c r="Q413" s="943"/>
      <c r="R413" s="930"/>
      <c r="S413" s="943"/>
    </row>
    <row r="414" spans="17:19" x14ac:dyDescent="0.2">
      <c r="Q414" s="943"/>
      <c r="R414" s="930"/>
      <c r="S414" s="943"/>
    </row>
    <row r="415" spans="17:19" x14ac:dyDescent="0.2">
      <c r="Q415" s="943"/>
      <c r="R415" s="930"/>
      <c r="S415" s="943"/>
    </row>
    <row r="416" spans="17:19" x14ac:dyDescent="0.2">
      <c r="Q416" s="930"/>
      <c r="R416" s="930"/>
      <c r="S416" s="943"/>
    </row>
    <row r="417" spans="17:19" x14ac:dyDescent="0.2">
      <c r="Q417" s="930"/>
      <c r="R417" s="930"/>
      <c r="S417" s="943"/>
    </row>
    <row r="418" spans="17:19" x14ac:dyDescent="0.2">
      <c r="Q418" s="930"/>
      <c r="R418" s="930"/>
      <c r="S418" s="943"/>
    </row>
    <row r="419" spans="17:19" x14ac:dyDescent="0.2">
      <c r="Q419" s="930"/>
      <c r="R419" s="930"/>
      <c r="S419" s="943"/>
    </row>
    <row r="420" spans="17:19" x14ac:dyDescent="0.2">
      <c r="Q420" s="930"/>
      <c r="R420" s="930"/>
      <c r="S420" s="943"/>
    </row>
    <row r="421" spans="17:19" x14ac:dyDescent="0.2">
      <c r="Q421" s="930"/>
      <c r="R421" s="930"/>
      <c r="S421" s="943"/>
    </row>
    <row r="422" spans="17:19" x14ac:dyDescent="0.2">
      <c r="Q422" s="930"/>
      <c r="R422" s="930"/>
      <c r="S422" s="943"/>
    </row>
    <row r="423" spans="17:19" x14ac:dyDescent="0.2">
      <c r="Q423" s="930"/>
      <c r="R423" s="930"/>
      <c r="S423" s="943"/>
    </row>
    <row r="424" spans="17:19" x14ac:dyDescent="0.2">
      <c r="Q424" s="930"/>
      <c r="R424" s="930"/>
      <c r="S424" s="943"/>
    </row>
    <row r="425" spans="17:19" x14ac:dyDescent="0.2">
      <c r="Q425" s="930"/>
      <c r="R425" s="930"/>
      <c r="S425" s="943"/>
    </row>
    <row r="426" spans="17:19" x14ac:dyDescent="0.2">
      <c r="Q426" s="930"/>
      <c r="R426" s="930"/>
      <c r="S426" s="943"/>
    </row>
    <row r="427" spans="17:19" x14ac:dyDescent="0.2">
      <c r="Q427" s="930"/>
      <c r="R427" s="930"/>
      <c r="S427" s="943"/>
    </row>
    <row r="428" spans="17:19" x14ac:dyDescent="0.2">
      <c r="Q428" s="930"/>
      <c r="R428" s="930"/>
      <c r="S428" s="943"/>
    </row>
    <row r="429" spans="17:19" x14ac:dyDescent="0.2">
      <c r="Q429" s="930"/>
      <c r="R429" s="930"/>
      <c r="S429" s="943"/>
    </row>
    <row r="430" spans="17:19" x14ac:dyDescent="0.2">
      <c r="Q430" s="930"/>
      <c r="R430" s="930"/>
      <c r="S430" s="943"/>
    </row>
    <row r="431" spans="17:19" x14ac:dyDescent="0.2">
      <c r="Q431" s="930"/>
      <c r="R431" s="930"/>
      <c r="S431" s="943"/>
    </row>
    <row r="432" spans="17:19" x14ac:dyDescent="0.2">
      <c r="Q432" s="930"/>
      <c r="R432" s="930"/>
      <c r="S432" s="943"/>
    </row>
    <row r="433" spans="17:19" x14ac:dyDescent="0.2">
      <c r="Q433" s="930"/>
      <c r="R433" s="930"/>
      <c r="S433" s="930"/>
    </row>
    <row r="434" spans="17:19" x14ac:dyDescent="0.2">
      <c r="Q434" s="930"/>
      <c r="R434" s="930"/>
      <c r="S434" s="930"/>
    </row>
    <row r="435" spans="17:19" x14ac:dyDescent="0.2">
      <c r="Q435" s="930"/>
      <c r="R435" s="930"/>
      <c r="S435" s="930"/>
    </row>
    <row r="436" spans="17:19" x14ac:dyDescent="0.2">
      <c r="Q436" s="930"/>
      <c r="R436" s="930"/>
      <c r="S436" s="930"/>
    </row>
    <row r="437" spans="17:19" x14ac:dyDescent="0.2">
      <c r="Q437" s="930"/>
      <c r="R437" s="930"/>
      <c r="S437" s="930"/>
    </row>
    <row r="438" spans="17:19" x14ac:dyDescent="0.2">
      <c r="Q438" s="930"/>
      <c r="R438" s="930"/>
      <c r="S438" s="930"/>
    </row>
    <row r="439" spans="17:19" x14ac:dyDescent="0.2">
      <c r="Q439" s="930"/>
      <c r="R439" s="930"/>
      <c r="S439" s="930"/>
    </row>
    <row r="440" spans="17:19" x14ac:dyDescent="0.2">
      <c r="Q440" s="930"/>
      <c r="R440" s="930"/>
      <c r="S440" s="930"/>
    </row>
    <row r="441" spans="17:19" x14ac:dyDescent="0.2">
      <c r="Q441" s="930"/>
      <c r="R441" s="930"/>
      <c r="S441" s="930"/>
    </row>
    <row r="442" spans="17:19" x14ac:dyDescent="0.2">
      <c r="Q442" s="930"/>
      <c r="R442" s="930"/>
      <c r="S442" s="930"/>
    </row>
    <row r="443" spans="17:19" x14ac:dyDescent="0.2">
      <c r="Q443" s="930"/>
      <c r="R443" s="930"/>
      <c r="S443" s="930"/>
    </row>
    <row r="444" spans="17:19" x14ac:dyDescent="0.2">
      <c r="Q444" s="930"/>
      <c r="R444" s="930"/>
      <c r="S444" s="930"/>
    </row>
    <row r="445" spans="17:19" x14ac:dyDescent="0.2">
      <c r="Q445" s="930"/>
      <c r="R445" s="930"/>
      <c r="S445" s="930"/>
    </row>
    <row r="446" spans="17:19" x14ac:dyDescent="0.2">
      <c r="Q446" s="930"/>
      <c r="R446" s="930"/>
      <c r="S446" s="930"/>
    </row>
    <row r="447" spans="17:19" x14ac:dyDescent="0.2">
      <c r="Q447" s="930"/>
      <c r="R447" s="930"/>
      <c r="S447" s="930"/>
    </row>
    <row r="448" spans="17:19" x14ac:dyDescent="0.2">
      <c r="Q448" s="930"/>
      <c r="R448" s="930"/>
      <c r="S448" s="930"/>
    </row>
    <row r="449" spans="17:19" x14ac:dyDescent="0.2">
      <c r="Q449" s="930"/>
      <c r="R449" s="930"/>
      <c r="S449" s="930"/>
    </row>
    <row r="450" spans="17:19" x14ac:dyDescent="0.2">
      <c r="Q450" s="930"/>
      <c r="R450" s="930"/>
      <c r="S450" s="930"/>
    </row>
    <row r="451" spans="17:19" x14ac:dyDescent="0.2">
      <c r="Q451" s="930"/>
      <c r="R451" s="930"/>
      <c r="S451" s="930"/>
    </row>
    <row r="452" spans="17:19" x14ac:dyDescent="0.2">
      <c r="Q452" s="930"/>
      <c r="R452" s="930"/>
      <c r="S452" s="930"/>
    </row>
    <row r="453" spans="17:19" x14ac:dyDescent="0.2">
      <c r="Q453" s="930"/>
      <c r="R453" s="930"/>
      <c r="S453" s="930"/>
    </row>
    <row r="454" spans="17:19" x14ac:dyDescent="0.2">
      <c r="Q454" s="930"/>
      <c r="R454" s="930"/>
      <c r="S454" s="930"/>
    </row>
    <row r="455" spans="17:19" x14ac:dyDescent="0.2">
      <c r="Q455" s="930"/>
      <c r="R455" s="930"/>
      <c r="S455" s="930"/>
    </row>
    <row r="456" spans="17:19" x14ac:dyDescent="0.2">
      <c r="Q456" s="930"/>
      <c r="R456" s="930"/>
      <c r="S456" s="930"/>
    </row>
    <row r="457" spans="17:19" x14ac:dyDescent="0.2">
      <c r="Q457" s="930"/>
      <c r="R457" s="930"/>
      <c r="S457" s="930"/>
    </row>
    <row r="458" spans="17:19" x14ac:dyDescent="0.2">
      <c r="Q458" s="930"/>
      <c r="R458" s="930"/>
      <c r="S458" s="930"/>
    </row>
    <row r="459" spans="17:19" x14ac:dyDescent="0.2">
      <c r="Q459" s="930"/>
      <c r="R459" s="930"/>
      <c r="S459" s="930"/>
    </row>
    <row r="460" spans="17:19" x14ac:dyDescent="0.2">
      <c r="Q460" s="930"/>
      <c r="R460" s="930"/>
      <c r="S460" s="930"/>
    </row>
    <row r="461" spans="17:19" x14ac:dyDescent="0.2">
      <c r="Q461" s="930"/>
      <c r="R461" s="930"/>
      <c r="S461" s="930"/>
    </row>
    <row r="462" spans="17:19" x14ac:dyDescent="0.2">
      <c r="Q462" s="930"/>
      <c r="R462" s="930"/>
      <c r="S462" s="930"/>
    </row>
    <row r="463" spans="17:19" x14ac:dyDescent="0.2">
      <c r="Q463" s="930"/>
      <c r="R463" s="930"/>
      <c r="S463" s="930"/>
    </row>
    <row r="464" spans="17:19" x14ac:dyDescent="0.2">
      <c r="Q464" s="930"/>
      <c r="R464" s="930"/>
      <c r="S464" s="930"/>
    </row>
    <row r="465" spans="17:19" x14ac:dyDescent="0.2">
      <c r="Q465" s="930"/>
      <c r="R465" s="930"/>
      <c r="S465" s="930"/>
    </row>
    <row r="466" spans="17:19" x14ac:dyDescent="0.2">
      <c r="Q466" s="930"/>
      <c r="R466" s="930"/>
      <c r="S466" s="930"/>
    </row>
    <row r="467" spans="17:19" x14ac:dyDescent="0.2">
      <c r="Q467" s="930"/>
      <c r="R467" s="930"/>
      <c r="S467" s="930"/>
    </row>
    <row r="468" spans="17:19" x14ac:dyDescent="0.2">
      <c r="Q468" s="930"/>
      <c r="R468" s="930"/>
      <c r="S468" s="930"/>
    </row>
    <row r="469" spans="17:19" x14ac:dyDescent="0.2">
      <c r="Q469" s="930"/>
      <c r="R469" s="930"/>
      <c r="S469" s="930"/>
    </row>
    <row r="470" spans="17:19" x14ac:dyDescent="0.2">
      <c r="Q470" s="930"/>
      <c r="R470" s="930"/>
      <c r="S470" s="930"/>
    </row>
    <row r="471" spans="17:19" x14ac:dyDescent="0.2">
      <c r="Q471" s="930"/>
      <c r="R471" s="930"/>
      <c r="S471" s="930"/>
    </row>
    <row r="472" spans="17:19" x14ac:dyDescent="0.2">
      <c r="Q472" s="930"/>
      <c r="R472" s="930"/>
      <c r="S472" s="930"/>
    </row>
    <row r="473" spans="17:19" x14ac:dyDescent="0.2">
      <c r="Q473" s="930"/>
      <c r="R473" s="930"/>
      <c r="S473" s="930"/>
    </row>
    <row r="474" spans="17:19" x14ac:dyDescent="0.2">
      <c r="Q474" s="930"/>
      <c r="R474" s="930"/>
      <c r="S474" s="930"/>
    </row>
    <row r="475" spans="17:19" x14ac:dyDescent="0.2">
      <c r="Q475" s="930"/>
      <c r="R475" s="930"/>
      <c r="S475" s="930"/>
    </row>
    <row r="476" spans="17:19" x14ac:dyDescent="0.2">
      <c r="Q476" s="930"/>
      <c r="R476" s="930"/>
      <c r="S476" s="930"/>
    </row>
    <row r="477" spans="17:19" x14ac:dyDescent="0.2">
      <c r="Q477" s="930"/>
      <c r="R477" s="930"/>
      <c r="S477" s="930"/>
    </row>
    <row r="478" spans="17:19" x14ac:dyDescent="0.2">
      <c r="Q478" s="930"/>
      <c r="R478" s="930"/>
      <c r="S478" s="930"/>
    </row>
    <row r="479" spans="17:19" x14ac:dyDescent="0.2">
      <c r="Q479" s="930"/>
      <c r="R479" s="930"/>
      <c r="S479" s="930"/>
    </row>
    <row r="480" spans="17:19" x14ac:dyDescent="0.2">
      <c r="Q480" s="930"/>
      <c r="R480" s="930"/>
      <c r="S480" s="930"/>
    </row>
    <row r="481" spans="17:19" x14ac:dyDescent="0.2">
      <c r="Q481" s="930"/>
      <c r="R481" s="930"/>
      <c r="S481" s="930"/>
    </row>
    <row r="482" spans="17:19" x14ac:dyDescent="0.2">
      <c r="Q482" s="930"/>
      <c r="R482" s="930"/>
      <c r="S482" s="930"/>
    </row>
    <row r="483" spans="17:19" x14ac:dyDescent="0.2">
      <c r="Q483" s="930"/>
      <c r="R483" s="930"/>
      <c r="S483" s="930"/>
    </row>
    <row r="484" spans="17:19" x14ac:dyDescent="0.2">
      <c r="Q484" s="930"/>
      <c r="R484" s="930"/>
      <c r="S484" s="930"/>
    </row>
    <row r="485" spans="17:19" x14ac:dyDescent="0.2">
      <c r="Q485" s="930"/>
      <c r="R485" s="930"/>
      <c r="S485" s="930"/>
    </row>
    <row r="486" spans="17:19" x14ac:dyDescent="0.2">
      <c r="Q486" s="930"/>
      <c r="R486" s="930"/>
      <c r="S486" s="930"/>
    </row>
    <row r="487" spans="17:19" x14ac:dyDescent="0.2">
      <c r="Q487" s="930"/>
      <c r="R487" s="930"/>
      <c r="S487" s="930"/>
    </row>
    <row r="488" spans="17:19" x14ac:dyDescent="0.2">
      <c r="Q488" s="930"/>
      <c r="R488" s="930"/>
      <c r="S488" s="930"/>
    </row>
    <row r="489" spans="17:19" x14ac:dyDescent="0.2">
      <c r="Q489" s="930"/>
      <c r="R489" s="930"/>
      <c r="S489" s="930"/>
    </row>
    <row r="490" spans="17:19" x14ac:dyDescent="0.2">
      <c r="Q490" s="930"/>
      <c r="R490" s="930"/>
      <c r="S490" s="930"/>
    </row>
    <row r="491" spans="17:19" x14ac:dyDescent="0.2">
      <c r="Q491" s="930"/>
      <c r="R491" s="930"/>
      <c r="S491" s="930"/>
    </row>
    <row r="492" spans="17:19" x14ac:dyDescent="0.2">
      <c r="Q492" s="930"/>
      <c r="R492" s="930"/>
      <c r="S492" s="930"/>
    </row>
    <row r="493" spans="17:19" x14ac:dyDescent="0.2">
      <c r="Q493" s="930"/>
      <c r="R493" s="930"/>
      <c r="S493" s="930"/>
    </row>
    <row r="494" spans="17:19" x14ac:dyDescent="0.2">
      <c r="Q494" s="930"/>
      <c r="R494" s="930"/>
      <c r="S494" s="930"/>
    </row>
    <row r="495" spans="17:19" x14ac:dyDescent="0.2">
      <c r="Q495" s="930"/>
      <c r="R495" s="930"/>
      <c r="S495" s="930"/>
    </row>
    <row r="496" spans="17:19" x14ac:dyDescent="0.2">
      <c r="Q496" s="930"/>
      <c r="R496" s="930"/>
      <c r="S496" s="930"/>
    </row>
    <row r="497" spans="17:19" x14ac:dyDescent="0.2">
      <c r="Q497" s="930"/>
      <c r="R497" s="930"/>
      <c r="S497" s="930"/>
    </row>
    <row r="498" spans="17:19" x14ac:dyDescent="0.2">
      <c r="Q498" s="930"/>
      <c r="R498" s="930"/>
      <c r="S498" s="930"/>
    </row>
    <row r="499" spans="17:19" x14ac:dyDescent="0.2">
      <c r="Q499" s="930"/>
      <c r="R499" s="930"/>
      <c r="S499" s="930"/>
    </row>
    <row r="500" spans="17:19" x14ac:dyDescent="0.2">
      <c r="Q500" s="930"/>
      <c r="R500" s="930"/>
      <c r="S500" s="930"/>
    </row>
    <row r="501" spans="17:19" x14ac:dyDescent="0.2">
      <c r="Q501" s="930"/>
      <c r="R501" s="930"/>
      <c r="S501" s="930"/>
    </row>
    <row r="502" spans="17:19" x14ac:dyDescent="0.2">
      <c r="Q502" s="930"/>
      <c r="R502" s="930"/>
      <c r="S502" s="930"/>
    </row>
    <row r="503" spans="17:19" x14ac:dyDescent="0.2">
      <c r="Q503" s="930"/>
      <c r="R503" s="930"/>
      <c r="S503" s="930"/>
    </row>
    <row r="504" spans="17:19" x14ac:dyDescent="0.2">
      <c r="Q504" s="930"/>
      <c r="R504" s="930"/>
      <c r="S504" s="930"/>
    </row>
    <row r="505" spans="17:19" x14ac:dyDescent="0.2">
      <c r="Q505" s="930"/>
      <c r="R505" s="930"/>
      <c r="S505" s="930"/>
    </row>
    <row r="506" spans="17:19" x14ac:dyDescent="0.2">
      <c r="Q506" s="930"/>
      <c r="R506" s="930"/>
      <c r="S506" s="930"/>
    </row>
    <row r="507" spans="17:19" x14ac:dyDescent="0.2">
      <c r="Q507" s="930"/>
      <c r="R507" s="930"/>
      <c r="S507" s="930"/>
    </row>
    <row r="508" spans="17:19" x14ac:dyDescent="0.2">
      <c r="Q508" s="930"/>
      <c r="R508" s="930"/>
      <c r="S508" s="930"/>
    </row>
    <row r="509" spans="17:19" x14ac:dyDescent="0.2">
      <c r="Q509" s="930"/>
      <c r="R509" s="930"/>
      <c r="S509" s="930"/>
    </row>
    <row r="510" spans="17:19" x14ac:dyDescent="0.2">
      <c r="Q510" s="930"/>
      <c r="R510" s="930"/>
      <c r="S510" s="930"/>
    </row>
    <row r="511" spans="17:19" x14ac:dyDescent="0.2">
      <c r="Q511" s="930"/>
      <c r="R511" s="930"/>
      <c r="S511" s="930"/>
    </row>
    <row r="512" spans="17:19" x14ac:dyDescent="0.2">
      <c r="Q512" s="930"/>
      <c r="R512" s="930"/>
      <c r="S512" s="930"/>
    </row>
    <row r="513" spans="17:19" x14ac:dyDescent="0.2">
      <c r="Q513" s="930"/>
      <c r="R513" s="930"/>
      <c r="S513" s="930"/>
    </row>
    <row r="514" spans="17:19" x14ac:dyDescent="0.2">
      <c r="Q514" s="930"/>
      <c r="R514" s="930"/>
      <c r="S514" s="930"/>
    </row>
    <row r="515" spans="17:19" x14ac:dyDescent="0.2">
      <c r="Q515" s="930"/>
      <c r="R515" s="930"/>
      <c r="S515" s="930"/>
    </row>
    <row r="516" spans="17:19" x14ac:dyDescent="0.2">
      <c r="Q516" s="930"/>
      <c r="R516" s="930"/>
      <c r="S516" s="930"/>
    </row>
    <row r="517" spans="17:19" x14ac:dyDescent="0.2">
      <c r="Q517" s="930"/>
      <c r="R517" s="930"/>
      <c r="S517" s="930"/>
    </row>
    <row r="518" spans="17:19" x14ac:dyDescent="0.2">
      <c r="Q518" s="930"/>
      <c r="R518" s="930"/>
      <c r="S518" s="930"/>
    </row>
    <row r="519" spans="17:19" x14ac:dyDescent="0.2">
      <c r="Q519" s="930"/>
      <c r="R519" s="930"/>
      <c r="S519" s="930"/>
    </row>
    <row r="520" spans="17:19" x14ac:dyDescent="0.2">
      <c r="Q520" s="930"/>
      <c r="R520" s="930"/>
      <c r="S520" s="930"/>
    </row>
    <row r="521" spans="17:19" x14ac:dyDescent="0.2">
      <c r="Q521" s="930"/>
      <c r="R521" s="930"/>
      <c r="S521" s="930"/>
    </row>
    <row r="522" spans="17:19" x14ac:dyDescent="0.2">
      <c r="Q522" s="930"/>
      <c r="R522" s="930"/>
      <c r="S522" s="930"/>
    </row>
    <row r="523" spans="17:19" x14ac:dyDescent="0.2">
      <c r="Q523" s="930"/>
      <c r="R523" s="930"/>
      <c r="S523" s="930"/>
    </row>
    <row r="524" spans="17:19" x14ac:dyDescent="0.2">
      <c r="Q524" s="930"/>
      <c r="R524" s="930"/>
      <c r="S524" s="930"/>
    </row>
    <row r="525" spans="17:19" x14ac:dyDescent="0.2">
      <c r="Q525" s="930"/>
      <c r="R525" s="930"/>
      <c r="S525" s="930"/>
    </row>
    <row r="526" spans="17:19" x14ac:dyDescent="0.2">
      <c r="Q526" s="930"/>
      <c r="R526" s="930"/>
      <c r="S526" s="930"/>
    </row>
    <row r="527" spans="17:19" x14ac:dyDescent="0.2">
      <c r="Q527" s="930"/>
      <c r="R527" s="930"/>
      <c r="S527" s="930"/>
    </row>
    <row r="528" spans="17:19" x14ac:dyDescent="0.2">
      <c r="Q528" s="930"/>
      <c r="R528" s="930"/>
      <c r="S528" s="930"/>
    </row>
    <row r="529" spans="17:19" x14ac:dyDescent="0.2">
      <c r="Q529" s="930"/>
      <c r="R529" s="930"/>
      <c r="S529" s="930"/>
    </row>
    <row r="530" spans="17:19" x14ac:dyDescent="0.2">
      <c r="Q530" s="930"/>
      <c r="R530" s="930"/>
      <c r="S530" s="930"/>
    </row>
    <row r="531" spans="17:19" x14ac:dyDescent="0.2">
      <c r="Q531" s="930"/>
      <c r="R531" s="930"/>
      <c r="S531" s="930"/>
    </row>
    <row r="532" spans="17:19" x14ac:dyDescent="0.2">
      <c r="Q532" s="930"/>
      <c r="R532" s="930"/>
      <c r="S532" s="930"/>
    </row>
    <row r="533" spans="17:19" x14ac:dyDescent="0.2">
      <c r="Q533" s="930"/>
      <c r="R533" s="930"/>
      <c r="S533" s="930"/>
    </row>
    <row r="534" spans="17:19" x14ac:dyDescent="0.2">
      <c r="Q534" s="930"/>
      <c r="R534" s="930"/>
      <c r="S534" s="930"/>
    </row>
    <row r="535" spans="17:19" x14ac:dyDescent="0.2">
      <c r="Q535" s="930"/>
      <c r="R535" s="930"/>
      <c r="S535" s="930"/>
    </row>
    <row r="536" spans="17:19" x14ac:dyDescent="0.2">
      <c r="Q536" s="930"/>
      <c r="R536" s="930"/>
      <c r="S536" s="930"/>
    </row>
    <row r="537" spans="17:19" x14ac:dyDescent="0.2">
      <c r="Q537" s="930"/>
      <c r="R537" s="930"/>
      <c r="S537" s="930"/>
    </row>
    <row r="538" spans="17:19" x14ac:dyDescent="0.2">
      <c r="Q538" s="930"/>
      <c r="R538" s="930"/>
      <c r="S538" s="930"/>
    </row>
    <row r="539" spans="17:19" x14ac:dyDescent="0.2">
      <c r="Q539" s="930"/>
      <c r="R539" s="930"/>
      <c r="S539" s="930"/>
    </row>
    <row r="540" spans="17:19" x14ac:dyDescent="0.2">
      <c r="Q540" s="930"/>
      <c r="R540" s="930"/>
      <c r="S540" s="930"/>
    </row>
    <row r="541" spans="17:19" x14ac:dyDescent="0.2">
      <c r="Q541" s="930"/>
      <c r="R541" s="930"/>
      <c r="S541" s="930"/>
    </row>
    <row r="542" spans="17:19" x14ac:dyDescent="0.2">
      <c r="Q542" s="930"/>
      <c r="R542" s="930"/>
      <c r="S542" s="930"/>
    </row>
    <row r="543" spans="17:19" x14ac:dyDescent="0.2">
      <c r="Q543" s="930"/>
      <c r="R543" s="930"/>
      <c r="S543" s="930"/>
    </row>
    <row r="544" spans="17:19" x14ac:dyDescent="0.2">
      <c r="Q544" s="930"/>
      <c r="R544" s="930"/>
      <c r="S544" s="930"/>
    </row>
    <row r="545" spans="17:19" x14ac:dyDescent="0.2">
      <c r="Q545" s="930"/>
      <c r="R545" s="930"/>
      <c r="S545" s="930"/>
    </row>
    <row r="546" spans="17:19" x14ac:dyDescent="0.2">
      <c r="Q546" s="930"/>
      <c r="R546" s="930"/>
      <c r="S546" s="930"/>
    </row>
    <row r="547" spans="17:19" x14ac:dyDescent="0.2">
      <c r="Q547" s="930"/>
      <c r="R547" s="930"/>
      <c r="S547" s="930"/>
    </row>
    <row r="548" spans="17:19" x14ac:dyDescent="0.2">
      <c r="Q548" s="930"/>
      <c r="R548" s="930"/>
      <c r="S548" s="930"/>
    </row>
    <row r="549" spans="17:19" x14ac:dyDescent="0.2">
      <c r="Q549" s="930"/>
      <c r="R549" s="930"/>
      <c r="S549" s="930"/>
    </row>
    <row r="550" spans="17:19" x14ac:dyDescent="0.2">
      <c r="Q550" s="930"/>
      <c r="R550" s="930"/>
      <c r="S550" s="930"/>
    </row>
    <row r="551" spans="17:19" x14ac:dyDescent="0.2">
      <c r="Q551" s="930"/>
      <c r="R551" s="930"/>
      <c r="S551" s="930"/>
    </row>
    <row r="552" spans="17:19" x14ac:dyDescent="0.2">
      <c r="Q552" s="930"/>
      <c r="R552" s="930"/>
      <c r="S552" s="930"/>
    </row>
    <row r="553" spans="17:19" x14ac:dyDescent="0.2">
      <c r="Q553" s="930"/>
      <c r="R553" s="930"/>
      <c r="S553" s="930"/>
    </row>
    <row r="554" spans="17:19" x14ac:dyDescent="0.2">
      <c r="Q554" s="930"/>
      <c r="R554" s="930"/>
      <c r="S554" s="930"/>
    </row>
    <row r="555" spans="17:19" x14ac:dyDescent="0.2">
      <c r="Q555" s="930"/>
      <c r="R555" s="930"/>
      <c r="S555" s="930"/>
    </row>
    <row r="556" spans="17:19" x14ac:dyDescent="0.2">
      <c r="Q556" s="930"/>
      <c r="R556" s="930"/>
      <c r="S556" s="930"/>
    </row>
    <row r="557" spans="17:19" x14ac:dyDescent="0.2">
      <c r="Q557" s="930"/>
      <c r="R557" s="930"/>
      <c r="S557" s="930"/>
    </row>
    <row r="558" spans="17:19" x14ac:dyDescent="0.2">
      <c r="Q558" s="930"/>
      <c r="R558" s="930"/>
      <c r="S558" s="930"/>
    </row>
    <row r="559" spans="17:19" x14ac:dyDescent="0.2">
      <c r="Q559" s="930"/>
      <c r="R559" s="930"/>
      <c r="S559" s="930"/>
    </row>
    <row r="560" spans="17:19" x14ac:dyDescent="0.2">
      <c r="Q560" s="930"/>
      <c r="R560" s="930"/>
      <c r="S560" s="930"/>
    </row>
    <row r="561" spans="17:19" x14ac:dyDescent="0.2">
      <c r="Q561" s="930"/>
      <c r="R561" s="930"/>
      <c r="S561" s="930"/>
    </row>
    <row r="562" spans="17:19" x14ac:dyDescent="0.2">
      <c r="Q562" s="930"/>
      <c r="R562" s="930"/>
      <c r="S562" s="930"/>
    </row>
    <row r="563" spans="17:19" x14ac:dyDescent="0.2">
      <c r="Q563" s="930"/>
      <c r="R563" s="930"/>
      <c r="S563" s="930"/>
    </row>
    <row r="564" spans="17:19" x14ac:dyDescent="0.2">
      <c r="Q564" s="930"/>
      <c r="R564" s="930"/>
      <c r="S564" s="930"/>
    </row>
    <row r="565" spans="17:19" x14ac:dyDescent="0.2">
      <c r="Q565" s="930"/>
      <c r="R565" s="930"/>
      <c r="S565" s="930"/>
    </row>
    <row r="566" spans="17:19" x14ac:dyDescent="0.2">
      <c r="Q566" s="930"/>
      <c r="R566" s="930"/>
      <c r="S566" s="930"/>
    </row>
    <row r="567" spans="17:19" x14ac:dyDescent="0.2">
      <c r="Q567" s="930"/>
      <c r="R567" s="930"/>
      <c r="S567" s="930"/>
    </row>
    <row r="568" spans="17:19" x14ac:dyDescent="0.2">
      <c r="Q568" s="930"/>
      <c r="R568" s="930"/>
      <c r="S568" s="930"/>
    </row>
    <row r="569" spans="17:19" x14ac:dyDescent="0.2">
      <c r="Q569" s="930"/>
      <c r="R569" s="930"/>
      <c r="S569" s="930"/>
    </row>
    <row r="570" spans="17:19" x14ac:dyDescent="0.2">
      <c r="Q570" s="930"/>
      <c r="R570" s="930"/>
      <c r="S570" s="930"/>
    </row>
    <row r="571" spans="17:19" x14ac:dyDescent="0.2">
      <c r="Q571" s="930"/>
      <c r="R571" s="930"/>
      <c r="S571" s="930"/>
    </row>
    <row r="572" spans="17:19" x14ac:dyDescent="0.2">
      <c r="Q572" s="930"/>
      <c r="R572" s="930"/>
      <c r="S572" s="930"/>
    </row>
    <row r="573" spans="17:19" x14ac:dyDescent="0.2">
      <c r="Q573" s="930"/>
      <c r="R573" s="930"/>
      <c r="S573" s="930"/>
    </row>
    <row r="574" spans="17:19" x14ac:dyDescent="0.2">
      <c r="Q574" s="930"/>
      <c r="R574" s="930"/>
      <c r="S574" s="930"/>
    </row>
    <row r="575" spans="17:19" x14ac:dyDescent="0.2">
      <c r="Q575" s="930"/>
      <c r="R575" s="930"/>
      <c r="S575" s="930"/>
    </row>
    <row r="576" spans="17:19" x14ac:dyDescent="0.2">
      <c r="Q576" s="930"/>
      <c r="R576" s="930"/>
      <c r="S576" s="930"/>
    </row>
    <row r="577" spans="17:19" x14ac:dyDescent="0.2">
      <c r="Q577" s="930"/>
      <c r="R577" s="930"/>
      <c r="S577" s="930"/>
    </row>
    <row r="578" spans="17:19" x14ac:dyDescent="0.2">
      <c r="Q578" s="930"/>
      <c r="R578" s="930"/>
      <c r="S578" s="930"/>
    </row>
    <row r="579" spans="17:19" x14ac:dyDescent="0.2">
      <c r="Q579" s="930"/>
      <c r="R579" s="930"/>
      <c r="S579" s="930"/>
    </row>
    <row r="580" spans="17:19" x14ac:dyDescent="0.2">
      <c r="Q580" s="930"/>
      <c r="R580" s="930"/>
      <c r="S580" s="930"/>
    </row>
    <row r="581" spans="17:19" x14ac:dyDescent="0.2">
      <c r="Q581" s="930"/>
      <c r="R581" s="930"/>
      <c r="S581" s="930"/>
    </row>
    <row r="582" spans="17:19" x14ac:dyDescent="0.2">
      <c r="Q582" s="930"/>
      <c r="R582" s="930"/>
      <c r="S582" s="930"/>
    </row>
    <row r="583" spans="17:19" x14ac:dyDescent="0.2">
      <c r="Q583" s="930"/>
      <c r="R583" s="930"/>
      <c r="S583" s="930"/>
    </row>
    <row r="584" spans="17:19" x14ac:dyDescent="0.2">
      <c r="Q584" s="930"/>
      <c r="R584" s="930"/>
      <c r="S584" s="930"/>
    </row>
    <row r="585" spans="17:19" x14ac:dyDescent="0.2">
      <c r="Q585" s="930"/>
      <c r="R585" s="930"/>
      <c r="S585" s="930"/>
    </row>
    <row r="586" spans="17:19" x14ac:dyDescent="0.2">
      <c r="Q586" s="930"/>
      <c r="R586" s="930"/>
      <c r="S586" s="930"/>
    </row>
    <row r="587" spans="17:19" x14ac:dyDescent="0.2">
      <c r="Q587" s="930"/>
      <c r="R587" s="930"/>
      <c r="S587" s="930"/>
    </row>
    <row r="588" spans="17:19" x14ac:dyDescent="0.2">
      <c r="Q588" s="930"/>
      <c r="R588" s="930"/>
      <c r="S588" s="930"/>
    </row>
    <row r="589" spans="17:19" x14ac:dyDescent="0.2">
      <c r="Q589" s="930"/>
      <c r="R589" s="930"/>
      <c r="S589" s="930"/>
    </row>
    <row r="590" spans="17:19" x14ac:dyDescent="0.2">
      <c r="Q590" s="930"/>
      <c r="R590" s="930"/>
      <c r="S590" s="930"/>
    </row>
    <row r="591" spans="17:19" x14ac:dyDescent="0.2">
      <c r="Q591" s="930"/>
      <c r="R591" s="930"/>
      <c r="S591" s="930"/>
    </row>
    <row r="592" spans="17:19" x14ac:dyDescent="0.2">
      <c r="Q592" s="930"/>
      <c r="R592" s="930"/>
      <c r="S592" s="930"/>
    </row>
    <row r="593" spans="17:19" x14ac:dyDescent="0.2">
      <c r="Q593" s="930"/>
      <c r="R593" s="930"/>
      <c r="S593" s="930"/>
    </row>
    <row r="594" spans="17:19" x14ac:dyDescent="0.2">
      <c r="Q594" s="930"/>
      <c r="R594" s="930"/>
      <c r="S594" s="930"/>
    </row>
    <row r="595" spans="17:19" x14ac:dyDescent="0.2">
      <c r="Q595" s="930"/>
      <c r="R595" s="930"/>
      <c r="S595" s="930"/>
    </row>
    <row r="596" spans="17:19" x14ac:dyDescent="0.2">
      <c r="Q596" s="930"/>
      <c r="R596" s="930"/>
      <c r="S596" s="930"/>
    </row>
    <row r="597" spans="17:19" x14ac:dyDescent="0.2">
      <c r="Q597" s="930"/>
      <c r="R597" s="930"/>
      <c r="S597" s="930"/>
    </row>
    <row r="598" spans="17:19" x14ac:dyDescent="0.2">
      <c r="Q598" s="930"/>
      <c r="R598" s="930"/>
      <c r="S598" s="930"/>
    </row>
    <row r="599" spans="17:19" x14ac:dyDescent="0.2">
      <c r="Q599" s="930"/>
      <c r="R599" s="930"/>
      <c r="S599" s="930"/>
    </row>
    <row r="600" spans="17:19" x14ac:dyDescent="0.2">
      <c r="Q600" s="930"/>
      <c r="R600" s="930"/>
      <c r="S600" s="930"/>
    </row>
    <row r="601" spans="17:19" x14ac:dyDescent="0.2">
      <c r="Q601" s="930"/>
      <c r="R601" s="930"/>
      <c r="S601" s="930"/>
    </row>
    <row r="602" spans="17:19" x14ac:dyDescent="0.2">
      <c r="Q602" s="930"/>
      <c r="R602" s="930"/>
      <c r="S602" s="930"/>
    </row>
    <row r="603" spans="17:19" x14ac:dyDescent="0.2">
      <c r="Q603" s="930"/>
      <c r="R603" s="930"/>
      <c r="S603" s="930"/>
    </row>
    <row r="604" spans="17:19" x14ac:dyDescent="0.2">
      <c r="Q604" s="930"/>
      <c r="R604" s="930"/>
      <c r="S604" s="930"/>
    </row>
    <row r="605" spans="17:19" x14ac:dyDescent="0.2">
      <c r="Q605" s="930"/>
      <c r="R605" s="930"/>
      <c r="S605" s="930"/>
    </row>
    <row r="606" spans="17:19" x14ac:dyDescent="0.2">
      <c r="Q606" s="930"/>
      <c r="R606" s="930"/>
      <c r="S606" s="930"/>
    </row>
    <row r="607" spans="17:19" x14ac:dyDescent="0.2">
      <c r="Q607" s="930"/>
      <c r="R607" s="930"/>
      <c r="S607" s="930"/>
    </row>
    <row r="608" spans="17:19" x14ac:dyDescent="0.2">
      <c r="Q608" s="930"/>
      <c r="R608" s="930"/>
      <c r="S608" s="930"/>
    </row>
    <row r="609" spans="17:19" x14ac:dyDescent="0.2">
      <c r="Q609" s="930"/>
      <c r="R609" s="930"/>
      <c r="S609" s="930"/>
    </row>
    <row r="610" spans="17:19" x14ac:dyDescent="0.2">
      <c r="Q610" s="930"/>
      <c r="R610" s="930"/>
      <c r="S610" s="930"/>
    </row>
    <row r="611" spans="17:19" x14ac:dyDescent="0.2">
      <c r="Q611" s="930"/>
      <c r="R611" s="930"/>
      <c r="S611" s="930"/>
    </row>
    <row r="612" spans="17:19" x14ac:dyDescent="0.2">
      <c r="Q612" s="930"/>
      <c r="R612" s="930"/>
      <c r="S612" s="930"/>
    </row>
    <row r="613" spans="17:19" x14ac:dyDescent="0.2">
      <c r="Q613" s="930"/>
      <c r="R613" s="930"/>
      <c r="S613" s="930"/>
    </row>
    <row r="614" spans="17:19" x14ac:dyDescent="0.2">
      <c r="Q614" s="930"/>
      <c r="R614" s="930"/>
      <c r="S614" s="930"/>
    </row>
    <row r="615" spans="17:19" x14ac:dyDescent="0.2">
      <c r="Q615" s="930"/>
      <c r="R615" s="930"/>
      <c r="S615" s="930"/>
    </row>
    <row r="616" spans="17:19" x14ac:dyDescent="0.2">
      <c r="Q616" s="930"/>
      <c r="R616" s="930"/>
      <c r="S616" s="930"/>
    </row>
    <row r="617" spans="17:19" x14ac:dyDescent="0.2">
      <c r="Q617" s="930"/>
      <c r="R617" s="930"/>
      <c r="S617" s="930"/>
    </row>
    <row r="618" spans="17:19" x14ac:dyDescent="0.2">
      <c r="Q618" s="930"/>
      <c r="R618" s="930"/>
      <c r="S618" s="930"/>
    </row>
    <row r="619" spans="17:19" x14ac:dyDescent="0.2">
      <c r="Q619" s="930"/>
      <c r="R619" s="930"/>
      <c r="S619" s="930"/>
    </row>
    <row r="620" spans="17:19" x14ac:dyDescent="0.2">
      <c r="Q620" s="930"/>
      <c r="R620" s="930"/>
      <c r="S620" s="930"/>
    </row>
    <row r="621" spans="17:19" x14ac:dyDescent="0.2">
      <c r="Q621" s="930"/>
      <c r="R621" s="930"/>
      <c r="S621" s="930"/>
    </row>
    <row r="622" spans="17:19" x14ac:dyDescent="0.2">
      <c r="Q622" s="930"/>
      <c r="R622" s="930"/>
      <c r="S622" s="930"/>
    </row>
    <row r="623" spans="17:19" x14ac:dyDescent="0.2">
      <c r="Q623" s="930"/>
      <c r="R623" s="930"/>
      <c r="S623" s="930"/>
    </row>
    <row r="624" spans="17:19" x14ac:dyDescent="0.2">
      <c r="Q624" s="930"/>
      <c r="R624" s="930"/>
      <c r="S624" s="930"/>
    </row>
    <row r="625" spans="17:19" x14ac:dyDescent="0.2">
      <c r="Q625" s="930"/>
      <c r="R625" s="930"/>
      <c r="S625" s="930"/>
    </row>
    <row r="626" spans="17:19" x14ac:dyDescent="0.2">
      <c r="Q626" s="930"/>
      <c r="R626" s="930"/>
      <c r="S626" s="930"/>
    </row>
    <row r="627" spans="17:19" x14ac:dyDescent="0.2">
      <c r="Q627" s="930"/>
      <c r="R627" s="930"/>
      <c r="S627" s="930"/>
    </row>
    <row r="628" spans="17:19" x14ac:dyDescent="0.2">
      <c r="Q628" s="930"/>
      <c r="R628" s="930"/>
      <c r="S628" s="930"/>
    </row>
    <row r="629" spans="17:19" x14ac:dyDescent="0.2">
      <c r="Q629" s="930"/>
      <c r="R629" s="930"/>
      <c r="S629" s="930"/>
    </row>
    <row r="630" spans="17:19" x14ac:dyDescent="0.2">
      <c r="Q630" s="930"/>
      <c r="R630" s="930"/>
      <c r="S630" s="930"/>
    </row>
    <row r="631" spans="17:19" x14ac:dyDescent="0.2">
      <c r="Q631" s="930"/>
      <c r="R631" s="930"/>
      <c r="S631" s="930"/>
    </row>
    <row r="632" spans="17:19" x14ac:dyDescent="0.2">
      <c r="Q632" s="930"/>
      <c r="R632" s="930"/>
      <c r="S632" s="930"/>
    </row>
    <row r="633" spans="17:19" x14ac:dyDescent="0.2">
      <c r="Q633" s="930"/>
      <c r="R633" s="930"/>
      <c r="S633" s="930"/>
    </row>
    <row r="634" spans="17:19" x14ac:dyDescent="0.2">
      <c r="Q634" s="930"/>
      <c r="R634" s="930"/>
      <c r="S634" s="930"/>
    </row>
    <row r="635" spans="17:19" x14ac:dyDescent="0.2">
      <c r="Q635" s="930"/>
      <c r="R635" s="930"/>
      <c r="S635" s="930"/>
    </row>
    <row r="636" spans="17:19" x14ac:dyDescent="0.2">
      <c r="Q636" s="930"/>
      <c r="R636" s="930"/>
      <c r="S636" s="930"/>
    </row>
    <row r="637" spans="17:19" x14ac:dyDescent="0.2">
      <c r="Q637" s="930"/>
      <c r="R637" s="930"/>
      <c r="S637" s="930"/>
    </row>
    <row r="638" spans="17:19" x14ac:dyDescent="0.2">
      <c r="Q638" s="930"/>
      <c r="R638" s="930"/>
      <c r="S638" s="930"/>
    </row>
    <row r="639" spans="17:19" x14ac:dyDescent="0.2">
      <c r="Q639" s="930"/>
      <c r="R639" s="930"/>
      <c r="S639" s="930"/>
    </row>
    <row r="640" spans="17:19" x14ac:dyDescent="0.2">
      <c r="Q640" s="930"/>
      <c r="R640" s="930"/>
      <c r="S640" s="930"/>
    </row>
    <row r="641" spans="17:19" x14ac:dyDescent="0.2">
      <c r="Q641" s="930"/>
      <c r="R641" s="930"/>
      <c r="S641" s="930"/>
    </row>
    <row r="642" spans="17:19" x14ac:dyDescent="0.2">
      <c r="Q642" s="930"/>
      <c r="R642" s="930"/>
      <c r="S642" s="930"/>
    </row>
    <row r="643" spans="17:19" x14ac:dyDescent="0.2">
      <c r="Q643" s="930"/>
      <c r="R643" s="930"/>
      <c r="S643" s="930"/>
    </row>
    <row r="644" spans="17:19" x14ac:dyDescent="0.2">
      <c r="Q644" s="930"/>
      <c r="R644" s="930"/>
      <c r="S644" s="930"/>
    </row>
    <row r="645" spans="17:19" x14ac:dyDescent="0.2">
      <c r="Q645" s="930"/>
      <c r="R645" s="930"/>
      <c r="S645" s="930"/>
    </row>
    <row r="646" spans="17:19" x14ac:dyDescent="0.2">
      <c r="Q646" s="930"/>
      <c r="R646" s="930"/>
      <c r="S646" s="930"/>
    </row>
    <row r="647" spans="17:19" x14ac:dyDescent="0.2">
      <c r="Q647" s="930"/>
      <c r="R647" s="930"/>
      <c r="S647" s="930"/>
    </row>
    <row r="648" spans="17:19" x14ac:dyDescent="0.2">
      <c r="Q648" s="930"/>
      <c r="R648" s="930"/>
      <c r="S648" s="930"/>
    </row>
    <row r="649" spans="17:19" x14ac:dyDescent="0.2">
      <c r="Q649" s="930"/>
      <c r="R649" s="930"/>
      <c r="S649" s="930"/>
    </row>
    <row r="650" spans="17:19" x14ac:dyDescent="0.2">
      <c r="Q650" s="930"/>
      <c r="R650" s="930"/>
      <c r="S650" s="930"/>
    </row>
    <row r="651" spans="17:19" x14ac:dyDescent="0.2">
      <c r="Q651" s="930"/>
      <c r="R651" s="930"/>
      <c r="S651" s="930"/>
    </row>
    <row r="652" spans="17:19" x14ac:dyDescent="0.2">
      <c r="Q652" s="930"/>
      <c r="R652" s="930"/>
      <c r="S652" s="930"/>
    </row>
    <row r="653" spans="17:19" x14ac:dyDescent="0.2">
      <c r="Q653" s="930"/>
      <c r="R653" s="930"/>
      <c r="S653" s="930"/>
    </row>
    <row r="654" spans="17:19" x14ac:dyDescent="0.2">
      <c r="Q654" s="930"/>
      <c r="R654" s="930"/>
      <c r="S654" s="930"/>
    </row>
    <row r="655" spans="17:19" x14ac:dyDescent="0.2">
      <c r="Q655" s="930"/>
      <c r="R655" s="930"/>
      <c r="S655" s="930"/>
    </row>
    <row r="656" spans="17:19" x14ac:dyDescent="0.2">
      <c r="Q656" s="930"/>
      <c r="R656" s="930"/>
      <c r="S656" s="930"/>
    </row>
    <row r="657" spans="17:19" x14ac:dyDescent="0.2">
      <c r="Q657" s="930"/>
      <c r="R657" s="930"/>
      <c r="S657" s="930"/>
    </row>
    <row r="658" spans="17:19" x14ac:dyDescent="0.2">
      <c r="Q658" s="930"/>
      <c r="R658" s="930"/>
      <c r="S658" s="930"/>
    </row>
    <row r="659" spans="17:19" x14ac:dyDescent="0.2">
      <c r="Q659" s="930"/>
      <c r="R659" s="930"/>
      <c r="S659" s="930"/>
    </row>
    <row r="660" spans="17:19" x14ac:dyDescent="0.2">
      <c r="Q660" s="930"/>
      <c r="R660" s="930"/>
      <c r="S660" s="930"/>
    </row>
    <row r="661" spans="17:19" x14ac:dyDescent="0.2">
      <c r="Q661" s="930"/>
      <c r="R661" s="930"/>
      <c r="S661" s="930"/>
    </row>
    <row r="662" spans="17:19" x14ac:dyDescent="0.2">
      <c r="Q662" s="930"/>
      <c r="R662" s="930"/>
      <c r="S662" s="930"/>
    </row>
    <row r="663" spans="17:19" x14ac:dyDescent="0.2">
      <c r="Q663" s="930"/>
      <c r="R663" s="930"/>
      <c r="S663" s="930"/>
    </row>
    <row r="664" spans="17:19" x14ac:dyDescent="0.2">
      <c r="Q664" s="930"/>
      <c r="R664" s="930"/>
      <c r="S664" s="930"/>
    </row>
    <row r="665" spans="17:19" x14ac:dyDescent="0.2">
      <c r="Q665" s="930"/>
      <c r="R665" s="930"/>
      <c r="S665" s="930"/>
    </row>
    <row r="666" spans="17:19" x14ac:dyDescent="0.2">
      <c r="Q666" s="930"/>
      <c r="R666" s="930"/>
      <c r="S666" s="930"/>
    </row>
    <row r="667" spans="17:19" x14ac:dyDescent="0.2">
      <c r="Q667" s="930"/>
      <c r="R667" s="930"/>
      <c r="S667" s="930"/>
    </row>
    <row r="668" spans="17:19" x14ac:dyDescent="0.2">
      <c r="Q668" s="930"/>
      <c r="R668" s="930"/>
      <c r="S668" s="930"/>
    </row>
    <row r="669" spans="17:19" x14ac:dyDescent="0.2">
      <c r="Q669" s="930"/>
      <c r="R669" s="930"/>
      <c r="S669" s="930"/>
    </row>
    <row r="670" spans="17:19" x14ac:dyDescent="0.2">
      <c r="Q670" s="930"/>
      <c r="R670" s="930"/>
      <c r="S670" s="930"/>
    </row>
    <row r="671" spans="17:19" x14ac:dyDescent="0.2">
      <c r="Q671" s="930"/>
      <c r="R671" s="930"/>
      <c r="S671" s="930"/>
    </row>
    <row r="672" spans="17:19" x14ac:dyDescent="0.2">
      <c r="Q672" s="930"/>
      <c r="R672" s="930"/>
      <c r="S672" s="930"/>
    </row>
    <row r="673" spans="17:19" x14ac:dyDescent="0.2">
      <c r="Q673" s="930"/>
      <c r="R673" s="930"/>
      <c r="S673" s="930"/>
    </row>
    <row r="674" spans="17:19" x14ac:dyDescent="0.2">
      <c r="Q674" s="930"/>
      <c r="R674" s="930"/>
      <c r="S674" s="930"/>
    </row>
    <row r="675" spans="17:19" x14ac:dyDescent="0.2">
      <c r="Q675" s="930"/>
      <c r="R675" s="930"/>
      <c r="S675" s="930"/>
    </row>
    <row r="676" spans="17:19" x14ac:dyDescent="0.2">
      <c r="Q676" s="930"/>
      <c r="R676" s="930"/>
      <c r="S676" s="930"/>
    </row>
    <row r="677" spans="17:19" x14ac:dyDescent="0.2">
      <c r="Q677" s="930"/>
      <c r="R677" s="930"/>
      <c r="S677" s="930"/>
    </row>
    <row r="678" spans="17:19" x14ac:dyDescent="0.2">
      <c r="Q678" s="930"/>
      <c r="R678" s="930"/>
      <c r="S678" s="930"/>
    </row>
    <row r="679" spans="17:19" x14ac:dyDescent="0.2">
      <c r="Q679" s="930"/>
      <c r="R679" s="930"/>
      <c r="S679" s="930"/>
    </row>
    <row r="680" spans="17:19" x14ac:dyDescent="0.2">
      <c r="Q680" s="930"/>
      <c r="R680" s="930"/>
      <c r="S680" s="930"/>
    </row>
    <row r="681" spans="17:19" x14ac:dyDescent="0.2">
      <c r="Q681" s="930"/>
      <c r="R681" s="930"/>
      <c r="S681" s="930"/>
    </row>
    <row r="682" spans="17:19" x14ac:dyDescent="0.2">
      <c r="Q682" s="930"/>
      <c r="R682" s="930"/>
      <c r="S682" s="930"/>
    </row>
    <row r="683" spans="17:19" x14ac:dyDescent="0.2">
      <c r="Q683" s="930"/>
      <c r="R683" s="930"/>
      <c r="S683" s="930"/>
    </row>
    <row r="684" spans="17:19" x14ac:dyDescent="0.2">
      <c r="Q684" s="930"/>
      <c r="R684" s="930"/>
      <c r="S684" s="930"/>
    </row>
    <row r="685" spans="17:19" x14ac:dyDescent="0.2">
      <c r="Q685" s="930"/>
      <c r="R685" s="930"/>
      <c r="S685" s="930"/>
    </row>
    <row r="686" spans="17:19" x14ac:dyDescent="0.2">
      <c r="Q686" s="930"/>
      <c r="R686" s="930"/>
      <c r="S686" s="930"/>
    </row>
    <row r="687" spans="17:19" x14ac:dyDescent="0.2">
      <c r="Q687" s="930"/>
      <c r="R687" s="930"/>
      <c r="S687" s="930"/>
    </row>
    <row r="688" spans="17:19" x14ac:dyDescent="0.2">
      <c r="Q688" s="930"/>
      <c r="R688" s="930"/>
      <c r="S688" s="930"/>
    </row>
    <row r="689" spans="17:19" x14ac:dyDescent="0.2">
      <c r="Q689" s="930"/>
      <c r="R689" s="930"/>
      <c r="S689" s="930"/>
    </row>
    <row r="690" spans="17:19" x14ac:dyDescent="0.2">
      <c r="Q690" s="930"/>
      <c r="R690" s="930"/>
      <c r="S690" s="930"/>
    </row>
    <row r="691" spans="17:19" x14ac:dyDescent="0.2">
      <c r="Q691" s="930"/>
      <c r="R691" s="930"/>
      <c r="S691" s="930"/>
    </row>
    <row r="692" spans="17:19" x14ac:dyDescent="0.2">
      <c r="Q692" s="930"/>
      <c r="R692" s="930"/>
      <c r="S692" s="930"/>
    </row>
    <row r="693" spans="17:19" x14ac:dyDescent="0.2">
      <c r="Q693" s="930"/>
      <c r="R693" s="930"/>
      <c r="S693" s="930"/>
    </row>
    <row r="694" spans="17:19" x14ac:dyDescent="0.2">
      <c r="Q694" s="930"/>
      <c r="R694" s="930"/>
      <c r="S694" s="930"/>
    </row>
    <row r="695" spans="17:19" x14ac:dyDescent="0.2">
      <c r="Q695" s="930"/>
      <c r="R695" s="930"/>
      <c r="S695" s="930"/>
    </row>
    <row r="696" spans="17:19" x14ac:dyDescent="0.2">
      <c r="Q696" s="930"/>
      <c r="R696" s="930"/>
      <c r="S696" s="930"/>
    </row>
    <row r="697" spans="17:19" x14ac:dyDescent="0.2">
      <c r="Q697" s="930"/>
      <c r="R697" s="930"/>
      <c r="S697" s="930"/>
    </row>
    <row r="698" spans="17:19" x14ac:dyDescent="0.2">
      <c r="Q698" s="930"/>
      <c r="R698" s="930"/>
      <c r="S698" s="930"/>
    </row>
    <row r="699" spans="17:19" x14ac:dyDescent="0.2">
      <c r="Q699" s="930"/>
      <c r="R699" s="930"/>
      <c r="S699" s="930"/>
    </row>
    <row r="700" spans="17:19" x14ac:dyDescent="0.2">
      <c r="Q700" s="930"/>
      <c r="R700" s="930"/>
      <c r="S700" s="930"/>
    </row>
    <row r="701" spans="17:19" x14ac:dyDescent="0.2">
      <c r="Q701" s="930"/>
      <c r="R701" s="930"/>
      <c r="S701" s="930"/>
    </row>
    <row r="702" spans="17:19" x14ac:dyDescent="0.2">
      <c r="Q702" s="930"/>
      <c r="R702" s="930"/>
      <c r="S702" s="930"/>
    </row>
    <row r="703" spans="17:19" x14ac:dyDescent="0.2">
      <c r="Q703" s="930"/>
      <c r="R703" s="930"/>
      <c r="S703" s="930"/>
    </row>
    <row r="704" spans="17:19" x14ac:dyDescent="0.2">
      <c r="Q704" s="930"/>
      <c r="R704" s="930"/>
      <c r="S704" s="930"/>
    </row>
    <row r="705" spans="17:19" x14ac:dyDescent="0.2">
      <c r="Q705" s="930"/>
      <c r="R705" s="930"/>
      <c r="S705" s="930"/>
    </row>
    <row r="706" spans="17:19" x14ac:dyDescent="0.2">
      <c r="Q706" s="930"/>
      <c r="R706" s="930"/>
      <c r="S706" s="930"/>
    </row>
    <row r="707" spans="17:19" x14ac:dyDescent="0.2">
      <c r="Q707" s="930"/>
      <c r="R707" s="930"/>
      <c r="S707" s="930"/>
    </row>
    <row r="708" spans="17:19" x14ac:dyDescent="0.2">
      <c r="Q708" s="930"/>
      <c r="R708" s="930"/>
      <c r="S708" s="930"/>
    </row>
    <row r="709" spans="17:19" x14ac:dyDescent="0.2">
      <c r="Q709" s="930"/>
      <c r="R709" s="930"/>
      <c r="S709" s="930"/>
    </row>
    <row r="710" spans="17:19" x14ac:dyDescent="0.2">
      <c r="Q710" s="930"/>
      <c r="R710" s="930"/>
      <c r="S710" s="930"/>
    </row>
    <row r="711" spans="17:19" x14ac:dyDescent="0.2">
      <c r="Q711" s="930"/>
      <c r="R711" s="930"/>
      <c r="S711" s="930"/>
    </row>
    <row r="712" spans="17:19" x14ac:dyDescent="0.2">
      <c r="Q712" s="930"/>
      <c r="R712" s="930"/>
      <c r="S712" s="930"/>
    </row>
    <row r="713" spans="17:19" x14ac:dyDescent="0.2">
      <c r="Q713" s="930"/>
      <c r="R713" s="930"/>
      <c r="S713" s="930"/>
    </row>
    <row r="714" spans="17:19" x14ac:dyDescent="0.2">
      <c r="Q714" s="930"/>
      <c r="R714" s="930"/>
      <c r="S714" s="930"/>
    </row>
    <row r="715" spans="17:19" x14ac:dyDescent="0.2">
      <c r="Q715" s="930"/>
      <c r="R715" s="930"/>
      <c r="S715" s="930"/>
    </row>
    <row r="716" spans="17:19" x14ac:dyDescent="0.2">
      <c r="Q716" s="930"/>
      <c r="R716" s="930"/>
      <c r="S716" s="930"/>
    </row>
    <row r="717" spans="17:19" x14ac:dyDescent="0.2">
      <c r="Q717" s="930"/>
      <c r="R717" s="930"/>
      <c r="S717" s="930"/>
    </row>
    <row r="718" spans="17:19" x14ac:dyDescent="0.2">
      <c r="Q718" s="930"/>
      <c r="R718" s="930"/>
      <c r="S718" s="930"/>
    </row>
    <row r="719" spans="17:19" x14ac:dyDescent="0.2">
      <c r="Q719" s="930"/>
      <c r="R719" s="930"/>
      <c r="S719" s="930"/>
    </row>
    <row r="720" spans="17:19" x14ac:dyDescent="0.2">
      <c r="Q720" s="930"/>
      <c r="R720" s="930"/>
      <c r="S720" s="930"/>
    </row>
    <row r="721" spans="17:19" x14ac:dyDescent="0.2">
      <c r="Q721" s="930"/>
      <c r="R721" s="930"/>
      <c r="S721" s="930"/>
    </row>
    <row r="722" spans="17:19" x14ac:dyDescent="0.2">
      <c r="Q722" s="930"/>
      <c r="R722" s="930"/>
      <c r="S722" s="930"/>
    </row>
    <row r="723" spans="17:19" x14ac:dyDescent="0.2">
      <c r="Q723" s="930"/>
      <c r="R723" s="930"/>
      <c r="S723" s="930"/>
    </row>
    <row r="724" spans="17:19" x14ac:dyDescent="0.2">
      <c r="Q724" s="930"/>
      <c r="R724" s="930"/>
      <c r="S724" s="930"/>
    </row>
    <row r="725" spans="17:19" x14ac:dyDescent="0.2">
      <c r="Q725" s="930"/>
      <c r="R725" s="930"/>
      <c r="S725" s="930"/>
    </row>
    <row r="726" spans="17:19" x14ac:dyDescent="0.2">
      <c r="Q726" s="930"/>
      <c r="R726" s="930"/>
      <c r="S726" s="930"/>
    </row>
    <row r="727" spans="17:19" x14ac:dyDescent="0.2">
      <c r="Q727" s="930"/>
      <c r="R727" s="930"/>
      <c r="S727" s="930"/>
    </row>
    <row r="728" spans="17:19" x14ac:dyDescent="0.2">
      <c r="Q728" s="930"/>
      <c r="R728" s="930"/>
      <c r="S728" s="930"/>
    </row>
    <row r="729" spans="17:19" x14ac:dyDescent="0.2">
      <c r="Q729" s="930"/>
      <c r="R729" s="930"/>
      <c r="S729" s="930"/>
    </row>
    <row r="730" spans="17:19" x14ac:dyDescent="0.2">
      <c r="Q730" s="930"/>
      <c r="R730" s="930"/>
      <c r="S730" s="930"/>
    </row>
    <row r="731" spans="17:19" x14ac:dyDescent="0.2">
      <c r="Q731" s="930"/>
      <c r="R731" s="930"/>
      <c r="S731" s="930"/>
    </row>
    <row r="732" spans="17:19" x14ac:dyDescent="0.2">
      <c r="Q732" s="930"/>
      <c r="R732" s="930"/>
      <c r="S732" s="930"/>
    </row>
    <row r="733" spans="17:19" x14ac:dyDescent="0.2">
      <c r="Q733" s="930"/>
      <c r="R733" s="930"/>
      <c r="S733" s="930"/>
    </row>
    <row r="734" spans="17:19" x14ac:dyDescent="0.2">
      <c r="Q734" s="930"/>
      <c r="R734" s="930"/>
      <c r="S734" s="930"/>
    </row>
    <row r="735" spans="17:19" x14ac:dyDescent="0.2">
      <c r="Q735" s="930"/>
      <c r="R735" s="930"/>
      <c r="S735" s="930"/>
    </row>
    <row r="736" spans="17:19" x14ac:dyDescent="0.2">
      <c r="Q736" s="930"/>
      <c r="R736" s="930"/>
      <c r="S736" s="930"/>
    </row>
    <row r="737" spans="17:19" x14ac:dyDescent="0.2">
      <c r="Q737" s="930"/>
      <c r="R737" s="930"/>
      <c r="S737" s="930"/>
    </row>
    <row r="738" spans="17:19" x14ac:dyDescent="0.2">
      <c r="Q738" s="930"/>
      <c r="R738" s="930"/>
      <c r="S738" s="930"/>
    </row>
    <row r="739" spans="17:19" x14ac:dyDescent="0.2">
      <c r="Q739" s="930"/>
      <c r="R739" s="930"/>
      <c r="S739" s="930"/>
    </row>
    <row r="740" spans="17:19" x14ac:dyDescent="0.2">
      <c r="Q740" s="930"/>
      <c r="R740" s="930"/>
      <c r="S740" s="930"/>
    </row>
    <row r="741" spans="17:19" x14ac:dyDescent="0.2">
      <c r="Q741" s="930"/>
      <c r="R741" s="930"/>
      <c r="S741" s="930"/>
    </row>
    <row r="742" spans="17:19" x14ac:dyDescent="0.2">
      <c r="Q742" s="930"/>
      <c r="R742" s="930"/>
      <c r="S742" s="930"/>
    </row>
    <row r="743" spans="17:19" x14ac:dyDescent="0.2">
      <c r="Q743" s="930"/>
      <c r="R743" s="930"/>
      <c r="S743" s="930"/>
    </row>
    <row r="744" spans="17:19" x14ac:dyDescent="0.2">
      <c r="Q744" s="930"/>
      <c r="R744" s="930"/>
      <c r="S744" s="930"/>
    </row>
    <row r="745" spans="17:19" x14ac:dyDescent="0.2">
      <c r="Q745" s="930"/>
      <c r="R745" s="930"/>
      <c r="S745" s="930"/>
    </row>
    <row r="746" spans="17:19" x14ac:dyDescent="0.2">
      <c r="Q746" s="930"/>
      <c r="R746" s="930"/>
      <c r="S746" s="930"/>
    </row>
    <row r="747" spans="17:19" x14ac:dyDescent="0.2">
      <c r="Q747" s="930"/>
      <c r="R747" s="930"/>
      <c r="S747" s="930"/>
    </row>
    <row r="748" spans="17:19" x14ac:dyDescent="0.2">
      <c r="Q748" s="930"/>
      <c r="R748" s="930"/>
      <c r="S748" s="930"/>
    </row>
    <row r="749" spans="17:19" x14ac:dyDescent="0.2">
      <c r="Q749" s="930"/>
      <c r="R749" s="930"/>
      <c r="S749" s="930"/>
    </row>
    <row r="750" spans="17:19" x14ac:dyDescent="0.2">
      <c r="Q750" s="930"/>
      <c r="R750" s="930"/>
      <c r="S750" s="930"/>
    </row>
    <row r="751" spans="17:19" x14ac:dyDescent="0.2">
      <c r="Q751" s="930"/>
      <c r="R751" s="930"/>
      <c r="S751" s="930"/>
    </row>
    <row r="752" spans="17:19" x14ac:dyDescent="0.2">
      <c r="Q752" s="930"/>
      <c r="R752" s="930"/>
      <c r="S752" s="930"/>
    </row>
    <row r="753" spans="17:19" x14ac:dyDescent="0.2">
      <c r="Q753" s="930"/>
      <c r="R753" s="930"/>
      <c r="S753" s="930"/>
    </row>
    <row r="754" spans="17:19" x14ac:dyDescent="0.2">
      <c r="Q754" s="930"/>
      <c r="R754" s="930"/>
      <c r="S754" s="930"/>
    </row>
    <row r="755" spans="17:19" x14ac:dyDescent="0.2">
      <c r="Q755" s="930"/>
      <c r="R755" s="930"/>
      <c r="S755" s="930"/>
    </row>
    <row r="756" spans="17:19" x14ac:dyDescent="0.2">
      <c r="Q756" s="930"/>
      <c r="R756" s="930"/>
      <c r="S756" s="930"/>
    </row>
    <row r="757" spans="17:19" x14ac:dyDescent="0.2">
      <c r="Q757" s="930"/>
      <c r="R757" s="930"/>
      <c r="S757" s="930"/>
    </row>
    <row r="758" spans="17:19" x14ac:dyDescent="0.2">
      <c r="Q758" s="930"/>
      <c r="R758" s="930"/>
      <c r="S758" s="930"/>
    </row>
    <row r="759" spans="17:19" x14ac:dyDescent="0.2">
      <c r="Q759" s="930"/>
      <c r="R759" s="930"/>
      <c r="S759" s="930"/>
    </row>
    <row r="760" spans="17:19" x14ac:dyDescent="0.2">
      <c r="Q760" s="930"/>
      <c r="R760" s="930"/>
      <c r="S760" s="930"/>
    </row>
    <row r="761" spans="17:19" x14ac:dyDescent="0.2">
      <c r="Q761" s="930"/>
      <c r="R761" s="930"/>
      <c r="S761" s="930"/>
    </row>
    <row r="762" spans="17:19" x14ac:dyDescent="0.2">
      <c r="Q762" s="930"/>
      <c r="R762" s="930"/>
      <c r="S762" s="930"/>
    </row>
    <row r="763" spans="17:19" x14ac:dyDescent="0.2">
      <c r="Q763" s="930"/>
      <c r="R763" s="930"/>
      <c r="S763" s="930"/>
    </row>
    <row r="764" spans="17:19" x14ac:dyDescent="0.2">
      <c r="Q764" s="930"/>
      <c r="R764" s="930"/>
      <c r="S764" s="930"/>
    </row>
    <row r="765" spans="17:19" x14ac:dyDescent="0.2">
      <c r="Q765" s="930"/>
      <c r="R765" s="930"/>
      <c r="S765" s="930"/>
    </row>
    <row r="766" spans="17:19" x14ac:dyDescent="0.2">
      <c r="Q766" s="930"/>
      <c r="R766" s="930"/>
      <c r="S766" s="930"/>
    </row>
    <row r="767" spans="17:19" x14ac:dyDescent="0.2">
      <c r="Q767" s="930"/>
      <c r="R767" s="930"/>
      <c r="S767" s="930"/>
    </row>
    <row r="768" spans="17:19" x14ac:dyDescent="0.2">
      <c r="Q768" s="930"/>
      <c r="R768" s="930"/>
      <c r="S768" s="930"/>
    </row>
    <row r="769" spans="17:19" x14ac:dyDescent="0.2">
      <c r="Q769" s="930"/>
      <c r="R769" s="930"/>
      <c r="S769" s="930"/>
    </row>
    <row r="770" spans="17:19" x14ac:dyDescent="0.2">
      <c r="Q770" s="930"/>
      <c r="R770" s="930"/>
      <c r="S770" s="930"/>
    </row>
    <row r="771" spans="17:19" x14ac:dyDescent="0.2">
      <c r="Q771" s="930"/>
      <c r="R771" s="930"/>
      <c r="S771" s="930"/>
    </row>
    <row r="772" spans="17:19" x14ac:dyDescent="0.2">
      <c r="Q772" s="930"/>
      <c r="R772" s="930"/>
      <c r="S772" s="930"/>
    </row>
    <row r="773" spans="17:19" x14ac:dyDescent="0.2">
      <c r="Q773" s="930"/>
      <c r="R773" s="930"/>
      <c r="S773" s="930"/>
    </row>
    <row r="774" spans="17:19" x14ac:dyDescent="0.2">
      <c r="Q774" s="930"/>
      <c r="R774" s="930"/>
      <c r="S774" s="930"/>
    </row>
    <row r="775" spans="17:19" x14ac:dyDescent="0.2">
      <c r="Q775" s="930"/>
      <c r="R775" s="930"/>
      <c r="S775" s="930"/>
    </row>
    <row r="776" spans="17:19" x14ac:dyDescent="0.2">
      <c r="Q776" s="930"/>
      <c r="R776" s="930"/>
      <c r="S776" s="930"/>
    </row>
    <row r="777" spans="17:19" x14ac:dyDescent="0.2">
      <c r="Q777" s="930"/>
      <c r="R777" s="930"/>
      <c r="S777" s="930"/>
    </row>
    <row r="778" spans="17:19" x14ac:dyDescent="0.2">
      <c r="Q778" s="930"/>
      <c r="R778" s="930"/>
      <c r="S778" s="930"/>
    </row>
    <row r="779" spans="17:19" x14ac:dyDescent="0.2">
      <c r="Q779" s="930"/>
      <c r="R779" s="930"/>
      <c r="S779" s="930"/>
    </row>
    <row r="780" spans="17:19" x14ac:dyDescent="0.2">
      <c r="Q780" s="930"/>
      <c r="R780" s="930"/>
      <c r="S780" s="930"/>
    </row>
    <row r="781" spans="17:19" x14ac:dyDescent="0.2">
      <c r="Q781" s="930"/>
      <c r="R781" s="930"/>
      <c r="S781" s="930"/>
    </row>
    <row r="782" spans="17:19" x14ac:dyDescent="0.2">
      <c r="Q782" s="930"/>
      <c r="R782" s="930"/>
      <c r="S782" s="930"/>
    </row>
    <row r="783" spans="17:19" x14ac:dyDescent="0.2">
      <c r="Q783" s="930"/>
      <c r="R783" s="930"/>
      <c r="S783" s="930"/>
    </row>
    <row r="784" spans="17:19" x14ac:dyDescent="0.2">
      <c r="Q784" s="930"/>
      <c r="R784" s="930"/>
      <c r="S784" s="930"/>
    </row>
    <row r="785" spans="17:19" x14ac:dyDescent="0.2">
      <c r="Q785" s="930"/>
      <c r="R785" s="930"/>
      <c r="S785" s="930"/>
    </row>
    <row r="786" spans="17:19" x14ac:dyDescent="0.2">
      <c r="Q786" s="930"/>
      <c r="R786" s="930"/>
      <c r="S786" s="930"/>
    </row>
    <row r="787" spans="17:19" x14ac:dyDescent="0.2">
      <c r="Q787" s="930"/>
      <c r="R787" s="930"/>
      <c r="S787" s="930"/>
    </row>
    <row r="788" spans="17:19" x14ac:dyDescent="0.2">
      <c r="Q788" s="930"/>
      <c r="R788" s="930"/>
      <c r="S788" s="930"/>
    </row>
    <row r="789" spans="17:19" x14ac:dyDescent="0.2">
      <c r="Q789" s="930"/>
      <c r="R789" s="930"/>
      <c r="S789" s="930"/>
    </row>
    <row r="790" spans="17:19" x14ac:dyDescent="0.2">
      <c r="Q790" s="930"/>
      <c r="R790" s="930"/>
      <c r="S790" s="930"/>
    </row>
    <row r="791" spans="17:19" x14ac:dyDescent="0.2">
      <c r="Q791" s="930"/>
      <c r="R791" s="930"/>
      <c r="S791" s="930"/>
    </row>
    <row r="792" spans="17:19" x14ac:dyDescent="0.2">
      <c r="Q792" s="930"/>
      <c r="R792" s="930"/>
      <c r="S792" s="930"/>
    </row>
    <row r="793" spans="17:19" x14ac:dyDescent="0.2">
      <c r="Q793" s="930"/>
      <c r="R793" s="930"/>
      <c r="S793" s="930"/>
    </row>
    <row r="794" spans="17:19" x14ac:dyDescent="0.2">
      <c r="Q794" s="930"/>
      <c r="R794" s="930"/>
      <c r="S794" s="930"/>
    </row>
    <row r="795" spans="17:19" x14ac:dyDescent="0.2">
      <c r="Q795" s="930"/>
      <c r="R795" s="930"/>
      <c r="S795" s="930"/>
    </row>
    <row r="796" spans="17:19" x14ac:dyDescent="0.2">
      <c r="Q796" s="930"/>
      <c r="R796" s="930"/>
      <c r="S796" s="930"/>
    </row>
    <row r="797" spans="17:19" x14ac:dyDescent="0.2">
      <c r="Q797" s="930"/>
      <c r="R797" s="930"/>
      <c r="S797" s="930"/>
    </row>
    <row r="798" spans="17:19" x14ac:dyDescent="0.2">
      <c r="Q798" s="930"/>
      <c r="R798" s="930"/>
      <c r="S798" s="930"/>
    </row>
    <row r="799" spans="17:19" x14ac:dyDescent="0.2">
      <c r="Q799" s="930"/>
      <c r="R799" s="930"/>
      <c r="S799" s="930"/>
    </row>
    <row r="800" spans="17:19" x14ac:dyDescent="0.2">
      <c r="Q800" s="930"/>
      <c r="R800" s="930"/>
      <c r="S800" s="930"/>
    </row>
    <row r="801" spans="17:19" x14ac:dyDescent="0.2">
      <c r="Q801" s="930"/>
      <c r="R801" s="930"/>
      <c r="S801" s="930"/>
    </row>
    <row r="802" spans="17:19" x14ac:dyDescent="0.2">
      <c r="Q802" s="930"/>
      <c r="R802" s="930"/>
      <c r="S802" s="930"/>
    </row>
    <row r="803" spans="17:19" x14ac:dyDescent="0.2">
      <c r="Q803" s="930"/>
      <c r="R803" s="930"/>
      <c r="S803" s="930"/>
    </row>
    <row r="804" spans="17:19" x14ac:dyDescent="0.2">
      <c r="Q804" s="930"/>
      <c r="R804" s="930"/>
      <c r="S804" s="930"/>
    </row>
    <row r="805" spans="17:19" x14ac:dyDescent="0.2">
      <c r="Q805" s="930"/>
      <c r="R805" s="930"/>
      <c r="S805" s="930"/>
    </row>
    <row r="806" spans="17:19" x14ac:dyDescent="0.2">
      <c r="Q806" s="930"/>
      <c r="R806" s="930"/>
      <c r="S806" s="930"/>
    </row>
    <row r="807" spans="17:19" x14ac:dyDescent="0.2">
      <c r="Q807" s="930"/>
      <c r="R807" s="930"/>
      <c r="S807" s="930"/>
    </row>
    <row r="808" spans="17:19" x14ac:dyDescent="0.2">
      <c r="Q808" s="930"/>
      <c r="R808" s="930"/>
      <c r="S808" s="930"/>
    </row>
    <row r="809" spans="17:19" x14ac:dyDescent="0.2">
      <c r="Q809" s="930"/>
      <c r="R809" s="930"/>
      <c r="S809" s="930"/>
    </row>
    <row r="810" spans="17:19" x14ac:dyDescent="0.2">
      <c r="Q810" s="930"/>
      <c r="R810" s="930"/>
      <c r="S810" s="930"/>
    </row>
    <row r="811" spans="17:19" x14ac:dyDescent="0.2">
      <c r="Q811" s="930"/>
      <c r="R811" s="930"/>
      <c r="S811" s="930"/>
    </row>
    <row r="812" spans="17:19" x14ac:dyDescent="0.2">
      <c r="Q812" s="930"/>
      <c r="R812" s="930"/>
      <c r="S812" s="930"/>
    </row>
    <row r="813" spans="17:19" x14ac:dyDescent="0.2">
      <c r="Q813" s="930"/>
      <c r="R813" s="930"/>
      <c r="S813" s="930"/>
    </row>
    <row r="814" spans="17:19" x14ac:dyDescent="0.2">
      <c r="Q814" s="930"/>
      <c r="R814" s="930"/>
      <c r="S814" s="930"/>
    </row>
    <row r="815" spans="17:19" x14ac:dyDescent="0.2">
      <c r="Q815" s="930"/>
      <c r="R815" s="930"/>
      <c r="S815" s="930"/>
    </row>
    <row r="816" spans="17:19" x14ac:dyDescent="0.2">
      <c r="Q816" s="930"/>
      <c r="R816" s="930"/>
      <c r="S816" s="930"/>
    </row>
    <row r="817" spans="17:19" x14ac:dyDescent="0.2">
      <c r="Q817" s="930"/>
      <c r="R817" s="930"/>
      <c r="S817" s="930"/>
    </row>
    <row r="818" spans="17:19" x14ac:dyDescent="0.2">
      <c r="Q818" s="930"/>
      <c r="R818" s="930"/>
      <c r="S818" s="930"/>
    </row>
    <row r="819" spans="17:19" x14ac:dyDescent="0.2">
      <c r="Q819" s="930"/>
      <c r="R819" s="930"/>
      <c r="S819" s="930"/>
    </row>
    <row r="820" spans="17:19" x14ac:dyDescent="0.2">
      <c r="Q820" s="930"/>
      <c r="R820" s="930"/>
      <c r="S820" s="930"/>
    </row>
    <row r="821" spans="17:19" x14ac:dyDescent="0.2">
      <c r="Q821" s="930"/>
      <c r="R821" s="930"/>
      <c r="S821" s="930"/>
    </row>
    <row r="822" spans="17:19" x14ac:dyDescent="0.2">
      <c r="Q822" s="930"/>
      <c r="R822" s="930"/>
      <c r="S822" s="930"/>
    </row>
    <row r="823" spans="17:19" x14ac:dyDescent="0.2">
      <c r="Q823" s="930"/>
      <c r="R823" s="930"/>
      <c r="S823" s="930"/>
    </row>
    <row r="824" spans="17:19" x14ac:dyDescent="0.2">
      <c r="Q824" s="930"/>
      <c r="R824" s="930"/>
      <c r="S824" s="930"/>
    </row>
    <row r="825" spans="17:19" x14ac:dyDescent="0.2">
      <c r="Q825" s="930"/>
      <c r="R825" s="930"/>
      <c r="S825" s="930"/>
    </row>
    <row r="826" spans="17:19" x14ac:dyDescent="0.2">
      <c r="Q826" s="930"/>
      <c r="R826" s="930"/>
      <c r="S826" s="930"/>
    </row>
    <row r="827" spans="17:19" x14ac:dyDescent="0.2">
      <c r="Q827" s="930"/>
      <c r="R827" s="930"/>
      <c r="S827" s="930"/>
    </row>
    <row r="828" spans="17:19" x14ac:dyDescent="0.2">
      <c r="Q828" s="930"/>
      <c r="R828" s="930"/>
      <c r="S828" s="930"/>
    </row>
    <row r="829" spans="17:19" x14ac:dyDescent="0.2">
      <c r="Q829" s="930"/>
      <c r="R829" s="930"/>
      <c r="S829" s="930"/>
    </row>
    <row r="830" spans="17:19" x14ac:dyDescent="0.2">
      <c r="Q830" s="930"/>
      <c r="R830" s="930"/>
      <c r="S830" s="930"/>
    </row>
    <row r="831" spans="17:19" x14ac:dyDescent="0.2">
      <c r="Q831" s="930"/>
      <c r="R831" s="930"/>
      <c r="S831" s="930"/>
    </row>
    <row r="832" spans="17:19" x14ac:dyDescent="0.2">
      <c r="Q832" s="930"/>
      <c r="R832" s="930"/>
      <c r="S832" s="930"/>
    </row>
    <row r="833" spans="17:19" x14ac:dyDescent="0.2">
      <c r="Q833" s="930"/>
      <c r="R833" s="930"/>
      <c r="S833" s="930"/>
    </row>
    <row r="834" spans="17:19" x14ac:dyDescent="0.2">
      <c r="Q834" s="930"/>
      <c r="R834" s="930"/>
      <c r="S834" s="930"/>
    </row>
    <row r="835" spans="17:19" x14ac:dyDescent="0.2">
      <c r="Q835" s="930"/>
      <c r="R835" s="930"/>
      <c r="S835" s="930"/>
    </row>
    <row r="836" spans="17:19" x14ac:dyDescent="0.2">
      <c r="Q836" s="930"/>
      <c r="R836" s="930"/>
      <c r="S836" s="930"/>
    </row>
    <row r="837" spans="17:19" x14ac:dyDescent="0.2">
      <c r="Q837" s="930"/>
      <c r="R837" s="930"/>
      <c r="S837" s="930"/>
    </row>
    <row r="838" spans="17:19" x14ac:dyDescent="0.2">
      <c r="Q838" s="930"/>
      <c r="R838" s="930"/>
      <c r="S838" s="930"/>
    </row>
    <row r="839" spans="17:19" x14ac:dyDescent="0.2">
      <c r="Q839" s="930"/>
      <c r="R839" s="930"/>
      <c r="S839" s="930"/>
    </row>
    <row r="840" spans="17:19" x14ac:dyDescent="0.2">
      <c r="Q840" s="930"/>
      <c r="R840" s="930"/>
      <c r="S840" s="930"/>
    </row>
    <row r="841" spans="17:19" x14ac:dyDescent="0.2">
      <c r="Q841" s="930"/>
      <c r="R841" s="930"/>
      <c r="S841" s="930"/>
    </row>
    <row r="842" spans="17:19" x14ac:dyDescent="0.2">
      <c r="Q842" s="930"/>
      <c r="R842" s="930"/>
      <c r="S842" s="930"/>
    </row>
    <row r="843" spans="17:19" x14ac:dyDescent="0.2">
      <c r="Q843" s="930"/>
      <c r="R843" s="930"/>
      <c r="S843" s="930"/>
    </row>
    <row r="844" spans="17:19" x14ac:dyDescent="0.2">
      <c r="Q844" s="930"/>
      <c r="R844" s="930"/>
      <c r="S844" s="930"/>
    </row>
    <row r="845" spans="17:19" x14ac:dyDescent="0.2">
      <c r="Q845" s="930"/>
      <c r="R845" s="930"/>
      <c r="S845" s="930"/>
    </row>
    <row r="846" spans="17:19" x14ac:dyDescent="0.2">
      <c r="Q846" s="930"/>
      <c r="R846" s="930"/>
      <c r="S846" s="930"/>
    </row>
    <row r="847" spans="17:19" x14ac:dyDescent="0.2">
      <c r="Q847" s="930"/>
      <c r="R847" s="930"/>
      <c r="S847" s="930"/>
    </row>
    <row r="848" spans="17:19" x14ac:dyDescent="0.2">
      <c r="Q848" s="930"/>
      <c r="R848" s="930"/>
      <c r="S848" s="930"/>
    </row>
    <row r="849" spans="17:19" x14ac:dyDescent="0.2">
      <c r="Q849" s="930"/>
      <c r="R849" s="930"/>
      <c r="S849" s="930"/>
    </row>
    <row r="850" spans="17:19" x14ac:dyDescent="0.2">
      <c r="Q850" s="930"/>
      <c r="R850" s="930"/>
      <c r="S850" s="930"/>
    </row>
    <row r="851" spans="17:19" x14ac:dyDescent="0.2">
      <c r="Q851" s="930"/>
      <c r="R851" s="930"/>
      <c r="S851" s="930"/>
    </row>
    <row r="852" spans="17:19" x14ac:dyDescent="0.2">
      <c r="Q852" s="930"/>
      <c r="R852" s="930"/>
      <c r="S852" s="930"/>
    </row>
    <row r="853" spans="17:19" x14ac:dyDescent="0.2">
      <c r="Q853" s="930"/>
      <c r="R853" s="930"/>
      <c r="S853" s="930"/>
    </row>
    <row r="854" spans="17:19" x14ac:dyDescent="0.2">
      <c r="Q854" s="930"/>
      <c r="R854" s="930"/>
      <c r="S854" s="930"/>
    </row>
    <row r="855" spans="17:19" x14ac:dyDescent="0.2">
      <c r="Q855" s="930"/>
      <c r="R855" s="930"/>
      <c r="S855" s="930"/>
    </row>
    <row r="856" spans="17:19" x14ac:dyDescent="0.2">
      <c r="Q856" s="930"/>
      <c r="R856" s="930"/>
      <c r="S856" s="930"/>
    </row>
    <row r="857" spans="17:19" x14ac:dyDescent="0.2">
      <c r="Q857" s="930"/>
      <c r="R857" s="930"/>
      <c r="S857" s="930"/>
    </row>
    <row r="858" spans="17:19" x14ac:dyDescent="0.2">
      <c r="Q858" s="930"/>
      <c r="R858" s="930"/>
      <c r="S858" s="930"/>
    </row>
    <row r="859" spans="17:19" x14ac:dyDescent="0.2">
      <c r="Q859" s="930"/>
      <c r="R859" s="930"/>
      <c r="S859" s="930"/>
    </row>
    <row r="860" spans="17:19" x14ac:dyDescent="0.2">
      <c r="Q860" s="930"/>
      <c r="R860" s="930"/>
      <c r="S860" s="930"/>
    </row>
    <row r="861" spans="17:19" x14ac:dyDescent="0.2">
      <c r="Q861" s="930"/>
      <c r="R861" s="930"/>
      <c r="S861" s="930"/>
    </row>
    <row r="862" spans="17:19" x14ac:dyDescent="0.2">
      <c r="Q862" s="930"/>
      <c r="R862" s="930"/>
      <c r="S862" s="930"/>
    </row>
    <row r="863" spans="17:19" x14ac:dyDescent="0.2">
      <c r="Q863" s="930"/>
      <c r="R863" s="930"/>
      <c r="S863" s="930"/>
    </row>
    <row r="864" spans="17:19" x14ac:dyDescent="0.2">
      <c r="Q864" s="930"/>
      <c r="R864" s="930"/>
      <c r="S864" s="930"/>
    </row>
    <row r="865" spans="17:19" x14ac:dyDescent="0.2">
      <c r="Q865" s="930"/>
      <c r="R865" s="930"/>
      <c r="S865" s="930"/>
    </row>
    <row r="866" spans="17:19" x14ac:dyDescent="0.2">
      <c r="Q866" s="930"/>
      <c r="R866" s="930"/>
      <c r="S866" s="930"/>
    </row>
    <row r="867" spans="17:19" x14ac:dyDescent="0.2">
      <c r="Q867" s="930"/>
      <c r="R867" s="930"/>
      <c r="S867" s="930"/>
    </row>
    <row r="868" spans="17:19" x14ac:dyDescent="0.2">
      <c r="Q868" s="930"/>
      <c r="R868" s="930"/>
      <c r="S868" s="930"/>
    </row>
    <row r="869" spans="17:19" x14ac:dyDescent="0.2">
      <c r="Q869" s="930"/>
      <c r="R869" s="930"/>
      <c r="S869" s="930"/>
    </row>
    <row r="870" spans="17:19" x14ac:dyDescent="0.2">
      <c r="Q870" s="930"/>
      <c r="R870" s="930"/>
      <c r="S870" s="930"/>
    </row>
    <row r="871" spans="17:19" x14ac:dyDescent="0.2">
      <c r="Q871" s="930"/>
      <c r="R871" s="930"/>
      <c r="S871" s="930"/>
    </row>
    <row r="872" spans="17:19" x14ac:dyDescent="0.2">
      <c r="Q872" s="930"/>
      <c r="R872" s="930"/>
      <c r="S872" s="930"/>
    </row>
    <row r="873" spans="17:19" x14ac:dyDescent="0.2">
      <c r="Q873" s="930"/>
      <c r="R873" s="930"/>
      <c r="S873" s="930"/>
    </row>
    <row r="874" spans="17:19" x14ac:dyDescent="0.2">
      <c r="Q874" s="930"/>
      <c r="R874" s="930"/>
      <c r="S874" s="930"/>
    </row>
    <row r="875" spans="17:19" x14ac:dyDescent="0.2">
      <c r="Q875" s="930"/>
      <c r="R875" s="930"/>
      <c r="S875" s="930"/>
    </row>
    <row r="876" spans="17:19" x14ac:dyDescent="0.2">
      <c r="Q876" s="930"/>
      <c r="R876" s="930"/>
      <c r="S876" s="930"/>
    </row>
    <row r="877" spans="17:19" x14ac:dyDescent="0.2">
      <c r="Q877" s="930"/>
      <c r="R877" s="930"/>
      <c r="S877" s="930"/>
    </row>
    <row r="878" spans="17:19" x14ac:dyDescent="0.2">
      <c r="Q878" s="930"/>
      <c r="R878" s="930"/>
      <c r="S878" s="930"/>
    </row>
    <row r="879" spans="17:19" x14ac:dyDescent="0.2">
      <c r="Q879" s="930"/>
      <c r="R879" s="930"/>
      <c r="S879" s="930"/>
    </row>
    <row r="880" spans="17:19" x14ac:dyDescent="0.2">
      <c r="Q880" s="930"/>
      <c r="R880" s="930"/>
      <c r="S880" s="930"/>
    </row>
    <row r="881" spans="17:19" x14ac:dyDescent="0.2">
      <c r="Q881" s="930"/>
      <c r="R881" s="930"/>
      <c r="S881" s="930"/>
    </row>
    <row r="882" spans="17:19" x14ac:dyDescent="0.2">
      <c r="Q882" s="930"/>
      <c r="R882" s="930"/>
      <c r="S882" s="930"/>
    </row>
    <row r="883" spans="17:19" x14ac:dyDescent="0.2">
      <c r="Q883" s="930"/>
      <c r="R883" s="930"/>
      <c r="S883" s="930"/>
    </row>
    <row r="884" spans="17:19" x14ac:dyDescent="0.2">
      <c r="Q884" s="930"/>
      <c r="R884" s="930"/>
      <c r="S884" s="930"/>
    </row>
    <row r="885" spans="17:19" x14ac:dyDescent="0.2">
      <c r="Q885" s="930"/>
      <c r="R885" s="930"/>
      <c r="S885" s="930"/>
    </row>
    <row r="886" spans="17:19" x14ac:dyDescent="0.2">
      <c r="Q886" s="930"/>
      <c r="R886" s="930"/>
      <c r="S886" s="930"/>
    </row>
    <row r="887" spans="17:19" x14ac:dyDescent="0.2">
      <c r="Q887" s="930"/>
      <c r="R887" s="930"/>
      <c r="S887" s="930"/>
    </row>
    <row r="888" spans="17:19" x14ac:dyDescent="0.2">
      <c r="Q888" s="930"/>
      <c r="R888" s="930"/>
      <c r="S888" s="930"/>
    </row>
    <row r="889" spans="17:19" x14ac:dyDescent="0.2">
      <c r="Q889" s="930"/>
      <c r="R889" s="930"/>
      <c r="S889" s="930"/>
    </row>
    <row r="890" spans="17:19" x14ac:dyDescent="0.2">
      <c r="Q890" s="930"/>
      <c r="R890" s="930"/>
      <c r="S890" s="930"/>
    </row>
    <row r="891" spans="17:19" x14ac:dyDescent="0.2">
      <c r="Q891" s="930"/>
      <c r="R891" s="930"/>
      <c r="S891" s="930"/>
    </row>
    <row r="892" spans="17:19" x14ac:dyDescent="0.2">
      <c r="Q892" s="930"/>
      <c r="R892" s="930"/>
      <c r="S892" s="930"/>
    </row>
    <row r="893" spans="17:19" x14ac:dyDescent="0.2">
      <c r="Q893" s="930"/>
      <c r="R893" s="930"/>
      <c r="S893" s="930"/>
    </row>
    <row r="894" spans="17:19" x14ac:dyDescent="0.2">
      <c r="Q894" s="930"/>
      <c r="R894" s="930"/>
      <c r="S894" s="930"/>
    </row>
    <row r="895" spans="17:19" x14ac:dyDescent="0.2">
      <c r="Q895" s="930"/>
      <c r="R895" s="930"/>
      <c r="S895" s="930"/>
    </row>
    <row r="896" spans="17:19" x14ac:dyDescent="0.2">
      <c r="Q896" s="930"/>
      <c r="R896" s="930"/>
      <c r="S896" s="930"/>
    </row>
    <row r="897" spans="17:19" x14ac:dyDescent="0.2">
      <c r="Q897" s="930"/>
      <c r="R897" s="930"/>
      <c r="S897" s="930"/>
    </row>
    <row r="898" spans="17:19" x14ac:dyDescent="0.2">
      <c r="Q898" s="930"/>
      <c r="R898" s="930"/>
      <c r="S898" s="930"/>
    </row>
    <row r="899" spans="17:19" x14ac:dyDescent="0.2">
      <c r="Q899" s="930"/>
      <c r="R899" s="930"/>
      <c r="S899" s="930"/>
    </row>
    <row r="900" spans="17:19" x14ac:dyDescent="0.2">
      <c r="Q900" s="930"/>
      <c r="R900" s="930"/>
      <c r="S900" s="930"/>
    </row>
    <row r="901" spans="17:19" x14ac:dyDescent="0.2">
      <c r="Q901" s="930"/>
      <c r="R901" s="930"/>
      <c r="S901" s="930"/>
    </row>
    <row r="902" spans="17:19" x14ac:dyDescent="0.2">
      <c r="Q902" s="930"/>
      <c r="R902" s="930"/>
      <c r="S902" s="930"/>
    </row>
    <row r="903" spans="17:19" x14ac:dyDescent="0.2">
      <c r="Q903" s="930"/>
      <c r="R903" s="930"/>
      <c r="S903" s="930"/>
    </row>
    <row r="904" spans="17:19" x14ac:dyDescent="0.2">
      <c r="Q904" s="930"/>
      <c r="R904" s="930"/>
      <c r="S904" s="930"/>
    </row>
    <row r="905" spans="17:19" x14ac:dyDescent="0.2">
      <c r="Q905" s="930"/>
      <c r="R905" s="930"/>
      <c r="S905" s="930"/>
    </row>
    <row r="906" spans="17:19" x14ac:dyDescent="0.2">
      <c r="Q906" s="930"/>
      <c r="R906" s="930"/>
      <c r="S906" s="930"/>
    </row>
    <row r="907" spans="17:19" x14ac:dyDescent="0.2">
      <c r="Q907" s="930"/>
      <c r="R907" s="930"/>
      <c r="S907" s="930"/>
    </row>
    <row r="908" spans="17:19" x14ac:dyDescent="0.2">
      <c r="Q908" s="930"/>
      <c r="R908" s="930"/>
      <c r="S908" s="930"/>
    </row>
    <row r="909" spans="17:19" x14ac:dyDescent="0.2">
      <c r="Q909" s="930"/>
      <c r="R909" s="930"/>
      <c r="S909" s="930"/>
    </row>
    <row r="910" spans="17:19" x14ac:dyDescent="0.2">
      <c r="Q910" s="930"/>
      <c r="R910" s="930"/>
      <c r="S910" s="930"/>
    </row>
    <row r="911" spans="17:19" x14ac:dyDescent="0.2">
      <c r="Q911" s="930"/>
      <c r="R911" s="930"/>
      <c r="S911" s="930"/>
    </row>
    <row r="912" spans="17:19" x14ac:dyDescent="0.2">
      <c r="Q912" s="930"/>
      <c r="R912" s="930"/>
      <c r="S912" s="930"/>
    </row>
    <row r="913" spans="17:19" x14ac:dyDescent="0.2">
      <c r="Q913" s="930"/>
      <c r="R913" s="930"/>
      <c r="S913" s="930"/>
    </row>
    <row r="914" spans="17:19" x14ac:dyDescent="0.2">
      <c r="Q914" s="930"/>
      <c r="R914" s="930"/>
      <c r="S914" s="930"/>
    </row>
    <row r="915" spans="17:19" x14ac:dyDescent="0.2">
      <c r="Q915" s="930"/>
      <c r="R915" s="930"/>
      <c r="S915" s="930"/>
    </row>
    <row r="916" spans="17:19" x14ac:dyDescent="0.2">
      <c r="Q916" s="930"/>
      <c r="R916" s="930"/>
      <c r="S916" s="930"/>
    </row>
    <row r="917" spans="17:19" x14ac:dyDescent="0.2">
      <c r="Q917" s="930"/>
      <c r="R917" s="930"/>
      <c r="S917" s="930"/>
    </row>
    <row r="918" spans="17:19" x14ac:dyDescent="0.2">
      <c r="Q918" s="930"/>
      <c r="R918" s="930"/>
      <c r="S918" s="930"/>
    </row>
    <row r="919" spans="17:19" x14ac:dyDescent="0.2">
      <c r="Q919" s="930"/>
      <c r="R919" s="930"/>
      <c r="S919" s="930"/>
    </row>
    <row r="920" spans="17:19" x14ac:dyDescent="0.2">
      <c r="Q920" s="930"/>
      <c r="R920" s="930"/>
      <c r="S920" s="930"/>
    </row>
    <row r="921" spans="17:19" x14ac:dyDescent="0.2">
      <c r="Q921" s="930"/>
      <c r="R921" s="930"/>
      <c r="S921" s="930"/>
    </row>
    <row r="922" spans="17:19" x14ac:dyDescent="0.2">
      <c r="Q922" s="930"/>
      <c r="R922" s="930"/>
      <c r="S922" s="930"/>
    </row>
    <row r="923" spans="17:19" x14ac:dyDescent="0.2">
      <c r="Q923" s="930"/>
      <c r="R923" s="930"/>
      <c r="S923" s="930"/>
    </row>
    <row r="924" spans="17:19" x14ac:dyDescent="0.2">
      <c r="Q924" s="930"/>
      <c r="R924" s="930"/>
      <c r="S924" s="930"/>
    </row>
    <row r="925" spans="17:19" x14ac:dyDescent="0.2">
      <c r="Q925" s="930"/>
      <c r="R925" s="930"/>
      <c r="S925" s="930"/>
    </row>
    <row r="926" spans="17:19" x14ac:dyDescent="0.2">
      <c r="Q926" s="930"/>
      <c r="R926" s="930"/>
      <c r="S926" s="930"/>
    </row>
    <row r="927" spans="17:19" x14ac:dyDescent="0.2">
      <c r="Q927" s="930"/>
      <c r="R927" s="930"/>
      <c r="S927" s="930"/>
    </row>
    <row r="928" spans="17:19" x14ac:dyDescent="0.2">
      <c r="Q928" s="930"/>
      <c r="R928" s="930"/>
      <c r="S928" s="930"/>
    </row>
    <row r="929" spans="17:19" x14ac:dyDescent="0.2">
      <c r="Q929" s="930"/>
      <c r="R929" s="930"/>
      <c r="S929" s="930"/>
    </row>
    <row r="930" spans="17:19" x14ac:dyDescent="0.2">
      <c r="Q930" s="930"/>
      <c r="R930" s="930"/>
      <c r="S930" s="930"/>
    </row>
    <row r="931" spans="17:19" x14ac:dyDescent="0.2">
      <c r="Q931" s="930"/>
      <c r="R931" s="930"/>
      <c r="S931" s="930"/>
    </row>
    <row r="932" spans="17:19" x14ac:dyDescent="0.2">
      <c r="Q932" s="930"/>
      <c r="R932" s="930"/>
      <c r="S932" s="930"/>
    </row>
    <row r="933" spans="17:19" x14ac:dyDescent="0.2">
      <c r="Q933" s="930"/>
      <c r="R933" s="930"/>
      <c r="S933" s="930"/>
    </row>
    <row r="934" spans="17:19" x14ac:dyDescent="0.2">
      <c r="Q934" s="930"/>
      <c r="R934" s="930"/>
      <c r="S934" s="930"/>
    </row>
    <row r="935" spans="17:19" x14ac:dyDescent="0.2">
      <c r="Q935" s="930"/>
      <c r="R935" s="930"/>
      <c r="S935" s="930"/>
    </row>
    <row r="936" spans="17:19" x14ac:dyDescent="0.2">
      <c r="Q936" s="930"/>
      <c r="R936" s="930"/>
      <c r="S936" s="930"/>
    </row>
    <row r="937" spans="17:19" x14ac:dyDescent="0.2">
      <c r="Q937" s="930"/>
      <c r="R937" s="930"/>
      <c r="S937" s="930"/>
    </row>
    <row r="938" spans="17:19" x14ac:dyDescent="0.2">
      <c r="Q938" s="930"/>
      <c r="R938" s="930"/>
      <c r="S938" s="930"/>
    </row>
    <row r="939" spans="17:19" x14ac:dyDescent="0.2">
      <c r="Q939" s="930"/>
      <c r="R939" s="930"/>
      <c r="S939" s="930"/>
    </row>
    <row r="940" spans="17:19" x14ac:dyDescent="0.2">
      <c r="Q940" s="930"/>
      <c r="R940" s="930"/>
      <c r="S940" s="930"/>
    </row>
    <row r="941" spans="17:19" x14ac:dyDescent="0.2">
      <c r="Q941" s="930"/>
      <c r="R941" s="930"/>
      <c r="S941" s="930"/>
    </row>
    <row r="942" spans="17:19" x14ac:dyDescent="0.2">
      <c r="Q942" s="930"/>
      <c r="R942" s="930"/>
      <c r="S942" s="930"/>
    </row>
    <row r="943" spans="17:19" x14ac:dyDescent="0.2">
      <c r="Q943" s="930"/>
      <c r="R943" s="930"/>
      <c r="S943" s="930"/>
    </row>
    <row r="944" spans="17:19" x14ac:dyDescent="0.2">
      <c r="Q944" s="930"/>
      <c r="R944" s="930"/>
      <c r="S944" s="930"/>
    </row>
    <row r="945" spans="17:19" x14ac:dyDescent="0.2">
      <c r="Q945" s="930"/>
      <c r="R945" s="930"/>
      <c r="S945" s="930"/>
    </row>
    <row r="946" spans="17:19" x14ac:dyDescent="0.2">
      <c r="Q946" s="930"/>
      <c r="R946" s="930"/>
      <c r="S946" s="930"/>
    </row>
    <row r="947" spans="17:19" x14ac:dyDescent="0.2">
      <c r="Q947" s="930"/>
      <c r="R947" s="930"/>
      <c r="S947" s="930"/>
    </row>
    <row r="948" spans="17:19" x14ac:dyDescent="0.2">
      <c r="Q948" s="930"/>
      <c r="R948" s="930"/>
      <c r="S948" s="930"/>
    </row>
    <row r="949" spans="17:19" x14ac:dyDescent="0.2">
      <c r="Q949" s="930"/>
      <c r="R949" s="930"/>
      <c r="S949" s="930"/>
    </row>
    <row r="950" spans="17:19" x14ac:dyDescent="0.2">
      <c r="Q950" s="930"/>
      <c r="R950" s="930"/>
      <c r="S950" s="930"/>
    </row>
    <row r="951" spans="17:19" x14ac:dyDescent="0.2">
      <c r="Q951" s="930"/>
      <c r="R951" s="930"/>
      <c r="S951" s="930"/>
    </row>
    <row r="952" spans="17:19" x14ac:dyDescent="0.2">
      <c r="Q952" s="930"/>
      <c r="R952" s="930"/>
      <c r="S952" s="930"/>
    </row>
    <row r="953" spans="17:19" x14ac:dyDescent="0.2">
      <c r="Q953" s="930"/>
      <c r="R953" s="930"/>
      <c r="S953" s="930"/>
    </row>
    <row r="954" spans="17:19" x14ac:dyDescent="0.2">
      <c r="Q954" s="930"/>
      <c r="R954" s="930"/>
      <c r="S954" s="930"/>
    </row>
    <row r="955" spans="17:19" x14ac:dyDescent="0.2">
      <c r="Q955" s="930"/>
      <c r="R955" s="930"/>
      <c r="S955" s="930"/>
    </row>
    <row r="956" spans="17:19" x14ac:dyDescent="0.2">
      <c r="Q956" s="930"/>
      <c r="R956" s="930"/>
      <c r="S956" s="930"/>
    </row>
    <row r="957" spans="17:19" x14ac:dyDescent="0.2">
      <c r="Q957" s="930"/>
      <c r="R957" s="930"/>
      <c r="S957" s="930"/>
    </row>
    <row r="958" spans="17:19" x14ac:dyDescent="0.2">
      <c r="Q958" s="930"/>
      <c r="R958" s="930"/>
      <c r="S958" s="930"/>
    </row>
    <row r="959" spans="17:19" x14ac:dyDescent="0.2">
      <c r="Q959" s="930"/>
      <c r="R959" s="930"/>
      <c r="S959" s="930"/>
    </row>
    <row r="960" spans="17:19" x14ac:dyDescent="0.2">
      <c r="Q960" s="930"/>
      <c r="R960" s="930"/>
      <c r="S960" s="930"/>
    </row>
    <row r="961" spans="17:19" x14ac:dyDescent="0.2">
      <c r="Q961" s="930"/>
      <c r="R961" s="930"/>
      <c r="S961" s="930"/>
    </row>
    <row r="962" spans="17:19" x14ac:dyDescent="0.2">
      <c r="Q962" s="930"/>
      <c r="R962" s="930"/>
      <c r="S962" s="930"/>
    </row>
    <row r="963" spans="17:19" x14ac:dyDescent="0.2">
      <c r="Q963" s="930"/>
      <c r="R963" s="930"/>
      <c r="S963" s="930"/>
    </row>
    <row r="964" spans="17:19" x14ac:dyDescent="0.2">
      <c r="Q964" s="930"/>
      <c r="R964" s="930"/>
      <c r="S964" s="930"/>
    </row>
    <row r="965" spans="17:19" x14ac:dyDescent="0.2">
      <c r="Q965" s="930"/>
      <c r="R965" s="930"/>
      <c r="S965" s="930"/>
    </row>
    <row r="966" spans="17:19" x14ac:dyDescent="0.2">
      <c r="Q966" s="930"/>
      <c r="R966" s="930"/>
      <c r="S966" s="930"/>
    </row>
    <row r="967" spans="17:19" x14ac:dyDescent="0.2">
      <c r="Q967" s="930"/>
      <c r="R967" s="930"/>
      <c r="S967" s="930"/>
    </row>
    <row r="968" spans="17:19" x14ac:dyDescent="0.2">
      <c r="Q968" s="930"/>
      <c r="R968" s="930"/>
      <c r="S968" s="930"/>
    </row>
    <row r="969" spans="17:19" x14ac:dyDescent="0.2">
      <c r="Q969" s="930"/>
      <c r="R969" s="930"/>
      <c r="S969" s="930"/>
    </row>
    <row r="970" spans="17:19" x14ac:dyDescent="0.2">
      <c r="Q970" s="930"/>
      <c r="R970" s="930"/>
      <c r="S970" s="930"/>
    </row>
    <row r="971" spans="17:19" x14ac:dyDescent="0.2">
      <c r="Q971" s="930"/>
      <c r="R971" s="930"/>
      <c r="S971" s="930"/>
    </row>
    <row r="972" spans="17:19" x14ac:dyDescent="0.2">
      <c r="Q972" s="930"/>
      <c r="R972" s="930"/>
      <c r="S972" s="930"/>
    </row>
    <row r="973" spans="17:19" x14ac:dyDescent="0.2">
      <c r="Q973" s="930"/>
      <c r="R973" s="930"/>
      <c r="S973" s="930"/>
    </row>
    <row r="974" spans="17:19" x14ac:dyDescent="0.2">
      <c r="Q974" s="930"/>
      <c r="R974" s="930"/>
      <c r="S974" s="930"/>
    </row>
    <row r="975" spans="17:19" x14ac:dyDescent="0.2">
      <c r="Q975" s="930"/>
      <c r="R975" s="930"/>
      <c r="S975" s="930"/>
    </row>
    <row r="976" spans="17:19" x14ac:dyDescent="0.2">
      <c r="Q976" s="930"/>
      <c r="R976" s="930"/>
      <c r="S976" s="930"/>
    </row>
    <row r="977" spans="17:19" x14ac:dyDescent="0.2">
      <c r="Q977" s="930"/>
      <c r="R977" s="930"/>
      <c r="S977" s="930"/>
    </row>
    <row r="978" spans="17:19" x14ac:dyDescent="0.2">
      <c r="Q978" s="930"/>
      <c r="R978" s="930"/>
      <c r="S978" s="930"/>
    </row>
    <row r="979" spans="17:19" x14ac:dyDescent="0.2">
      <c r="Q979" s="930"/>
      <c r="R979" s="930"/>
      <c r="S979" s="930"/>
    </row>
    <row r="980" spans="17:19" x14ac:dyDescent="0.2">
      <c r="Q980" s="930"/>
      <c r="R980" s="930"/>
      <c r="S980" s="930"/>
    </row>
    <row r="981" spans="17:19" x14ac:dyDescent="0.2">
      <c r="Q981" s="930"/>
      <c r="R981" s="930"/>
      <c r="S981" s="930"/>
    </row>
    <row r="982" spans="17:19" x14ac:dyDescent="0.2">
      <c r="Q982" s="930"/>
      <c r="R982" s="930"/>
      <c r="S982" s="930"/>
    </row>
    <row r="983" spans="17:19" x14ac:dyDescent="0.2">
      <c r="Q983" s="930"/>
      <c r="R983" s="930"/>
      <c r="S983" s="930"/>
    </row>
    <row r="984" spans="17:19" x14ac:dyDescent="0.2">
      <c r="Q984" s="930"/>
      <c r="R984" s="930"/>
      <c r="S984" s="930"/>
    </row>
    <row r="985" spans="17:19" x14ac:dyDescent="0.2">
      <c r="Q985" s="930"/>
      <c r="R985" s="930"/>
      <c r="S985" s="930"/>
    </row>
    <row r="986" spans="17:19" x14ac:dyDescent="0.2">
      <c r="Q986" s="930"/>
      <c r="R986" s="930"/>
      <c r="S986" s="930"/>
    </row>
    <row r="987" spans="17:19" x14ac:dyDescent="0.2">
      <c r="Q987" s="930"/>
      <c r="R987" s="930"/>
      <c r="S987" s="930"/>
    </row>
    <row r="988" spans="17:19" x14ac:dyDescent="0.2">
      <c r="Q988" s="930"/>
      <c r="R988" s="930"/>
      <c r="S988" s="930"/>
    </row>
    <row r="989" spans="17:19" x14ac:dyDescent="0.2">
      <c r="Q989" s="930"/>
      <c r="R989" s="930"/>
      <c r="S989" s="930"/>
    </row>
    <row r="990" spans="17:19" x14ac:dyDescent="0.2">
      <c r="Q990" s="930"/>
      <c r="R990" s="930"/>
      <c r="S990" s="930"/>
    </row>
    <row r="991" spans="17:19" x14ac:dyDescent="0.2">
      <c r="Q991" s="930"/>
      <c r="R991" s="930"/>
      <c r="S991" s="930"/>
    </row>
    <row r="992" spans="17:19" x14ac:dyDescent="0.2">
      <c r="Q992" s="930"/>
      <c r="R992" s="930"/>
      <c r="S992" s="930"/>
    </row>
    <row r="993" spans="17:19" x14ac:dyDescent="0.2">
      <c r="Q993" s="930"/>
      <c r="R993" s="930"/>
      <c r="S993" s="930"/>
    </row>
    <row r="994" spans="17:19" x14ac:dyDescent="0.2">
      <c r="Q994" s="930"/>
      <c r="R994" s="930"/>
      <c r="S994" s="930"/>
    </row>
    <row r="995" spans="17:19" x14ac:dyDescent="0.2">
      <c r="Q995" s="930"/>
      <c r="R995" s="930"/>
      <c r="S995" s="930"/>
    </row>
    <row r="996" spans="17:19" x14ac:dyDescent="0.2">
      <c r="Q996" s="930"/>
      <c r="R996" s="930"/>
      <c r="S996" s="930"/>
    </row>
    <row r="997" spans="17:19" x14ac:dyDescent="0.2">
      <c r="Q997" s="930"/>
      <c r="R997" s="930"/>
      <c r="S997" s="930"/>
    </row>
    <row r="998" spans="17:19" x14ac:dyDescent="0.2">
      <c r="Q998" s="930"/>
      <c r="R998" s="930"/>
      <c r="S998" s="930"/>
    </row>
    <row r="999" spans="17:19" x14ac:dyDescent="0.2">
      <c r="Q999" s="930"/>
      <c r="R999" s="930"/>
      <c r="S999" s="930"/>
    </row>
    <row r="1000" spans="17:19" x14ac:dyDescent="0.2">
      <c r="Q1000" s="930"/>
      <c r="R1000" s="930"/>
      <c r="S1000" s="930"/>
    </row>
    <row r="1001" spans="17:19" x14ac:dyDescent="0.2">
      <c r="Q1001" s="930"/>
      <c r="R1001" s="930"/>
      <c r="S1001" s="930"/>
    </row>
    <row r="1002" spans="17:19" x14ac:dyDescent="0.2">
      <c r="Q1002" s="930"/>
      <c r="R1002" s="930"/>
      <c r="S1002" s="930"/>
    </row>
    <row r="1003" spans="17:19" x14ac:dyDescent="0.2">
      <c r="Q1003" s="930"/>
      <c r="R1003" s="930"/>
      <c r="S1003" s="930"/>
    </row>
    <row r="1004" spans="17:19" x14ac:dyDescent="0.2">
      <c r="Q1004" s="930"/>
      <c r="R1004" s="930"/>
      <c r="S1004" s="930"/>
    </row>
    <row r="1005" spans="17:19" x14ac:dyDescent="0.2">
      <c r="Q1005" s="930"/>
      <c r="R1005" s="930"/>
      <c r="S1005" s="930"/>
    </row>
    <row r="1006" spans="17:19" x14ac:dyDescent="0.2">
      <c r="Q1006" s="930"/>
      <c r="R1006" s="930"/>
      <c r="S1006" s="930"/>
    </row>
    <row r="1007" spans="17:19" x14ac:dyDescent="0.2">
      <c r="Q1007" s="930"/>
      <c r="R1007" s="930"/>
      <c r="S1007" s="930"/>
    </row>
    <row r="1008" spans="17:19" x14ac:dyDescent="0.2">
      <c r="Q1008" s="930"/>
      <c r="R1008" s="930"/>
      <c r="S1008" s="930"/>
    </row>
    <row r="1009" spans="17:19" x14ac:dyDescent="0.2">
      <c r="Q1009" s="930"/>
      <c r="R1009" s="930"/>
      <c r="S1009" s="930"/>
    </row>
    <row r="1010" spans="17:19" x14ac:dyDescent="0.2">
      <c r="Q1010" s="930"/>
      <c r="R1010" s="930"/>
      <c r="S1010" s="930"/>
    </row>
    <row r="1011" spans="17:19" x14ac:dyDescent="0.2">
      <c r="Q1011" s="930"/>
      <c r="R1011" s="930"/>
      <c r="S1011" s="930"/>
    </row>
    <row r="1012" spans="17:19" x14ac:dyDescent="0.2">
      <c r="Q1012" s="930"/>
      <c r="R1012" s="930"/>
      <c r="S1012" s="930"/>
    </row>
    <row r="1013" spans="17:19" x14ac:dyDescent="0.2">
      <c r="Q1013" s="930"/>
      <c r="R1013" s="930"/>
      <c r="S1013" s="930"/>
    </row>
    <row r="1014" spans="17:19" x14ac:dyDescent="0.2">
      <c r="Q1014" s="930"/>
      <c r="R1014" s="930"/>
      <c r="S1014" s="930"/>
    </row>
    <row r="1015" spans="17:19" x14ac:dyDescent="0.2">
      <c r="Q1015" s="930"/>
      <c r="R1015" s="930"/>
      <c r="S1015" s="930"/>
    </row>
    <row r="1016" spans="17:19" x14ac:dyDescent="0.2">
      <c r="Q1016" s="930"/>
      <c r="R1016" s="930"/>
      <c r="S1016" s="930"/>
    </row>
    <row r="1017" spans="17:19" x14ac:dyDescent="0.2">
      <c r="Q1017" s="930"/>
      <c r="R1017" s="930"/>
      <c r="S1017" s="930"/>
    </row>
    <row r="1018" spans="17:19" x14ac:dyDescent="0.2">
      <c r="Q1018" s="930"/>
      <c r="R1018" s="930"/>
      <c r="S1018" s="930"/>
    </row>
    <row r="1019" spans="17:19" x14ac:dyDescent="0.2">
      <c r="Q1019" s="930"/>
      <c r="R1019" s="930"/>
      <c r="S1019" s="930"/>
    </row>
    <row r="1020" spans="17:19" x14ac:dyDescent="0.2">
      <c r="Q1020" s="930"/>
      <c r="R1020" s="930"/>
      <c r="S1020" s="930"/>
    </row>
    <row r="1021" spans="17:19" x14ac:dyDescent="0.2">
      <c r="Q1021" s="930"/>
      <c r="R1021" s="930"/>
      <c r="S1021" s="930"/>
    </row>
    <row r="1022" spans="17:19" x14ac:dyDescent="0.2">
      <c r="Q1022" s="930"/>
      <c r="R1022" s="930"/>
      <c r="S1022" s="930"/>
    </row>
    <row r="1023" spans="17:19" x14ac:dyDescent="0.2">
      <c r="Q1023" s="930"/>
      <c r="R1023" s="930"/>
      <c r="S1023" s="930"/>
    </row>
    <row r="1024" spans="17:19" x14ac:dyDescent="0.2">
      <c r="Q1024" s="930"/>
      <c r="R1024" s="930"/>
      <c r="S1024" s="930"/>
    </row>
    <row r="1025" spans="17:19" x14ac:dyDescent="0.2">
      <c r="Q1025" s="930"/>
      <c r="R1025" s="930"/>
      <c r="S1025" s="930"/>
    </row>
    <row r="1026" spans="17:19" x14ac:dyDescent="0.2">
      <c r="Q1026" s="930"/>
      <c r="R1026" s="930"/>
      <c r="S1026" s="930"/>
    </row>
    <row r="1027" spans="17:19" x14ac:dyDescent="0.2">
      <c r="Q1027" s="930"/>
      <c r="R1027" s="930"/>
      <c r="S1027" s="930"/>
    </row>
    <row r="1028" spans="17:19" x14ac:dyDescent="0.2">
      <c r="Q1028" s="930"/>
      <c r="R1028" s="930"/>
      <c r="S1028" s="930"/>
    </row>
    <row r="1029" spans="17:19" x14ac:dyDescent="0.2">
      <c r="Q1029" s="930"/>
      <c r="R1029" s="930"/>
      <c r="S1029" s="930"/>
    </row>
    <row r="1030" spans="17:19" x14ac:dyDescent="0.2">
      <c r="Q1030" s="930"/>
      <c r="R1030" s="930"/>
      <c r="S1030" s="930"/>
    </row>
    <row r="1031" spans="17:19" x14ac:dyDescent="0.2">
      <c r="Q1031" s="930"/>
      <c r="R1031" s="930"/>
      <c r="S1031" s="930"/>
    </row>
    <row r="1032" spans="17:19" x14ac:dyDescent="0.2">
      <c r="Q1032" s="930"/>
      <c r="R1032" s="930"/>
      <c r="S1032" s="930"/>
    </row>
    <row r="1033" spans="17:19" x14ac:dyDescent="0.2">
      <c r="Q1033" s="930"/>
      <c r="R1033" s="930"/>
      <c r="S1033" s="930"/>
    </row>
    <row r="1034" spans="17:19" x14ac:dyDescent="0.2">
      <c r="Q1034" s="930"/>
      <c r="R1034" s="930"/>
      <c r="S1034" s="930"/>
    </row>
    <row r="1035" spans="17:19" x14ac:dyDescent="0.2">
      <c r="Q1035" s="930"/>
      <c r="R1035" s="930"/>
      <c r="S1035" s="930"/>
    </row>
    <row r="1036" spans="17:19" x14ac:dyDescent="0.2">
      <c r="Q1036" s="930"/>
      <c r="R1036" s="930"/>
      <c r="S1036" s="930"/>
    </row>
    <row r="1037" spans="17:19" x14ac:dyDescent="0.2">
      <c r="Q1037" s="930"/>
      <c r="R1037" s="930"/>
      <c r="S1037" s="930"/>
    </row>
    <row r="1038" spans="17:19" x14ac:dyDescent="0.2">
      <c r="Q1038" s="930"/>
      <c r="R1038" s="930"/>
      <c r="S1038" s="930"/>
    </row>
    <row r="1039" spans="17:19" x14ac:dyDescent="0.2">
      <c r="Q1039" s="930"/>
      <c r="R1039" s="930"/>
      <c r="S1039" s="930"/>
    </row>
    <row r="1040" spans="17:19" x14ac:dyDescent="0.2">
      <c r="Q1040" s="930"/>
      <c r="R1040" s="930"/>
      <c r="S1040" s="930"/>
    </row>
    <row r="1041" spans="17:19" x14ac:dyDescent="0.2">
      <c r="Q1041" s="930"/>
      <c r="R1041" s="930"/>
      <c r="S1041" s="930"/>
    </row>
    <row r="1042" spans="17:19" x14ac:dyDescent="0.2">
      <c r="Q1042" s="930"/>
      <c r="R1042" s="930"/>
      <c r="S1042" s="930"/>
    </row>
    <row r="1043" spans="17:19" x14ac:dyDescent="0.2">
      <c r="Q1043" s="930"/>
      <c r="R1043" s="930"/>
      <c r="S1043" s="930"/>
    </row>
    <row r="1044" spans="17:19" x14ac:dyDescent="0.2">
      <c r="Q1044" s="930"/>
      <c r="R1044" s="930"/>
      <c r="S1044" s="930"/>
    </row>
    <row r="1045" spans="17:19" x14ac:dyDescent="0.2">
      <c r="Q1045" s="930"/>
      <c r="R1045" s="930"/>
      <c r="S1045" s="930"/>
    </row>
    <row r="1046" spans="17:19" x14ac:dyDescent="0.2">
      <c r="Q1046" s="930"/>
      <c r="R1046" s="930"/>
      <c r="S1046" s="930"/>
    </row>
    <row r="1047" spans="17:19" x14ac:dyDescent="0.2">
      <c r="Q1047" s="930"/>
      <c r="R1047" s="930"/>
      <c r="S1047" s="930"/>
    </row>
    <row r="1048" spans="17:19" x14ac:dyDescent="0.2">
      <c r="Q1048" s="930"/>
      <c r="R1048" s="930"/>
      <c r="S1048" s="930"/>
    </row>
    <row r="1049" spans="17:19" x14ac:dyDescent="0.2">
      <c r="Q1049" s="930"/>
      <c r="R1049" s="930"/>
      <c r="S1049" s="930"/>
    </row>
    <row r="1050" spans="17:19" x14ac:dyDescent="0.2">
      <c r="Q1050" s="930"/>
      <c r="R1050" s="930"/>
      <c r="S1050" s="930"/>
    </row>
    <row r="1051" spans="17:19" x14ac:dyDescent="0.2">
      <c r="Q1051" s="930"/>
      <c r="R1051" s="930"/>
      <c r="S1051" s="930"/>
    </row>
    <row r="1052" spans="17:19" x14ac:dyDescent="0.2">
      <c r="Q1052" s="930"/>
      <c r="R1052" s="930"/>
      <c r="S1052" s="930"/>
    </row>
    <row r="1053" spans="17:19" x14ac:dyDescent="0.2">
      <c r="Q1053" s="930"/>
      <c r="R1053" s="930"/>
      <c r="S1053" s="930"/>
    </row>
    <row r="1054" spans="17:19" x14ac:dyDescent="0.2">
      <c r="Q1054" s="930"/>
      <c r="R1054" s="930"/>
      <c r="S1054" s="930"/>
    </row>
    <row r="1055" spans="17:19" x14ac:dyDescent="0.2">
      <c r="Q1055" s="930"/>
      <c r="R1055" s="930"/>
      <c r="S1055" s="930"/>
    </row>
    <row r="1056" spans="17:19" x14ac:dyDescent="0.2">
      <c r="Q1056" s="930"/>
      <c r="R1056" s="930"/>
      <c r="S1056" s="930"/>
    </row>
    <row r="1057" spans="17:19" x14ac:dyDescent="0.2">
      <c r="Q1057" s="930"/>
      <c r="R1057" s="930"/>
      <c r="S1057" s="930"/>
    </row>
    <row r="1058" spans="17:19" x14ac:dyDescent="0.2">
      <c r="Q1058" s="930"/>
      <c r="R1058" s="930"/>
      <c r="S1058" s="930"/>
    </row>
    <row r="1059" spans="17:19" x14ac:dyDescent="0.2">
      <c r="Q1059" s="930"/>
      <c r="R1059" s="930"/>
      <c r="S1059" s="930"/>
    </row>
    <row r="1060" spans="17:19" x14ac:dyDescent="0.2">
      <c r="Q1060" s="930"/>
      <c r="R1060" s="930"/>
      <c r="S1060" s="930"/>
    </row>
    <row r="1061" spans="17:19" x14ac:dyDescent="0.2">
      <c r="Q1061" s="930"/>
      <c r="R1061" s="930"/>
      <c r="S1061" s="930"/>
    </row>
    <row r="1062" spans="17:19" x14ac:dyDescent="0.2">
      <c r="Q1062" s="930"/>
      <c r="R1062" s="930"/>
      <c r="S1062" s="930"/>
    </row>
    <row r="1063" spans="17:19" x14ac:dyDescent="0.2">
      <c r="Q1063" s="930"/>
      <c r="R1063" s="930"/>
      <c r="S1063" s="930"/>
    </row>
    <row r="1064" spans="17:19" x14ac:dyDescent="0.2">
      <c r="Q1064" s="930"/>
      <c r="R1064" s="930"/>
      <c r="S1064" s="930"/>
    </row>
    <row r="1065" spans="17:19" x14ac:dyDescent="0.2">
      <c r="Q1065" s="930"/>
      <c r="R1065" s="930"/>
      <c r="S1065" s="930"/>
    </row>
    <row r="1066" spans="17:19" x14ac:dyDescent="0.2">
      <c r="Q1066" s="930"/>
      <c r="R1066" s="930"/>
      <c r="S1066" s="930"/>
    </row>
    <row r="1067" spans="17:19" x14ac:dyDescent="0.2">
      <c r="Q1067" s="930"/>
      <c r="R1067" s="930"/>
      <c r="S1067" s="930"/>
    </row>
    <row r="1068" spans="17:19" x14ac:dyDescent="0.2">
      <c r="Q1068" s="930"/>
      <c r="R1068" s="930"/>
      <c r="S1068" s="930"/>
    </row>
    <row r="1069" spans="17:19" x14ac:dyDescent="0.2">
      <c r="Q1069" s="930"/>
      <c r="R1069" s="930"/>
      <c r="S1069" s="930"/>
    </row>
    <row r="1070" spans="17:19" x14ac:dyDescent="0.2">
      <c r="Q1070" s="930"/>
      <c r="R1070" s="930"/>
      <c r="S1070" s="930"/>
    </row>
    <row r="1071" spans="17:19" x14ac:dyDescent="0.2">
      <c r="Q1071" s="930"/>
      <c r="R1071" s="930"/>
      <c r="S1071" s="930"/>
    </row>
    <row r="1072" spans="17:19" x14ac:dyDescent="0.2">
      <c r="Q1072" s="930"/>
      <c r="R1072" s="930"/>
      <c r="S1072" s="930"/>
    </row>
    <row r="1073" spans="17:19" x14ac:dyDescent="0.2">
      <c r="Q1073" s="930"/>
      <c r="R1073" s="930"/>
      <c r="S1073" s="930"/>
    </row>
    <row r="1074" spans="17:19" x14ac:dyDescent="0.2">
      <c r="Q1074" s="930"/>
      <c r="R1074" s="930"/>
      <c r="S1074" s="930"/>
    </row>
    <row r="1075" spans="17:19" x14ac:dyDescent="0.2">
      <c r="Q1075" s="930"/>
      <c r="R1075" s="930"/>
      <c r="S1075" s="930"/>
    </row>
    <row r="1076" spans="17:19" x14ac:dyDescent="0.2">
      <c r="Q1076" s="930"/>
      <c r="R1076" s="930"/>
      <c r="S1076" s="930"/>
    </row>
    <row r="1077" spans="17:19" x14ac:dyDescent="0.2">
      <c r="Q1077" s="930"/>
      <c r="R1077" s="930"/>
      <c r="S1077" s="930"/>
    </row>
    <row r="1078" spans="17:19" x14ac:dyDescent="0.2">
      <c r="Q1078" s="930"/>
      <c r="R1078" s="930"/>
      <c r="S1078" s="930"/>
    </row>
    <row r="1079" spans="17:19" x14ac:dyDescent="0.2">
      <c r="Q1079" s="930"/>
      <c r="R1079" s="930"/>
      <c r="S1079" s="930"/>
    </row>
    <row r="1080" spans="17:19" x14ac:dyDescent="0.2">
      <c r="Q1080" s="930"/>
      <c r="R1080" s="930"/>
      <c r="S1080" s="930"/>
    </row>
    <row r="1081" spans="17:19" x14ac:dyDescent="0.2">
      <c r="Q1081" s="930"/>
      <c r="R1081" s="930"/>
      <c r="S1081" s="930"/>
    </row>
    <row r="1082" spans="17:19" x14ac:dyDescent="0.2">
      <c r="Q1082" s="930"/>
      <c r="R1082" s="930"/>
      <c r="S1082" s="930"/>
    </row>
    <row r="1083" spans="17:19" x14ac:dyDescent="0.2">
      <c r="Q1083" s="930"/>
      <c r="R1083" s="930"/>
      <c r="S1083" s="930"/>
    </row>
    <row r="1084" spans="17:19" x14ac:dyDescent="0.2">
      <c r="Q1084" s="930"/>
      <c r="R1084" s="930"/>
      <c r="S1084" s="930"/>
    </row>
    <row r="1085" spans="17:19" x14ac:dyDescent="0.2">
      <c r="Q1085" s="930"/>
      <c r="R1085" s="930"/>
      <c r="S1085" s="930"/>
    </row>
    <row r="1086" spans="17:19" x14ac:dyDescent="0.2">
      <c r="Q1086" s="930"/>
      <c r="R1086" s="930"/>
      <c r="S1086" s="930"/>
    </row>
    <row r="1087" spans="17:19" x14ac:dyDescent="0.2">
      <c r="Q1087" s="930"/>
      <c r="R1087" s="930"/>
      <c r="S1087" s="930"/>
    </row>
    <row r="1088" spans="17:19" x14ac:dyDescent="0.2">
      <c r="Q1088" s="930"/>
      <c r="R1088" s="930"/>
      <c r="S1088" s="930"/>
    </row>
    <row r="1089" spans="17:19" x14ac:dyDescent="0.2">
      <c r="Q1089" s="930"/>
      <c r="R1089" s="930"/>
      <c r="S1089" s="930"/>
    </row>
    <row r="1090" spans="17:19" x14ac:dyDescent="0.2">
      <c r="Q1090" s="930"/>
      <c r="R1090" s="930"/>
      <c r="S1090" s="930"/>
    </row>
    <row r="1091" spans="17:19" x14ac:dyDescent="0.2">
      <c r="Q1091" s="930"/>
      <c r="R1091" s="930"/>
      <c r="S1091" s="930"/>
    </row>
    <row r="1092" spans="17:19" x14ac:dyDescent="0.2">
      <c r="Q1092" s="930"/>
      <c r="R1092" s="930"/>
      <c r="S1092" s="930"/>
    </row>
    <row r="1093" spans="17:19" x14ac:dyDescent="0.2">
      <c r="Q1093" s="930"/>
      <c r="R1093" s="930"/>
      <c r="S1093" s="930"/>
    </row>
    <row r="1094" spans="17:19" x14ac:dyDescent="0.2">
      <c r="Q1094" s="930"/>
      <c r="R1094" s="930"/>
      <c r="S1094" s="930"/>
    </row>
    <row r="1095" spans="17:19" x14ac:dyDescent="0.2">
      <c r="Q1095" s="930"/>
      <c r="R1095" s="930"/>
      <c r="S1095" s="930"/>
    </row>
    <row r="1096" spans="17:19" x14ac:dyDescent="0.2">
      <c r="Q1096" s="930"/>
      <c r="R1096" s="930"/>
      <c r="S1096" s="930"/>
    </row>
    <row r="1097" spans="17:19" x14ac:dyDescent="0.2">
      <c r="Q1097" s="930"/>
      <c r="R1097" s="930"/>
      <c r="S1097" s="930"/>
    </row>
    <row r="1098" spans="17:19" x14ac:dyDescent="0.2">
      <c r="Q1098" s="930"/>
      <c r="R1098" s="930"/>
      <c r="S1098" s="930"/>
    </row>
    <row r="1099" spans="17:19" x14ac:dyDescent="0.2">
      <c r="Q1099" s="930"/>
      <c r="R1099" s="930"/>
      <c r="S1099" s="930"/>
    </row>
    <row r="1100" spans="17:19" x14ac:dyDescent="0.2">
      <c r="Q1100" s="930"/>
      <c r="R1100" s="930"/>
      <c r="S1100" s="930"/>
    </row>
    <row r="1101" spans="17:19" x14ac:dyDescent="0.2">
      <c r="Q1101" s="930"/>
      <c r="R1101" s="930"/>
      <c r="S1101" s="930"/>
    </row>
    <row r="1102" spans="17:19" x14ac:dyDescent="0.2">
      <c r="Q1102" s="930"/>
      <c r="R1102" s="930"/>
      <c r="S1102" s="930"/>
    </row>
    <row r="1103" spans="17:19" x14ac:dyDescent="0.2">
      <c r="Q1103" s="930"/>
      <c r="R1103" s="930"/>
      <c r="S1103" s="930"/>
    </row>
    <row r="1104" spans="17:19" x14ac:dyDescent="0.2">
      <c r="Q1104" s="930"/>
      <c r="R1104" s="930"/>
      <c r="S1104" s="930"/>
    </row>
    <row r="1105" spans="17:19" x14ac:dyDescent="0.2">
      <c r="Q1105" s="930"/>
      <c r="R1105" s="930"/>
      <c r="S1105" s="930"/>
    </row>
    <row r="1106" spans="17:19" x14ac:dyDescent="0.2">
      <c r="Q1106" s="930"/>
      <c r="R1106" s="930"/>
      <c r="S1106" s="930"/>
    </row>
    <row r="1107" spans="17:19" x14ac:dyDescent="0.2">
      <c r="Q1107" s="930"/>
      <c r="R1107" s="930"/>
      <c r="S1107" s="930"/>
    </row>
    <row r="1108" spans="17:19" x14ac:dyDescent="0.2">
      <c r="Q1108" s="930"/>
      <c r="R1108" s="930"/>
      <c r="S1108" s="930"/>
    </row>
    <row r="1109" spans="17:19" x14ac:dyDescent="0.2">
      <c r="Q1109" s="930"/>
      <c r="R1109" s="930"/>
      <c r="S1109" s="930"/>
    </row>
    <row r="1110" spans="17:19" x14ac:dyDescent="0.2">
      <c r="Q1110" s="930"/>
      <c r="R1110" s="930"/>
      <c r="S1110" s="930"/>
    </row>
    <row r="1111" spans="17:19" x14ac:dyDescent="0.2">
      <c r="Q1111" s="930"/>
      <c r="R1111" s="930"/>
      <c r="S1111" s="930"/>
    </row>
    <row r="1112" spans="17:19" x14ac:dyDescent="0.2">
      <c r="Q1112" s="930"/>
      <c r="R1112" s="930"/>
      <c r="S1112" s="930"/>
    </row>
    <row r="1113" spans="17:19" x14ac:dyDescent="0.2">
      <c r="Q1113" s="930"/>
      <c r="R1113" s="930"/>
      <c r="S1113" s="930"/>
    </row>
    <row r="1114" spans="17:19" x14ac:dyDescent="0.2">
      <c r="Q1114" s="930"/>
      <c r="R1114" s="930"/>
      <c r="S1114" s="930"/>
    </row>
    <row r="1115" spans="17:19" x14ac:dyDescent="0.2">
      <c r="Q1115" s="930"/>
      <c r="R1115" s="930"/>
      <c r="S1115" s="930"/>
    </row>
    <row r="1116" spans="17:19" x14ac:dyDescent="0.2">
      <c r="Q1116" s="930"/>
      <c r="R1116" s="930"/>
      <c r="S1116" s="930"/>
    </row>
    <row r="1117" spans="17:19" x14ac:dyDescent="0.2">
      <c r="Q1117" s="930"/>
      <c r="R1117" s="930"/>
      <c r="S1117" s="930"/>
    </row>
    <row r="1118" spans="17:19" x14ac:dyDescent="0.2">
      <c r="Q1118" s="930"/>
      <c r="R1118" s="930"/>
      <c r="S1118" s="930"/>
    </row>
    <row r="1119" spans="17:19" x14ac:dyDescent="0.2">
      <c r="Q1119" s="930"/>
      <c r="R1119" s="930"/>
      <c r="S1119" s="930"/>
    </row>
    <row r="1120" spans="17:19" x14ac:dyDescent="0.2">
      <c r="Q1120" s="930"/>
      <c r="R1120" s="930"/>
      <c r="S1120" s="930"/>
    </row>
    <row r="1121" spans="17:19" x14ac:dyDescent="0.2">
      <c r="Q1121" s="930"/>
      <c r="R1121" s="930"/>
      <c r="S1121" s="930"/>
    </row>
    <row r="1122" spans="17:19" x14ac:dyDescent="0.2">
      <c r="Q1122" s="930"/>
      <c r="R1122" s="930"/>
      <c r="S1122" s="930"/>
    </row>
    <row r="1123" spans="17:19" x14ac:dyDescent="0.2">
      <c r="Q1123" s="930"/>
      <c r="R1123" s="930"/>
      <c r="S1123" s="930"/>
    </row>
    <row r="1124" spans="17:19" x14ac:dyDescent="0.2">
      <c r="Q1124" s="930"/>
      <c r="R1124" s="930"/>
      <c r="S1124" s="930"/>
    </row>
    <row r="1125" spans="17:19" x14ac:dyDescent="0.2">
      <c r="Q1125" s="930"/>
      <c r="R1125" s="930"/>
      <c r="S1125" s="930"/>
    </row>
    <row r="1126" spans="17:19" x14ac:dyDescent="0.2">
      <c r="Q1126" s="930"/>
      <c r="R1126" s="930"/>
      <c r="S1126" s="930"/>
    </row>
    <row r="1127" spans="17:19" x14ac:dyDescent="0.2">
      <c r="Q1127" s="930"/>
      <c r="R1127" s="930"/>
      <c r="S1127" s="930"/>
    </row>
    <row r="1128" spans="17:19" x14ac:dyDescent="0.2">
      <c r="Q1128" s="930"/>
      <c r="R1128" s="930"/>
      <c r="S1128" s="930"/>
    </row>
    <row r="1129" spans="17:19" x14ac:dyDescent="0.2">
      <c r="Q1129" s="930"/>
      <c r="R1129" s="930"/>
      <c r="S1129" s="930"/>
    </row>
    <row r="1130" spans="17:19" x14ac:dyDescent="0.2">
      <c r="Q1130" s="930"/>
      <c r="R1130" s="930"/>
      <c r="S1130" s="930"/>
    </row>
    <row r="1131" spans="17:19" x14ac:dyDescent="0.2">
      <c r="Q1131" s="930"/>
      <c r="R1131" s="930"/>
      <c r="S1131" s="930"/>
    </row>
    <row r="1132" spans="17:19" x14ac:dyDescent="0.2">
      <c r="Q1132" s="930"/>
      <c r="R1132" s="930"/>
      <c r="S1132" s="930"/>
    </row>
    <row r="1133" spans="17:19" x14ac:dyDescent="0.2">
      <c r="Q1133" s="930"/>
      <c r="R1133" s="930"/>
      <c r="S1133" s="930"/>
    </row>
    <row r="1134" spans="17:19" x14ac:dyDescent="0.2">
      <c r="Q1134" s="930"/>
      <c r="R1134" s="930"/>
      <c r="S1134" s="930"/>
    </row>
    <row r="1135" spans="17:19" x14ac:dyDescent="0.2">
      <c r="Q1135" s="930"/>
      <c r="R1135" s="930"/>
      <c r="S1135" s="930"/>
    </row>
    <row r="1136" spans="17:19" x14ac:dyDescent="0.2">
      <c r="Q1136" s="930"/>
      <c r="R1136" s="930"/>
      <c r="S1136" s="930"/>
    </row>
    <row r="1137" spans="17:19" x14ac:dyDescent="0.2">
      <c r="Q1137" s="930"/>
      <c r="R1137" s="930"/>
      <c r="S1137" s="930"/>
    </row>
    <row r="1138" spans="17:19" x14ac:dyDescent="0.2">
      <c r="Q1138" s="930"/>
      <c r="R1138" s="930"/>
      <c r="S1138" s="930"/>
    </row>
    <row r="1139" spans="17:19" x14ac:dyDescent="0.2">
      <c r="Q1139" s="930"/>
      <c r="R1139" s="930"/>
      <c r="S1139" s="930"/>
    </row>
    <row r="1140" spans="17:19" x14ac:dyDescent="0.2">
      <c r="Q1140" s="930"/>
      <c r="R1140" s="930"/>
      <c r="S1140" s="930"/>
    </row>
    <row r="1141" spans="17:19" x14ac:dyDescent="0.2">
      <c r="Q1141" s="930"/>
      <c r="R1141" s="930"/>
      <c r="S1141" s="930"/>
    </row>
    <row r="1142" spans="17:19" x14ac:dyDescent="0.2">
      <c r="Q1142" s="930"/>
      <c r="R1142" s="930"/>
      <c r="S1142" s="930"/>
    </row>
    <row r="1143" spans="17:19" x14ac:dyDescent="0.2">
      <c r="Q1143" s="930"/>
      <c r="R1143" s="930"/>
      <c r="S1143" s="930"/>
    </row>
    <row r="1144" spans="17:19" x14ac:dyDescent="0.2">
      <c r="Q1144" s="930"/>
      <c r="R1144" s="930"/>
      <c r="S1144" s="930"/>
    </row>
    <row r="1145" spans="17:19" x14ac:dyDescent="0.2">
      <c r="Q1145" s="930"/>
      <c r="R1145" s="930"/>
      <c r="S1145" s="930"/>
    </row>
    <row r="1146" spans="17:19" x14ac:dyDescent="0.2">
      <c r="Q1146" s="930"/>
      <c r="R1146" s="930"/>
      <c r="S1146" s="930"/>
    </row>
    <row r="1147" spans="17:19" x14ac:dyDescent="0.2">
      <c r="Q1147" s="930"/>
      <c r="R1147" s="930"/>
      <c r="S1147" s="930"/>
    </row>
    <row r="1148" spans="17:19" x14ac:dyDescent="0.2">
      <c r="Q1148" s="930"/>
      <c r="R1148" s="930"/>
      <c r="S1148" s="930"/>
    </row>
    <row r="1149" spans="17:19" x14ac:dyDescent="0.2">
      <c r="Q1149" s="930"/>
      <c r="R1149" s="930"/>
      <c r="S1149" s="930"/>
    </row>
    <row r="1150" spans="17:19" x14ac:dyDescent="0.2">
      <c r="Q1150" s="930"/>
      <c r="R1150" s="930"/>
      <c r="S1150" s="930"/>
    </row>
    <row r="1151" spans="17:19" x14ac:dyDescent="0.2">
      <c r="Q1151" s="930"/>
      <c r="R1151" s="930"/>
      <c r="S1151" s="930"/>
    </row>
    <row r="1152" spans="17:19" x14ac:dyDescent="0.2">
      <c r="Q1152" s="930"/>
      <c r="R1152" s="930"/>
      <c r="S1152" s="930"/>
    </row>
    <row r="1153" spans="17:19" x14ac:dyDescent="0.2">
      <c r="Q1153" s="930"/>
      <c r="R1153" s="930"/>
      <c r="S1153" s="930"/>
    </row>
    <row r="1154" spans="17:19" x14ac:dyDescent="0.2">
      <c r="Q1154" s="930"/>
      <c r="R1154" s="930"/>
      <c r="S1154" s="930"/>
    </row>
    <row r="1155" spans="17:19" x14ac:dyDescent="0.2">
      <c r="Q1155" s="930"/>
      <c r="R1155" s="930"/>
      <c r="S1155" s="930"/>
    </row>
    <row r="1156" spans="17:19" x14ac:dyDescent="0.2">
      <c r="Q1156" s="930"/>
      <c r="R1156" s="930"/>
      <c r="S1156" s="930"/>
    </row>
    <row r="1157" spans="17:19" x14ac:dyDescent="0.2">
      <c r="Q1157" s="930"/>
      <c r="R1157" s="930"/>
      <c r="S1157" s="930"/>
    </row>
    <row r="1158" spans="17:19" x14ac:dyDescent="0.2">
      <c r="Q1158" s="930"/>
      <c r="R1158" s="930"/>
      <c r="S1158" s="930"/>
    </row>
    <row r="1159" spans="17:19" x14ac:dyDescent="0.2">
      <c r="Q1159" s="930"/>
      <c r="R1159" s="930"/>
      <c r="S1159" s="930"/>
    </row>
    <row r="1160" spans="17:19" x14ac:dyDescent="0.2">
      <c r="Q1160" s="930"/>
      <c r="R1160" s="930"/>
      <c r="S1160" s="930"/>
    </row>
    <row r="1161" spans="17:19" x14ac:dyDescent="0.2">
      <c r="Q1161" s="930"/>
      <c r="R1161" s="930"/>
      <c r="S1161" s="930"/>
    </row>
    <row r="1162" spans="17:19" x14ac:dyDescent="0.2">
      <c r="Q1162" s="930"/>
      <c r="R1162" s="930"/>
      <c r="S1162" s="930"/>
    </row>
    <row r="1163" spans="17:19" x14ac:dyDescent="0.2">
      <c r="Q1163" s="930"/>
      <c r="R1163" s="930"/>
      <c r="S1163" s="930"/>
    </row>
    <row r="1164" spans="17:19" x14ac:dyDescent="0.2">
      <c r="Q1164" s="930"/>
      <c r="R1164" s="930"/>
      <c r="S1164" s="930"/>
    </row>
    <row r="1165" spans="17:19" x14ac:dyDescent="0.2">
      <c r="Q1165" s="930"/>
      <c r="R1165" s="930"/>
      <c r="S1165" s="930"/>
    </row>
    <row r="1166" spans="17:19" x14ac:dyDescent="0.2">
      <c r="Q1166" s="930"/>
      <c r="R1166" s="930"/>
      <c r="S1166" s="930"/>
    </row>
    <row r="1167" spans="17:19" x14ac:dyDescent="0.2">
      <c r="Q1167" s="930"/>
      <c r="R1167" s="930"/>
      <c r="S1167" s="930"/>
    </row>
    <row r="1168" spans="17:19" x14ac:dyDescent="0.2">
      <c r="Q1168" s="930"/>
      <c r="R1168" s="930"/>
      <c r="S1168" s="930"/>
    </row>
    <row r="1169" spans="17:19" x14ac:dyDescent="0.2">
      <c r="Q1169" s="930"/>
      <c r="R1169" s="930"/>
      <c r="S1169" s="930"/>
    </row>
    <row r="1170" spans="17:19" x14ac:dyDescent="0.2">
      <c r="Q1170" s="930"/>
      <c r="R1170" s="930"/>
      <c r="S1170" s="930"/>
    </row>
    <row r="1171" spans="17:19" x14ac:dyDescent="0.2">
      <c r="Q1171" s="930"/>
      <c r="R1171" s="930"/>
      <c r="S1171" s="930"/>
    </row>
    <row r="1172" spans="17:19" x14ac:dyDescent="0.2">
      <c r="Q1172" s="930"/>
      <c r="R1172" s="930"/>
      <c r="S1172" s="930"/>
    </row>
    <row r="1173" spans="17:19" x14ac:dyDescent="0.2">
      <c r="Q1173" s="930"/>
      <c r="R1173" s="930"/>
      <c r="S1173" s="930"/>
    </row>
    <row r="1174" spans="17:19" x14ac:dyDescent="0.2">
      <c r="Q1174" s="930"/>
      <c r="R1174" s="930"/>
      <c r="S1174" s="930"/>
    </row>
    <row r="1175" spans="17:19" x14ac:dyDescent="0.2">
      <c r="Q1175" s="930"/>
      <c r="R1175" s="930"/>
      <c r="S1175" s="930"/>
    </row>
    <row r="1176" spans="17:19" x14ac:dyDescent="0.2">
      <c r="Q1176" s="930"/>
      <c r="R1176" s="930"/>
      <c r="S1176" s="930"/>
    </row>
    <row r="1177" spans="17:19" x14ac:dyDescent="0.2">
      <c r="Q1177" s="930"/>
      <c r="R1177" s="930"/>
      <c r="S1177" s="930"/>
    </row>
    <row r="1178" spans="17:19" x14ac:dyDescent="0.2">
      <c r="Q1178" s="930"/>
      <c r="R1178" s="930"/>
      <c r="S1178" s="930"/>
    </row>
    <row r="1179" spans="17:19" x14ac:dyDescent="0.2">
      <c r="Q1179" s="930"/>
      <c r="R1179" s="930"/>
      <c r="S1179" s="930"/>
    </row>
    <row r="1180" spans="17:19" x14ac:dyDescent="0.2">
      <c r="Q1180" s="930"/>
      <c r="R1180" s="930"/>
      <c r="S1180" s="930"/>
    </row>
    <row r="1181" spans="17:19" x14ac:dyDescent="0.2">
      <c r="Q1181" s="930"/>
      <c r="R1181" s="930"/>
      <c r="S1181" s="930"/>
    </row>
    <row r="1182" spans="17:19" x14ac:dyDescent="0.2">
      <c r="Q1182" s="930"/>
      <c r="R1182" s="930"/>
      <c r="S1182" s="930"/>
    </row>
    <row r="1183" spans="17:19" x14ac:dyDescent="0.2">
      <c r="Q1183" s="930"/>
      <c r="R1183" s="930"/>
      <c r="S1183" s="930"/>
    </row>
    <row r="1184" spans="17:19" x14ac:dyDescent="0.2">
      <c r="Q1184" s="930"/>
      <c r="R1184" s="930"/>
      <c r="S1184" s="930"/>
    </row>
    <row r="1185" spans="17:19" x14ac:dyDescent="0.2">
      <c r="Q1185" s="930"/>
      <c r="R1185" s="930"/>
      <c r="S1185" s="930"/>
    </row>
    <row r="1186" spans="17:19" x14ac:dyDescent="0.2">
      <c r="Q1186" s="930"/>
      <c r="R1186" s="930"/>
      <c r="S1186" s="930"/>
    </row>
    <row r="1187" spans="17:19" x14ac:dyDescent="0.2">
      <c r="Q1187" s="930"/>
      <c r="R1187" s="930"/>
      <c r="S1187" s="930"/>
    </row>
    <row r="1188" spans="17:19" x14ac:dyDescent="0.2">
      <c r="Q1188" s="930"/>
      <c r="R1188" s="930"/>
      <c r="S1188" s="930"/>
    </row>
    <row r="1189" spans="17:19" x14ac:dyDescent="0.2">
      <c r="Q1189" s="930"/>
      <c r="R1189" s="930"/>
      <c r="S1189" s="930"/>
    </row>
    <row r="1190" spans="17:19" x14ac:dyDescent="0.2">
      <c r="Q1190" s="930"/>
      <c r="R1190" s="930"/>
      <c r="S1190" s="930"/>
    </row>
    <row r="1191" spans="17:19" x14ac:dyDescent="0.2">
      <c r="Q1191" s="930"/>
      <c r="R1191" s="930"/>
      <c r="S1191" s="930"/>
    </row>
    <row r="1192" spans="17:19" x14ac:dyDescent="0.2">
      <c r="Q1192" s="930"/>
      <c r="R1192" s="930"/>
      <c r="S1192" s="930"/>
    </row>
    <row r="1193" spans="17:19" x14ac:dyDescent="0.2">
      <c r="Q1193" s="930"/>
      <c r="R1193" s="930"/>
      <c r="S1193" s="930"/>
    </row>
    <row r="1194" spans="17:19" x14ac:dyDescent="0.2">
      <c r="Q1194" s="930"/>
      <c r="R1194" s="930"/>
      <c r="S1194" s="930"/>
    </row>
    <row r="1195" spans="17:19" x14ac:dyDescent="0.2">
      <c r="Q1195" s="930"/>
      <c r="R1195" s="930"/>
      <c r="S1195" s="930"/>
    </row>
    <row r="1196" spans="17:19" x14ac:dyDescent="0.2">
      <c r="Q1196" s="930"/>
      <c r="R1196" s="930"/>
      <c r="S1196" s="930"/>
    </row>
    <row r="1197" spans="17:19" x14ac:dyDescent="0.2">
      <c r="Q1197" s="930"/>
      <c r="R1197" s="930"/>
      <c r="S1197" s="930"/>
    </row>
    <row r="1198" spans="17:19" x14ac:dyDescent="0.2">
      <c r="Q1198" s="930"/>
      <c r="R1198" s="930"/>
      <c r="S1198" s="930"/>
    </row>
    <row r="1199" spans="17:19" x14ac:dyDescent="0.2">
      <c r="Q1199" s="930"/>
      <c r="R1199" s="930"/>
      <c r="S1199" s="930"/>
    </row>
    <row r="1200" spans="17:19" x14ac:dyDescent="0.2">
      <c r="Q1200" s="930"/>
      <c r="R1200" s="930"/>
      <c r="S1200" s="930"/>
    </row>
    <row r="1201" spans="17:19" x14ac:dyDescent="0.2">
      <c r="Q1201" s="930"/>
      <c r="R1201" s="930"/>
      <c r="S1201" s="930"/>
    </row>
    <row r="1202" spans="17:19" x14ac:dyDescent="0.2">
      <c r="Q1202" s="930"/>
      <c r="R1202" s="930"/>
      <c r="S1202" s="930"/>
    </row>
    <row r="1203" spans="17:19" x14ac:dyDescent="0.2">
      <c r="Q1203" s="930"/>
      <c r="R1203" s="930"/>
      <c r="S1203" s="930"/>
    </row>
    <row r="1204" spans="17:19" x14ac:dyDescent="0.2">
      <c r="Q1204" s="930"/>
      <c r="R1204" s="930"/>
      <c r="S1204" s="930"/>
    </row>
    <row r="1205" spans="17:19" x14ac:dyDescent="0.2">
      <c r="Q1205" s="930"/>
      <c r="R1205" s="930"/>
      <c r="S1205" s="930"/>
    </row>
    <row r="1206" spans="17:19" x14ac:dyDescent="0.2">
      <c r="Q1206" s="930"/>
      <c r="R1206" s="930"/>
      <c r="S1206" s="930"/>
    </row>
    <row r="1207" spans="17:19" x14ac:dyDescent="0.2">
      <c r="Q1207" s="930"/>
      <c r="R1207" s="930"/>
      <c r="S1207" s="930"/>
    </row>
    <row r="1208" spans="17:19" x14ac:dyDescent="0.2">
      <c r="Q1208" s="930"/>
      <c r="R1208" s="930"/>
      <c r="S1208" s="930"/>
    </row>
    <row r="1209" spans="17:19" x14ac:dyDescent="0.2">
      <c r="Q1209" s="930"/>
      <c r="R1209" s="930"/>
      <c r="S1209" s="930"/>
    </row>
    <row r="1210" spans="17:19" x14ac:dyDescent="0.2">
      <c r="Q1210" s="930"/>
      <c r="R1210" s="930"/>
      <c r="S1210" s="930"/>
    </row>
    <row r="1211" spans="17:19" x14ac:dyDescent="0.2">
      <c r="Q1211" s="930"/>
      <c r="R1211" s="930"/>
      <c r="S1211" s="930"/>
    </row>
    <row r="1212" spans="17:19" x14ac:dyDescent="0.2">
      <c r="Q1212" s="930"/>
      <c r="R1212" s="930"/>
      <c r="S1212" s="930"/>
    </row>
    <row r="1213" spans="17:19" x14ac:dyDescent="0.2">
      <c r="Q1213" s="930"/>
      <c r="R1213" s="930"/>
      <c r="S1213" s="930"/>
    </row>
    <row r="1214" spans="17:19" x14ac:dyDescent="0.2">
      <c r="Q1214" s="930"/>
      <c r="R1214" s="930"/>
      <c r="S1214" s="930"/>
    </row>
    <row r="1215" spans="17:19" x14ac:dyDescent="0.2">
      <c r="Q1215" s="930"/>
      <c r="R1215" s="930"/>
      <c r="S1215" s="930"/>
    </row>
    <row r="1216" spans="17:19" x14ac:dyDescent="0.2">
      <c r="Q1216" s="930"/>
      <c r="R1216" s="930"/>
      <c r="S1216" s="930"/>
    </row>
    <row r="1217" spans="17:19" x14ac:dyDescent="0.2">
      <c r="Q1217" s="930"/>
      <c r="R1217" s="930"/>
      <c r="S1217" s="930"/>
    </row>
    <row r="1218" spans="17:19" x14ac:dyDescent="0.2">
      <c r="Q1218" s="930"/>
      <c r="R1218" s="930"/>
      <c r="S1218" s="930"/>
    </row>
    <row r="1219" spans="17:19" x14ac:dyDescent="0.2">
      <c r="Q1219" s="930"/>
      <c r="R1219" s="930"/>
      <c r="S1219" s="930"/>
    </row>
    <row r="1220" spans="17:19" x14ac:dyDescent="0.2">
      <c r="Q1220" s="930"/>
      <c r="R1220" s="930"/>
      <c r="S1220" s="930"/>
    </row>
    <row r="1221" spans="17:19" x14ac:dyDescent="0.2">
      <c r="Q1221" s="930"/>
      <c r="R1221" s="930"/>
      <c r="S1221" s="930"/>
    </row>
    <row r="1222" spans="17:19" x14ac:dyDescent="0.2">
      <c r="Q1222" s="930"/>
      <c r="R1222" s="930"/>
      <c r="S1222" s="930"/>
    </row>
    <row r="1223" spans="17:19" x14ac:dyDescent="0.2">
      <c r="Q1223" s="930"/>
      <c r="R1223" s="930"/>
      <c r="S1223" s="930"/>
    </row>
    <row r="1224" spans="17:19" x14ac:dyDescent="0.2">
      <c r="Q1224" s="930"/>
      <c r="R1224" s="930"/>
      <c r="S1224" s="930"/>
    </row>
    <row r="1225" spans="17:19" x14ac:dyDescent="0.2">
      <c r="Q1225" s="930"/>
      <c r="R1225" s="930"/>
      <c r="S1225" s="930"/>
    </row>
    <row r="1226" spans="17:19" x14ac:dyDescent="0.2">
      <c r="Q1226" s="930"/>
      <c r="R1226" s="930"/>
      <c r="S1226" s="930"/>
    </row>
    <row r="1227" spans="17:19" x14ac:dyDescent="0.2">
      <c r="Q1227" s="930"/>
      <c r="R1227" s="930"/>
      <c r="S1227" s="930"/>
    </row>
    <row r="1228" spans="17:19" x14ac:dyDescent="0.2">
      <c r="Q1228" s="930"/>
      <c r="R1228" s="930"/>
      <c r="S1228" s="930"/>
    </row>
    <row r="1229" spans="17:19" x14ac:dyDescent="0.2">
      <c r="Q1229" s="930"/>
      <c r="R1229" s="930"/>
      <c r="S1229" s="930"/>
    </row>
    <row r="1230" spans="17:19" x14ac:dyDescent="0.2">
      <c r="Q1230" s="930"/>
      <c r="R1230" s="930"/>
      <c r="S1230" s="930"/>
    </row>
    <row r="1231" spans="17:19" x14ac:dyDescent="0.2">
      <c r="Q1231" s="930"/>
      <c r="R1231" s="930"/>
      <c r="S1231" s="930"/>
    </row>
    <row r="1232" spans="17:19" x14ac:dyDescent="0.2">
      <c r="Q1232" s="930"/>
      <c r="R1232" s="930"/>
      <c r="S1232" s="930"/>
    </row>
    <row r="1233" spans="17:19" x14ac:dyDescent="0.2">
      <c r="Q1233" s="930"/>
      <c r="R1233" s="930"/>
      <c r="S1233" s="930"/>
    </row>
    <row r="1234" spans="17:19" x14ac:dyDescent="0.2">
      <c r="Q1234" s="930"/>
      <c r="R1234" s="930"/>
      <c r="S1234" s="930"/>
    </row>
    <row r="1235" spans="17:19" x14ac:dyDescent="0.2">
      <c r="Q1235" s="930"/>
      <c r="R1235" s="930"/>
      <c r="S1235" s="930"/>
    </row>
    <row r="1236" spans="17:19" x14ac:dyDescent="0.2">
      <c r="Q1236" s="930"/>
      <c r="R1236" s="930"/>
      <c r="S1236" s="930"/>
    </row>
    <row r="1237" spans="17:19" x14ac:dyDescent="0.2">
      <c r="Q1237" s="930"/>
      <c r="R1237" s="930"/>
      <c r="S1237" s="930"/>
    </row>
    <row r="1238" spans="17:19" x14ac:dyDescent="0.2">
      <c r="Q1238" s="930"/>
      <c r="R1238" s="930"/>
      <c r="S1238" s="930"/>
    </row>
    <row r="1239" spans="17:19" x14ac:dyDescent="0.2">
      <c r="Q1239" s="930"/>
      <c r="R1239" s="930"/>
      <c r="S1239" s="930"/>
    </row>
    <row r="1240" spans="17:19" x14ac:dyDescent="0.2">
      <c r="Q1240" s="930"/>
      <c r="R1240" s="930"/>
      <c r="S1240" s="930"/>
    </row>
    <row r="1241" spans="17:19" x14ac:dyDescent="0.2">
      <c r="Q1241" s="930"/>
      <c r="R1241" s="930"/>
      <c r="S1241" s="930"/>
    </row>
    <row r="1242" spans="17:19" x14ac:dyDescent="0.2">
      <c r="Q1242" s="930"/>
      <c r="R1242" s="930"/>
      <c r="S1242" s="930"/>
    </row>
    <row r="1243" spans="17:19" x14ac:dyDescent="0.2">
      <c r="Q1243" s="930"/>
      <c r="R1243" s="930"/>
      <c r="S1243" s="930"/>
    </row>
    <row r="1244" spans="17:19" x14ac:dyDescent="0.2">
      <c r="Q1244" s="930"/>
      <c r="R1244" s="930"/>
      <c r="S1244" s="930"/>
    </row>
    <row r="1245" spans="17:19" x14ac:dyDescent="0.2">
      <c r="Q1245" s="930"/>
      <c r="R1245" s="930"/>
      <c r="S1245" s="930"/>
    </row>
    <row r="1246" spans="17:19" x14ac:dyDescent="0.2">
      <c r="Q1246" s="930"/>
      <c r="R1246" s="930"/>
      <c r="S1246" s="930"/>
    </row>
    <row r="1247" spans="17:19" x14ac:dyDescent="0.2">
      <c r="Q1247" s="930"/>
      <c r="R1247" s="930"/>
      <c r="S1247" s="930"/>
    </row>
    <row r="1248" spans="17:19" x14ac:dyDescent="0.2">
      <c r="Q1248" s="930"/>
      <c r="R1248" s="930"/>
      <c r="S1248" s="930"/>
    </row>
    <row r="1249" spans="17:19" x14ac:dyDescent="0.2">
      <c r="Q1249" s="930"/>
      <c r="R1249" s="930"/>
      <c r="S1249" s="930"/>
    </row>
    <row r="1250" spans="17:19" x14ac:dyDescent="0.2">
      <c r="Q1250" s="930"/>
      <c r="R1250" s="930"/>
      <c r="S1250" s="930"/>
    </row>
    <row r="1251" spans="17:19" x14ac:dyDescent="0.2">
      <c r="Q1251" s="930"/>
      <c r="R1251" s="930"/>
      <c r="S1251" s="930"/>
    </row>
    <row r="1252" spans="17:19" x14ac:dyDescent="0.2">
      <c r="Q1252" s="930"/>
      <c r="R1252" s="930"/>
      <c r="S1252" s="930"/>
    </row>
    <row r="1253" spans="17:19" x14ac:dyDescent="0.2">
      <c r="Q1253" s="930"/>
      <c r="R1253" s="930"/>
      <c r="S1253" s="930"/>
    </row>
    <row r="1254" spans="17:19" x14ac:dyDescent="0.2">
      <c r="Q1254" s="930"/>
      <c r="R1254" s="930"/>
      <c r="S1254" s="930"/>
    </row>
    <row r="1255" spans="17:19" x14ac:dyDescent="0.2">
      <c r="Q1255" s="930"/>
      <c r="R1255" s="930"/>
      <c r="S1255" s="930"/>
    </row>
    <row r="1256" spans="17:19" x14ac:dyDescent="0.2">
      <c r="Q1256" s="930"/>
      <c r="R1256" s="930"/>
      <c r="S1256" s="930"/>
    </row>
    <row r="1257" spans="17:19" x14ac:dyDescent="0.2">
      <c r="Q1257" s="930"/>
      <c r="R1257" s="930"/>
      <c r="S1257" s="930"/>
    </row>
    <row r="1258" spans="17:19" x14ac:dyDescent="0.2">
      <c r="Q1258" s="930"/>
      <c r="R1258" s="930"/>
      <c r="S1258" s="930"/>
    </row>
    <row r="1259" spans="17:19" x14ac:dyDescent="0.2">
      <c r="Q1259" s="930"/>
      <c r="R1259" s="930"/>
      <c r="S1259" s="930"/>
    </row>
    <row r="1260" spans="17:19" x14ac:dyDescent="0.2">
      <c r="Q1260" s="930"/>
      <c r="R1260" s="930"/>
      <c r="S1260" s="930"/>
    </row>
    <row r="1261" spans="17:19" x14ac:dyDescent="0.2">
      <c r="Q1261" s="930"/>
      <c r="R1261" s="930"/>
      <c r="S1261" s="930"/>
    </row>
    <row r="1262" spans="17:19" x14ac:dyDescent="0.2">
      <c r="Q1262" s="930"/>
      <c r="R1262" s="930"/>
      <c r="S1262" s="930"/>
    </row>
    <row r="1263" spans="17:19" x14ac:dyDescent="0.2">
      <c r="Q1263" s="930"/>
      <c r="R1263" s="930"/>
      <c r="S1263" s="930"/>
    </row>
    <row r="1264" spans="17:19" x14ac:dyDescent="0.2">
      <c r="Q1264" s="930"/>
      <c r="R1264" s="930"/>
      <c r="S1264" s="930"/>
    </row>
    <row r="1265" spans="17:19" x14ac:dyDescent="0.2">
      <c r="Q1265" s="930"/>
      <c r="R1265" s="930"/>
      <c r="S1265" s="930"/>
    </row>
    <row r="1266" spans="17:19" x14ac:dyDescent="0.2">
      <c r="Q1266" s="930"/>
      <c r="R1266" s="930"/>
      <c r="S1266" s="930"/>
    </row>
    <row r="1267" spans="17:19" x14ac:dyDescent="0.2">
      <c r="Q1267" s="930"/>
      <c r="R1267" s="930"/>
      <c r="S1267" s="930"/>
    </row>
    <row r="1268" spans="17:19" x14ac:dyDescent="0.2">
      <c r="Q1268" s="930"/>
      <c r="R1268" s="930"/>
      <c r="S1268" s="930"/>
    </row>
    <row r="1269" spans="17:19" x14ac:dyDescent="0.2">
      <c r="Q1269" s="930"/>
      <c r="R1269" s="930"/>
      <c r="S1269" s="930"/>
    </row>
    <row r="1270" spans="17:19" x14ac:dyDescent="0.2">
      <c r="Q1270" s="930"/>
      <c r="R1270" s="930"/>
      <c r="S1270" s="930"/>
    </row>
    <row r="1271" spans="17:19" x14ac:dyDescent="0.2">
      <c r="Q1271" s="930"/>
      <c r="R1271" s="930"/>
      <c r="S1271" s="930"/>
    </row>
    <row r="1272" spans="17:19" x14ac:dyDescent="0.2">
      <c r="Q1272" s="930"/>
      <c r="R1272" s="930"/>
      <c r="S1272" s="930"/>
    </row>
    <row r="1273" spans="17:19" x14ac:dyDescent="0.2">
      <c r="Q1273" s="930"/>
      <c r="R1273" s="930"/>
      <c r="S1273" s="930"/>
    </row>
    <row r="1274" spans="17:19" x14ac:dyDescent="0.2">
      <c r="Q1274" s="930"/>
      <c r="R1274" s="930"/>
      <c r="S1274" s="930"/>
    </row>
    <row r="1275" spans="17:19" x14ac:dyDescent="0.2">
      <c r="Q1275" s="930"/>
      <c r="R1275" s="930"/>
      <c r="S1275" s="930"/>
    </row>
    <row r="1276" spans="17:19" x14ac:dyDescent="0.2">
      <c r="Q1276" s="930"/>
      <c r="R1276" s="930"/>
      <c r="S1276" s="930"/>
    </row>
    <row r="1277" spans="17:19" x14ac:dyDescent="0.2">
      <c r="Q1277" s="930"/>
      <c r="R1277" s="930"/>
      <c r="S1277" s="930"/>
    </row>
    <row r="1278" spans="17:19" x14ac:dyDescent="0.2">
      <c r="Q1278" s="930"/>
      <c r="R1278" s="930"/>
      <c r="S1278" s="930"/>
    </row>
    <row r="1279" spans="17:19" x14ac:dyDescent="0.2">
      <c r="Q1279" s="930"/>
      <c r="R1279" s="930"/>
      <c r="S1279" s="930"/>
    </row>
    <row r="1280" spans="17:19" x14ac:dyDescent="0.2">
      <c r="Q1280" s="930"/>
      <c r="R1280" s="930"/>
      <c r="S1280" s="930"/>
    </row>
    <row r="1281" spans="17:19" x14ac:dyDescent="0.2">
      <c r="Q1281" s="930"/>
      <c r="R1281" s="930"/>
      <c r="S1281" s="930"/>
    </row>
    <row r="1282" spans="17:19" x14ac:dyDescent="0.2">
      <c r="Q1282" s="930"/>
      <c r="R1282" s="930"/>
      <c r="S1282" s="930"/>
    </row>
    <row r="1283" spans="17:19" x14ac:dyDescent="0.2">
      <c r="Q1283" s="930"/>
      <c r="R1283" s="930"/>
      <c r="S1283" s="930"/>
    </row>
    <row r="1284" spans="17:19" x14ac:dyDescent="0.2">
      <c r="Q1284" s="930"/>
      <c r="R1284" s="930"/>
      <c r="S1284" s="930"/>
    </row>
    <row r="1285" spans="17:19" x14ac:dyDescent="0.2">
      <c r="Q1285" s="930"/>
      <c r="R1285" s="930"/>
      <c r="S1285" s="930"/>
    </row>
    <row r="1286" spans="17:19" x14ac:dyDescent="0.2">
      <c r="Q1286" s="930"/>
      <c r="R1286" s="930"/>
      <c r="S1286" s="930"/>
    </row>
    <row r="1287" spans="17:19" x14ac:dyDescent="0.2">
      <c r="Q1287" s="930"/>
      <c r="R1287" s="930"/>
      <c r="S1287" s="930"/>
    </row>
    <row r="1288" spans="17:19" x14ac:dyDescent="0.2">
      <c r="Q1288" s="930"/>
      <c r="R1288" s="930"/>
      <c r="S1288" s="930"/>
    </row>
    <row r="1289" spans="17:19" x14ac:dyDescent="0.2">
      <c r="Q1289" s="930"/>
      <c r="R1289" s="930"/>
      <c r="S1289" s="930"/>
    </row>
    <row r="1290" spans="17:19" x14ac:dyDescent="0.2">
      <c r="Q1290" s="930"/>
      <c r="R1290" s="930"/>
      <c r="S1290" s="930"/>
    </row>
    <row r="1291" spans="17:19" x14ac:dyDescent="0.2">
      <c r="Q1291" s="930"/>
      <c r="R1291" s="930"/>
      <c r="S1291" s="930"/>
    </row>
    <row r="1292" spans="17:19" x14ac:dyDescent="0.2">
      <c r="Q1292" s="930"/>
      <c r="R1292" s="930"/>
      <c r="S1292" s="930"/>
    </row>
    <row r="1293" spans="17:19" x14ac:dyDescent="0.2">
      <c r="Q1293" s="930"/>
      <c r="R1293" s="930"/>
      <c r="S1293" s="930"/>
    </row>
    <row r="1294" spans="17:19" x14ac:dyDescent="0.2">
      <c r="Q1294" s="930"/>
      <c r="R1294" s="930"/>
      <c r="S1294" s="930"/>
    </row>
    <row r="1295" spans="17:19" x14ac:dyDescent="0.2">
      <c r="Q1295" s="930"/>
      <c r="R1295" s="930"/>
      <c r="S1295" s="930"/>
    </row>
    <row r="1296" spans="17:19" x14ac:dyDescent="0.2">
      <c r="Q1296" s="930"/>
      <c r="R1296" s="930"/>
      <c r="S1296" s="930"/>
    </row>
    <row r="1297" spans="17:19" x14ac:dyDescent="0.2">
      <c r="Q1297" s="930"/>
      <c r="R1297" s="930"/>
      <c r="S1297" s="930"/>
    </row>
    <row r="1298" spans="17:19" x14ac:dyDescent="0.2">
      <c r="Q1298" s="930"/>
      <c r="R1298" s="930"/>
      <c r="S1298" s="930"/>
    </row>
    <row r="1299" spans="17:19" x14ac:dyDescent="0.2">
      <c r="Q1299" s="930"/>
      <c r="R1299" s="930"/>
      <c r="S1299" s="930"/>
    </row>
    <row r="1300" spans="17:19" x14ac:dyDescent="0.2">
      <c r="Q1300" s="930"/>
      <c r="R1300" s="930"/>
      <c r="S1300" s="930"/>
    </row>
    <row r="1301" spans="17:19" x14ac:dyDescent="0.2">
      <c r="Q1301" s="930"/>
      <c r="R1301" s="930"/>
      <c r="S1301" s="930"/>
    </row>
    <row r="1302" spans="17:19" x14ac:dyDescent="0.2">
      <c r="Q1302" s="930"/>
      <c r="R1302" s="930"/>
      <c r="S1302" s="930"/>
    </row>
    <row r="1303" spans="17:19" x14ac:dyDescent="0.2">
      <c r="Q1303" s="930"/>
      <c r="R1303" s="930"/>
      <c r="S1303" s="930"/>
    </row>
    <row r="1304" spans="17:19" x14ac:dyDescent="0.2">
      <c r="Q1304" s="930"/>
      <c r="R1304" s="930"/>
      <c r="S1304" s="930"/>
    </row>
    <row r="1305" spans="17:19" x14ac:dyDescent="0.2">
      <c r="Q1305" s="930"/>
      <c r="R1305" s="930"/>
      <c r="S1305" s="930"/>
    </row>
    <row r="1306" spans="17:19" x14ac:dyDescent="0.2">
      <c r="Q1306" s="930"/>
      <c r="R1306" s="930"/>
      <c r="S1306" s="930"/>
    </row>
    <row r="1307" spans="17:19" x14ac:dyDescent="0.2">
      <c r="Q1307" s="930"/>
      <c r="R1307" s="930"/>
      <c r="S1307" s="930"/>
    </row>
    <row r="1308" spans="17:19" x14ac:dyDescent="0.2">
      <c r="Q1308" s="930"/>
      <c r="R1308" s="930"/>
      <c r="S1308" s="930"/>
    </row>
    <row r="1309" spans="17:19" x14ac:dyDescent="0.2">
      <c r="Q1309" s="930"/>
      <c r="R1309" s="930"/>
      <c r="S1309" s="930"/>
    </row>
    <row r="1310" spans="17:19" x14ac:dyDescent="0.2">
      <c r="Q1310" s="930"/>
      <c r="R1310" s="930"/>
      <c r="S1310" s="930"/>
    </row>
    <row r="1311" spans="17:19" x14ac:dyDescent="0.2">
      <c r="Q1311" s="930"/>
      <c r="R1311" s="930"/>
      <c r="S1311" s="930"/>
    </row>
    <row r="1312" spans="17:19" x14ac:dyDescent="0.2">
      <c r="Q1312" s="930"/>
      <c r="R1312" s="930"/>
      <c r="S1312" s="930"/>
    </row>
    <row r="1313" spans="17:19" x14ac:dyDescent="0.2">
      <c r="Q1313" s="930"/>
      <c r="R1313" s="930"/>
      <c r="S1313" s="930"/>
    </row>
    <row r="1314" spans="17:19" x14ac:dyDescent="0.2">
      <c r="Q1314" s="930"/>
      <c r="R1314" s="930"/>
      <c r="S1314" s="930"/>
    </row>
    <row r="1315" spans="17:19" x14ac:dyDescent="0.2">
      <c r="Q1315" s="930"/>
      <c r="R1315" s="930"/>
      <c r="S1315" s="930"/>
    </row>
    <row r="1316" spans="17:19" x14ac:dyDescent="0.2">
      <c r="Q1316" s="930"/>
      <c r="R1316" s="930"/>
      <c r="S1316" s="930"/>
    </row>
    <row r="1317" spans="17:19" x14ac:dyDescent="0.2">
      <c r="Q1317" s="930"/>
      <c r="R1317" s="930"/>
      <c r="S1317" s="930"/>
    </row>
    <row r="1318" spans="17:19" x14ac:dyDescent="0.2">
      <c r="Q1318" s="930"/>
      <c r="R1318" s="930"/>
      <c r="S1318" s="930"/>
    </row>
    <row r="1319" spans="17:19" x14ac:dyDescent="0.2">
      <c r="Q1319" s="930"/>
      <c r="R1319" s="930"/>
      <c r="S1319" s="930"/>
    </row>
    <row r="1320" spans="17:19" x14ac:dyDescent="0.2">
      <c r="Q1320" s="930"/>
      <c r="R1320" s="930"/>
      <c r="S1320" s="930"/>
    </row>
    <row r="1321" spans="17:19" x14ac:dyDescent="0.2">
      <c r="Q1321" s="930"/>
      <c r="R1321" s="930"/>
      <c r="S1321" s="930"/>
    </row>
    <row r="1322" spans="17:19" x14ac:dyDescent="0.2">
      <c r="Q1322" s="930"/>
      <c r="R1322" s="930"/>
      <c r="S1322" s="930"/>
    </row>
    <row r="1323" spans="17:19" x14ac:dyDescent="0.2">
      <c r="Q1323" s="930"/>
      <c r="R1323" s="930"/>
      <c r="S1323" s="930"/>
    </row>
    <row r="1324" spans="17:19" x14ac:dyDescent="0.2">
      <c r="Q1324" s="930"/>
      <c r="R1324" s="930"/>
      <c r="S1324" s="930"/>
    </row>
    <row r="1325" spans="17:19" x14ac:dyDescent="0.2">
      <c r="Q1325" s="930"/>
      <c r="R1325" s="930"/>
      <c r="S1325" s="930"/>
    </row>
    <row r="1326" spans="17:19" x14ac:dyDescent="0.2">
      <c r="Q1326" s="930"/>
      <c r="R1326" s="930"/>
      <c r="S1326" s="930"/>
    </row>
    <row r="1327" spans="17:19" x14ac:dyDescent="0.2">
      <c r="Q1327" s="930"/>
      <c r="R1327" s="930"/>
      <c r="S1327" s="930"/>
    </row>
    <row r="1328" spans="17:19" x14ac:dyDescent="0.2">
      <c r="Q1328" s="930"/>
      <c r="R1328" s="930"/>
      <c r="S1328" s="930"/>
    </row>
    <row r="1329" spans="17:19" x14ac:dyDescent="0.2">
      <c r="Q1329" s="930"/>
      <c r="R1329" s="930"/>
      <c r="S1329" s="930"/>
    </row>
    <row r="1330" spans="17:19" x14ac:dyDescent="0.2">
      <c r="Q1330" s="930"/>
      <c r="R1330" s="930"/>
      <c r="S1330" s="930"/>
    </row>
    <row r="1331" spans="17:19" x14ac:dyDescent="0.2">
      <c r="Q1331" s="930"/>
      <c r="R1331" s="930"/>
      <c r="S1331" s="930"/>
    </row>
    <row r="1332" spans="17:19" x14ac:dyDescent="0.2">
      <c r="Q1332" s="930"/>
      <c r="R1332" s="930"/>
      <c r="S1332" s="930"/>
    </row>
    <row r="1333" spans="17:19" x14ac:dyDescent="0.2">
      <c r="Q1333" s="930"/>
      <c r="R1333" s="930"/>
      <c r="S1333" s="930"/>
    </row>
    <row r="1334" spans="17:19" x14ac:dyDescent="0.2">
      <c r="Q1334" s="930"/>
      <c r="R1334" s="930"/>
      <c r="S1334" s="930"/>
    </row>
    <row r="1335" spans="17:19" x14ac:dyDescent="0.2">
      <c r="Q1335" s="930"/>
      <c r="R1335" s="930"/>
      <c r="S1335" s="930"/>
    </row>
    <row r="1336" spans="17:19" x14ac:dyDescent="0.2">
      <c r="Q1336" s="930"/>
      <c r="R1336" s="930"/>
      <c r="S1336" s="930"/>
    </row>
    <row r="1337" spans="17:19" x14ac:dyDescent="0.2">
      <c r="Q1337" s="930"/>
      <c r="R1337" s="930"/>
      <c r="S1337" s="930"/>
    </row>
    <row r="1338" spans="17:19" x14ac:dyDescent="0.2">
      <c r="Q1338" s="930"/>
      <c r="R1338" s="930"/>
      <c r="S1338" s="930"/>
    </row>
    <row r="1339" spans="17:19" x14ac:dyDescent="0.2">
      <c r="Q1339" s="930"/>
      <c r="R1339" s="930"/>
      <c r="S1339" s="930"/>
    </row>
    <row r="1340" spans="17:19" x14ac:dyDescent="0.2">
      <c r="Q1340" s="930"/>
      <c r="R1340" s="930"/>
      <c r="S1340" s="930"/>
    </row>
    <row r="1341" spans="17:19" x14ac:dyDescent="0.2">
      <c r="Q1341" s="930"/>
      <c r="R1341" s="930"/>
      <c r="S1341" s="930"/>
    </row>
    <row r="1342" spans="17:19" x14ac:dyDescent="0.2">
      <c r="Q1342" s="930"/>
      <c r="R1342" s="930"/>
      <c r="S1342" s="930"/>
    </row>
    <row r="1343" spans="17:19" x14ac:dyDescent="0.2">
      <c r="Q1343" s="930"/>
      <c r="R1343" s="930"/>
      <c r="S1343" s="930"/>
    </row>
    <row r="1344" spans="17:19" x14ac:dyDescent="0.2">
      <c r="Q1344" s="930"/>
      <c r="R1344" s="930"/>
      <c r="S1344" s="930"/>
    </row>
    <row r="1345" spans="17:19" x14ac:dyDescent="0.2">
      <c r="Q1345" s="930"/>
      <c r="R1345" s="930"/>
      <c r="S1345" s="930"/>
    </row>
    <row r="1346" spans="17:19" x14ac:dyDescent="0.2">
      <c r="Q1346" s="930"/>
      <c r="R1346" s="930"/>
      <c r="S1346" s="930"/>
    </row>
    <row r="1347" spans="17:19" x14ac:dyDescent="0.2">
      <c r="Q1347" s="930"/>
      <c r="R1347" s="930"/>
      <c r="S1347" s="930"/>
    </row>
    <row r="1348" spans="17:19" x14ac:dyDescent="0.2">
      <c r="Q1348" s="930"/>
      <c r="R1348" s="930"/>
      <c r="S1348" s="930"/>
    </row>
    <row r="1349" spans="17:19" x14ac:dyDescent="0.2">
      <c r="Q1349" s="930"/>
      <c r="R1349" s="930"/>
      <c r="S1349" s="930"/>
    </row>
    <row r="1350" spans="17:19" x14ac:dyDescent="0.2">
      <c r="Q1350" s="930"/>
      <c r="R1350" s="930"/>
      <c r="S1350" s="930"/>
    </row>
    <row r="1351" spans="17:19" x14ac:dyDescent="0.2">
      <c r="Q1351" s="930"/>
      <c r="R1351" s="930"/>
      <c r="S1351" s="930"/>
    </row>
    <row r="1352" spans="17:19" x14ac:dyDescent="0.2">
      <c r="Q1352" s="930"/>
      <c r="R1352" s="930"/>
      <c r="S1352" s="930"/>
    </row>
    <row r="1353" spans="17:19" x14ac:dyDescent="0.2">
      <c r="Q1353" s="930"/>
      <c r="R1353" s="930"/>
      <c r="S1353" s="930"/>
    </row>
    <row r="1354" spans="17:19" x14ac:dyDescent="0.2">
      <c r="Q1354" s="930"/>
      <c r="R1354" s="930"/>
      <c r="S1354" s="930"/>
    </row>
    <row r="1355" spans="17:19" x14ac:dyDescent="0.2">
      <c r="Q1355" s="930"/>
      <c r="R1355" s="930"/>
      <c r="S1355" s="930"/>
    </row>
    <row r="1356" spans="17:19" x14ac:dyDescent="0.2">
      <c r="Q1356" s="930"/>
      <c r="R1356" s="930"/>
      <c r="S1356" s="930"/>
    </row>
    <row r="1357" spans="17:19" x14ac:dyDescent="0.2">
      <c r="Q1357" s="930"/>
      <c r="R1357" s="930"/>
      <c r="S1357" s="930"/>
    </row>
    <row r="1358" spans="17:19" x14ac:dyDescent="0.2">
      <c r="Q1358" s="930"/>
      <c r="R1358" s="930"/>
      <c r="S1358" s="930"/>
    </row>
    <row r="1359" spans="17:19" x14ac:dyDescent="0.2">
      <c r="Q1359" s="930"/>
      <c r="R1359" s="930"/>
      <c r="S1359" s="930"/>
    </row>
    <row r="1360" spans="17:19" x14ac:dyDescent="0.2">
      <c r="Q1360" s="930"/>
      <c r="R1360" s="930"/>
      <c r="S1360" s="930"/>
    </row>
    <row r="1361" spans="17:19" x14ac:dyDescent="0.2">
      <c r="Q1361" s="930"/>
      <c r="R1361" s="930"/>
      <c r="S1361" s="930"/>
    </row>
    <row r="1362" spans="17:19" x14ac:dyDescent="0.2">
      <c r="Q1362" s="930"/>
      <c r="R1362" s="930"/>
      <c r="S1362" s="930"/>
    </row>
    <row r="1363" spans="17:19" x14ac:dyDescent="0.2">
      <c r="Q1363" s="930"/>
      <c r="R1363" s="930"/>
      <c r="S1363" s="930"/>
    </row>
    <row r="1364" spans="17:19" x14ac:dyDescent="0.2">
      <c r="Q1364" s="930"/>
      <c r="R1364" s="930"/>
      <c r="S1364" s="930"/>
    </row>
    <row r="1365" spans="17:19" x14ac:dyDescent="0.2">
      <c r="Q1365" s="930"/>
      <c r="R1365" s="930"/>
      <c r="S1365" s="930"/>
    </row>
    <row r="1366" spans="17:19" x14ac:dyDescent="0.2">
      <c r="Q1366" s="930"/>
      <c r="R1366" s="930"/>
      <c r="S1366" s="930"/>
    </row>
    <row r="1367" spans="17:19" x14ac:dyDescent="0.2">
      <c r="Q1367" s="930"/>
      <c r="R1367" s="930"/>
      <c r="S1367" s="930"/>
    </row>
    <row r="1368" spans="17:19" x14ac:dyDescent="0.2">
      <c r="Q1368" s="930"/>
      <c r="R1368" s="930"/>
      <c r="S1368" s="930"/>
    </row>
    <row r="1369" spans="17:19" x14ac:dyDescent="0.2">
      <c r="Q1369" s="930"/>
      <c r="R1369" s="930"/>
      <c r="S1369" s="930"/>
    </row>
    <row r="1370" spans="17:19" x14ac:dyDescent="0.2">
      <c r="Q1370" s="930"/>
      <c r="R1370" s="930"/>
      <c r="S1370" s="930"/>
    </row>
    <row r="1371" spans="17:19" x14ac:dyDescent="0.2">
      <c r="Q1371" s="930"/>
      <c r="R1371" s="930"/>
      <c r="S1371" s="930"/>
    </row>
    <row r="1372" spans="17:19" x14ac:dyDescent="0.2">
      <c r="Q1372" s="930"/>
      <c r="R1372" s="930"/>
      <c r="S1372" s="930"/>
    </row>
    <row r="1373" spans="17:19" x14ac:dyDescent="0.2">
      <c r="Q1373" s="930"/>
      <c r="R1373" s="930"/>
      <c r="S1373" s="930"/>
    </row>
    <row r="1374" spans="17:19" x14ac:dyDescent="0.2">
      <c r="Q1374" s="930"/>
      <c r="R1374" s="930"/>
      <c r="S1374" s="930"/>
    </row>
    <row r="1375" spans="17:19" x14ac:dyDescent="0.2">
      <c r="Q1375" s="930"/>
      <c r="R1375" s="930"/>
      <c r="S1375" s="930"/>
    </row>
    <row r="1376" spans="17:19" x14ac:dyDescent="0.2">
      <c r="Q1376" s="930"/>
      <c r="R1376" s="930"/>
      <c r="S1376" s="930"/>
    </row>
    <row r="1377" spans="17:19" x14ac:dyDescent="0.2">
      <c r="Q1377" s="930"/>
      <c r="R1377" s="930"/>
      <c r="S1377" s="930"/>
    </row>
    <row r="1378" spans="17:19" x14ac:dyDescent="0.2">
      <c r="Q1378" s="930"/>
      <c r="R1378" s="930"/>
      <c r="S1378" s="930"/>
    </row>
    <row r="1379" spans="17:19" x14ac:dyDescent="0.2">
      <c r="Q1379" s="930"/>
      <c r="R1379" s="930"/>
      <c r="S1379" s="930"/>
    </row>
    <row r="1380" spans="17:19" x14ac:dyDescent="0.2">
      <c r="Q1380" s="930"/>
      <c r="R1380" s="930"/>
      <c r="S1380" s="930"/>
    </row>
    <row r="1381" spans="17:19" x14ac:dyDescent="0.2">
      <c r="Q1381" s="930"/>
      <c r="R1381" s="930"/>
      <c r="S1381" s="930"/>
    </row>
    <row r="1382" spans="17:19" x14ac:dyDescent="0.2">
      <c r="Q1382" s="930"/>
      <c r="R1382" s="930"/>
      <c r="S1382" s="930"/>
    </row>
    <row r="1383" spans="17:19" x14ac:dyDescent="0.2">
      <c r="Q1383" s="930"/>
      <c r="R1383" s="930"/>
      <c r="S1383" s="930"/>
    </row>
    <row r="1384" spans="17:19" x14ac:dyDescent="0.2">
      <c r="Q1384" s="930"/>
      <c r="R1384" s="930"/>
      <c r="S1384" s="930"/>
    </row>
    <row r="1385" spans="17:19" x14ac:dyDescent="0.2">
      <c r="Q1385" s="930"/>
      <c r="R1385" s="930"/>
      <c r="S1385" s="930"/>
    </row>
    <row r="1386" spans="17:19" x14ac:dyDescent="0.2">
      <c r="Q1386" s="930"/>
      <c r="R1386" s="930"/>
      <c r="S1386" s="930"/>
    </row>
    <row r="1387" spans="17:19" x14ac:dyDescent="0.2">
      <c r="Q1387" s="930"/>
      <c r="R1387" s="930"/>
      <c r="S1387" s="930"/>
    </row>
    <row r="1388" spans="17:19" x14ac:dyDescent="0.2">
      <c r="Q1388" s="930"/>
      <c r="R1388" s="930"/>
      <c r="S1388" s="930"/>
    </row>
    <row r="1389" spans="17:19" x14ac:dyDescent="0.2">
      <c r="Q1389" s="930"/>
      <c r="R1389" s="930"/>
      <c r="S1389" s="930"/>
    </row>
    <row r="1390" spans="17:19" x14ac:dyDescent="0.2">
      <c r="Q1390" s="930"/>
      <c r="R1390" s="930"/>
      <c r="S1390" s="930"/>
    </row>
    <row r="1391" spans="17:19" x14ac:dyDescent="0.2">
      <c r="Q1391" s="930"/>
      <c r="R1391" s="930"/>
      <c r="S1391" s="930"/>
    </row>
    <row r="1392" spans="17:19" x14ac:dyDescent="0.2">
      <c r="Q1392" s="930"/>
      <c r="R1392" s="930"/>
      <c r="S1392" s="930"/>
    </row>
    <row r="1393" spans="17:19" x14ac:dyDescent="0.2">
      <c r="Q1393" s="930"/>
      <c r="R1393" s="930"/>
      <c r="S1393" s="930"/>
    </row>
    <row r="1394" spans="17:19" x14ac:dyDescent="0.2">
      <c r="Q1394" s="930"/>
      <c r="R1394" s="930"/>
      <c r="S1394" s="930"/>
    </row>
    <row r="1395" spans="17:19" x14ac:dyDescent="0.2">
      <c r="Q1395" s="930"/>
      <c r="R1395" s="930"/>
      <c r="S1395" s="930"/>
    </row>
    <row r="1396" spans="17:19" x14ac:dyDescent="0.2">
      <c r="Q1396" s="930"/>
      <c r="R1396" s="930"/>
      <c r="S1396" s="930"/>
    </row>
    <row r="1397" spans="17:19" x14ac:dyDescent="0.2">
      <c r="Q1397" s="930"/>
      <c r="R1397" s="930"/>
      <c r="S1397" s="930"/>
    </row>
    <row r="1398" spans="17:19" x14ac:dyDescent="0.2">
      <c r="Q1398" s="930"/>
      <c r="R1398" s="930"/>
      <c r="S1398" s="930"/>
    </row>
    <row r="1399" spans="17:19" x14ac:dyDescent="0.2">
      <c r="Q1399" s="930"/>
      <c r="R1399" s="930"/>
      <c r="S1399" s="930"/>
    </row>
    <row r="1400" spans="17:19" x14ac:dyDescent="0.2">
      <c r="Q1400" s="930"/>
      <c r="R1400" s="930"/>
      <c r="S1400" s="930"/>
    </row>
    <row r="1401" spans="17:19" x14ac:dyDescent="0.2">
      <c r="Q1401" s="930"/>
      <c r="R1401" s="930"/>
      <c r="S1401" s="930"/>
    </row>
    <row r="1402" spans="17:19" x14ac:dyDescent="0.2">
      <c r="Q1402" s="930"/>
      <c r="R1402" s="930"/>
      <c r="S1402" s="930"/>
    </row>
    <row r="1403" spans="17:19" x14ac:dyDescent="0.2">
      <c r="Q1403" s="930"/>
      <c r="R1403" s="930"/>
      <c r="S1403" s="930"/>
    </row>
    <row r="1404" spans="17:19" x14ac:dyDescent="0.2">
      <c r="Q1404" s="930"/>
      <c r="R1404" s="930"/>
      <c r="S1404" s="930"/>
    </row>
    <row r="1405" spans="17:19" x14ac:dyDescent="0.2">
      <c r="Q1405" s="930"/>
      <c r="R1405" s="930"/>
      <c r="S1405" s="930"/>
    </row>
    <row r="1406" spans="17:19" x14ac:dyDescent="0.2">
      <c r="Q1406" s="930"/>
      <c r="R1406" s="930"/>
      <c r="S1406" s="930"/>
    </row>
    <row r="1407" spans="17:19" x14ac:dyDescent="0.2">
      <c r="Q1407" s="930"/>
      <c r="R1407" s="930"/>
      <c r="S1407" s="930"/>
    </row>
    <row r="1408" spans="17:19" x14ac:dyDescent="0.2">
      <c r="Q1408" s="930"/>
      <c r="R1408" s="930"/>
      <c r="S1408" s="930"/>
    </row>
    <row r="1409" spans="17:19" x14ac:dyDescent="0.2">
      <c r="Q1409" s="930"/>
      <c r="R1409" s="930"/>
      <c r="S1409" s="930"/>
    </row>
    <row r="1410" spans="17:19" x14ac:dyDescent="0.2">
      <c r="Q1410" s="930"/>
      <c r="R1410" s="930"/>
      <c r="S1410" s="930"/>
    </row>
    <row r="1411" spans="17:19" x14ac:dyDescent="0.2">
      <c r="Q1411" s="930"/>
      <c r="R1411" s="930"/>
      <c r="S1411" s="930"/>
    </row>
    <row r="1412" spans="17:19" x14ac:dyDescent="0.2">
      <c r="Q1412" s="930"/>
      <c r="R1412" s="930"/>
      <c r="S1412" s="930"/>
    </row>
    <row r="1413" spans="17:19" x14ac:dyDescent="0.2">
      <c r="Q1413" s="930"/>
      <c r="R1413" s="930"/>
      <c r="S1413" s="930"/>
    </row>
    <row r="1414" spans="17:19" x14ac:dyDescent="0.2">
      <c r="Q1414" s="930"/>
      <c r="R1414" s="930"/>
      <c r="S1414" s="930"/>
    </row>
    <row r="1415" spans="17:19" x14ac:dyDescent="0.2">
      <c r="Q1415" s="930"/>
      <c r="R1415" s="930"/>
      <c r="S1415" s="930"/>
    </row>
    <row r="1416" spans="17:19" x14ac:dyDescent="0.2">
      <c r="Q1416" s="930"/>
      <c r="R1416" s="930"/>
      <c r="S1416" s="930"/>
    </row>
    <row r="1417" spans="17:19" x14ac:dyDescent="0.2">
      <c r="Q1417" s="930"/>
      <c r="R1417" s="930"/>
      <c r="S1417" s="930"/>
    </row>
    <row r="1418" spans="17:19" x14ac:dyDescent="0.2">
      <c r="Q1418" s="930"/>
      <c r="R1418" s="930"/>
      <c r="S1418" s="930"/>
    </row>
    <row r="1419" spans="17:19" x14ac:dyDescent="0.2">
      <c r="Q1419" s="930"/>
      <c r="R1419" s="930"/>
      <c r="S1419" s="930"/>
    </row>
    <row r="1420" spans="17:19" x14ac:dyDescent="0.2">
      <c r="Q1420" s="930"/>
      <c r="R1420" s="930"/>
      <c r="S1420" s="930"/>
    </row>
    <row r="1421" spans="17:19" x14ac:dyDescent="0.2">
      <c r="Q1421" s="930"/>
      <c r="R1421" s="930"/>
      <c r="S1421" s="930"/>
    </row>
    <row r="1422" spans="17:19" x14ac:dyDescent="0.2">
      <c r="Q1422" s="930"/>
      <c r="R1422" s="930"/>
      <c r="S1422" s="930"/>
    </row>
    <row r="1423" spans="17:19" x14ac:dyDescent="0.2">
      <c r="Q1423" s="930"/>
      <c r="R1423" s="930"/>
      <c r="S1423" s="930"/>
    </row>
    <row r="1424" spans="17:19" x14ac:dyDescent="0.2">
      <c r="Q1424" s="930"/>
      <c r="R1424" s="930"/>
      <c r="S1424" s="930"/>
    </row>
    <row r="1425" spans="17:19" x14ac:dyDescent="0.2">
      <c r="Q1425" s="930"/>
      <c r="R1425" s="930"/>
      <c r="S1425" s="930"/>
    </row>
    <row r="1426" spans="17:19" x14ac:dyDescent="0.2">
      <c r="Q1426" s="930"/>
      <c r="R1426" s="930"/>
      <c r="S1426" s="930"/>
    </row>
    <row r="1427" spans="17:19" x14ac:dyDescent="0.2">
      <c r="Q1427" s="930"/>
      <c r="R1427" s="930"/>
      <c r="S1427" s="930"/>
    </row>
    <row r="1428" spans="17:19" x14ac:dyDescent="0.2">
      <c r="Q1428" s="930"/>
      <c r="R1428" s="930"/>
      <c r="S1428" s="930"/>
    </row>
    <row r="1429" spans="17:19" x14ac:dyDescent="0.2">
      <c r="Q1429" s="930"/>
      <c r="R1429" s="930"/>
      <c r="S1429" s="930"/>
    </row>
    <row r="1430" spans="17:19" x14ac:dyDescent="0.2">
      <c r="Q1430" s="930"/>
      <c r="R1430" s="930"/>
      <c r="S1430" s="930"/>
    </row>
    <row r="1431" spans="17:19" x14ac:dyDescent="0.2">
      <c r="Q1431" s="930"/>
      <c r="R1431" s="930"/>
      <c r="S1431" s="930"/>
    </row>
    <row r="1432" spans="17:19" x14ac:dyDescent="0.2">
      <c r="Q1432" s="930"/>
      <c r="R1432" s="930"/>
      <c r="S1432" s="930"/>
    </row>
    <row r="1433" spans="17:19" x14ac:dyDescent="0.2">
      <c r="Q1433" s="930"/>
      <c r="R1433" s="930"/>
      <c r="S1433" s="930"/>
    </row>
    <row r="1434" spans="17:19" x14ac:dyDescent="0.2">
      <c r="Q1434" s="930"/>
      <c r="R1434" s="930"/>
      <c r="S1434" s="930"/>
    </row>
    <row r="1435" spans="17:19" x14ac:dyDescent="0.2">
      <c r="Q1435" s="930"/>
      <c r="R1435" s="930"/>
      <c r="S1435" s="930"/>
    </row>
    <row r="1436" spans="17:19" x14ac:dyDescent="0.2">
      <c r="Q1436" s="930"/>
      <c r="R1436" s="930"/>
      <c r="S1436" s="930"/>
    </row>
    <row r="1437" spans="17:19" x14ac:dyDescent="0.2">
      <c r="Q1437" s="930"/>
      <c r="R1437" s="930"/>
      <c r="S1437" s="930"/>
    </row>
    <row r="1438" spans="17:19" x14ac:dyDescent="0.2">
      <c r="Q1438" s="930"/>
      <c r="R1438" s="930"/>
      <c r="S1438" s="930"/>
    </row>
    <row r="1439" spans="17:19" x14ac:dyDescent="0.2">
      <c r="Q1439" s="930"/>
      <c r="R1439" s="930"/>
      <c r="S1439" s="930"/>
    </row>
    <row r="1440" spans="17:19" x14ac:dyDescent="0.2">
      <c r="Q1440" s="930"/>
      <c r="R1440" s="930"/>
      <c r="S1440" s="930"/>
    </row>
    <row r="1441" spans="17:19" x14ac:dyDescent="0.2">
      <c r="Q1441" s="930"/>
      <c r="R1441" s="930"/>
      <c r="S1441" s="930"/>
    </row>
    <row r="1442" spans="17:19" x14ac:dyDescent="0.2">
      <c r="Q1442" s="930"/>
      <c r="R1442" s="930"/>
      <c r="S1442" s="930"/>
    </row>
    <row r="1443" spans="17:19" x14ac:dyDescent="0.2">
      <c r="Q1443" s="930"/>
      <c r="R1443" s="930"/>
      <c r="S1443" s="930"/>
    </row>
    <row r="1444" spans="17:19" x14ac:dyDescent="0.2">
      <c r="Q1444" s="930"/>
      <c r="R1444" s="930"/>
      <c r="S1444" s="930"/>
    </row>
    <row r="1445" spans="17:19" x14ac:dyDescent="0.2">
      <c r="Q1445" s="930"/>
      <c r="R1445" s="930"/>
      <c r="S1445" s="930"/>
    </row>
    <row r="1446" spans="17:19" x14ac:dyDescent="0.2">
      <c r="Q1446" s="930"/>
      <c r="R1446" s="930"/>
      <c r="S1446" s="930"/>
    </row>
    <row r="1447" spans="17:19" x14ac:dyDescent="0.2">
      <c r="Q1447" s="930"/>
      <c r="R1447" s="930"/>
      <c r="S1447" s="930"/>
    </row>
    <row r="1448" spans="17:19" x14ac:dyDescent="0.2">
      <c r="Q1448" s="930"/>
      <c r="R1448" s="930"/>
      <c r="S1448" s="930"/>
    </row>
    <row r="1449" spans="17:19" x14ac:dyDescent="0.2">
      <c r="Q1449" s="930"/>
      <c r="R1449" s="930"/>
      <c r="S1449" s="930"/>
    </row>
    <row r="1450" spans="17:19" x14ac:dyDescent="0.2">
      <c r="Q1450" s="930"/>
      <c r="R1450" s="930"/>
      <c r="S1450" s="930"/>
    </row>
    <row r="1451" spans="17:19" x14ac:dyDescent="0.2">
      <c r="Q1451" s="930"/>
      <c r="R1451" s="930"/>
      <c r="S1451" s="930"/>
    </row>
    <row r="1452" spans="17:19" x14ac:dyDescent="0.2">
      <c r="Q1452" s="930"/>
      <c r="R1452" s="930"/>
      <c r="S1452" s="930"/>
    </row>
    <row r="1453" spans="17:19" x14ac:dyDescent="0.2">
      <c r="Q1453" s="930"/>
      <c r="R1453" s="930"/>
      <c r="S1453" s="930"/>
    </row>
    <row r="1454" spans="17:19" x14ac:dyDescent="0.2">
      <c r="Q1454" s="930"/>
      <c r="R1454" s="930"/>
      <c r="S1454" s="930"/>
    </row>
    <row r="1455" spans="17:19" x14ac:dyDescent="0.2">
      <c r="Q1455" s="930"/>
      <c r="R1455" s="930"/>
      <c r="S1455" s="930"/>
    </row>
    <row r="1456" spans="17:19" x14ac:dyDescent="0.2">
      <c r="Q1456" s="930"/>
      <c r="R1456" s="930"/>
      <c r="S1456" s="930"/>
    </row>
    <row r="1457" spans="17:19" x14ac:dyDescent="0.2">
      <c r="Q1457" s="930"/>
      <c r="R1457" s="930"/>
      <c r="S1457" s="930"/>
    </row>
    <row r="1458" spans="17:19" x14ac:dyDescent="0.2">
      <c r="Q1458" s="930"/>
      <c r="R1458" s="930"/>
      <c r="S1458" s="930"/>
    </row>
    <row r="1459" spans="17:19" x14ac:dyDescent="0.2">
      <c r="Q1459" s="930"/>
      <c r="R1459" s="930"/>
      <c r="S1459" s="930"/>
    </row>
    <row r="1460" spans="17:19" x14ac:dyDescent="0.2">
      <c r="Q1460" s="930"/>
      <c r="R1460" s="930"/>
      <c r="S1460" s="930"/>
    </row>
    <row r="1461" spans="17:19" x14ac:dyDescent="0.2">
      <c r="Q1461" s="930"/>
      <c r="R1461" s="930"/>
      <c r="S1461" s="930"/>
    </row>
    <row r="1462" spans="17:19" x14ac:dyDescent="0.2">
      <c r="Q1462" s="930"/>
      <c r="R1462" s="930"/>
      <c r="S1462" s="930"/>
    </row>
    <row r="1463" spans="17:19" x14ac:dyDescent="0.2">
      <c r="Q1463" s="930"/>
      <c r="R1463" s="930"/>
      <c r="S1463" s="930"/>
    </row>
    <row r="1464" spans="17:19" x14ac:dyDescent="0.2">
      <c r="Q1464" s="930"/>
      <c r="R1464" s="930"/>
      <c r="S1464" s="930"/>
    </row>
    <row r="1465" spans="17:19" x14ac:dyDescent="0.2">
      <c r="Q1465" s="930"/>
      <c r="R1465" s="930"/>
      <c r="S1465" s="930"/>
    </row>
    <row r="1466" spans="17:19" x14ac:dyDescent="0.2">
      <c r="Q1466" s="930"/>
      <c r="R1466" s="930"/>
      <c r="S1466" s="930"/>
    </row>
    <row r="1467" spans="17:19" x14ac:dyDescent="0.2">
      <c r="Q1467" s="930"/>
      <c r="R1467" s="930"/>
      <c r="S1467" s="930"/>
    </row>
    <row r="1468" spans="17:19" x14ac:dyDescent="0.2">
      <c r="Q1468" s="930"/>
      <c r="R1468" s="930"/>
      <c r="S1468" s="930"/>
    </row>
    <row r="1469" spans="17:19" x14ac:dyDescent="0.2">
      <c r="Q1469" s="930"/>
      <c r="R1469" s="930"/>
      <c r="S1469" s="930"/>
    </row>
    <row r="1470" spans="17:19" x14ac:dyDescent="0.2">
      <c r="Q1470" s="930"/>
      <c r="R1470" s="930"/>
      <c r="S1470" s="930"/>
    </row>
    <row r="1471" spans="17:19" x14ac:dyDescent="0.2">
      <c r="Q1471" s="930"/>
      <c r="R1471" s="930"/>
      <c r="S1471" s="930"/>
    </row>
    <row r="1472" spans="17:19" x14ac:dyDescent="0.2">
      <c r="Q1472" s="930"/>
      <c r="R1472" s="930"/>
      <c r="S1472" s="930"/>
    </row>
    <row r="1473" spans="17:19" x14ac:dyDescent="0.2">
      <c r="Q1473" s="930"/>
      <c r="R1473" s="930"/>
      <c r="S1473" s="930"/>
    </row>
    <row r="1474" spans="17:19" x14ac:dyDescent="0.2">
      <c r="Q1474" s="930"/>
      <c r="R1474" s="930"/>
      <c r="S1474" s="930"/>
    </row>
    <row r="1475" spans="17:19" x14ac:dyDescent="0.2">
      <c r="Q1475" s="930"/>
      <c r="R1475" s="930"/>
      <c r="S1475" s="930"/>
    </row>
    <row r="1476" spans="17:19" x14ac:dyDescent="0.2">
      <c r="Q1476" s="930"/>
      <c r="R1476" s="930"/>
      <c r="S1476" s="930"/>
    </row>
    <row r="1477" spans="17:19" x14ac:dyDescent="0.2">
      <c r="Q1477" s="930"/>
      <c r="R1477" s="930"/>
      <c r="S1477" s="930"/>
    </row>
    <row r="1478" spans="17:19" x14ac:dyDescent="0.2">
      <c r="Q1478" s="930"/>
      <c r="R1478" s="930"/>
      <c r="S1478" s="930"/>
    </row>
    <row r="1479" spans="17:19" x14ac:dyDescent="0.2">
      <c r="Q1479" s="930"/>
      <c r="R1479" s="930"/>
      <c r="S1479" s="930"/>
    </row>
    <row r="1480" spans="17:19" x14ac:dyDescent="0.2">
      <c r="Q1480" s="930"/>
      <c r="R1480" s="930"/>
      <c r="S1480" s="930"/>
    </row>
    <row r="1481" spans="17:19" x14ac:dyDescent="0.2">
      <c r="Q1481" s="930"/>
      <c r="R1481" s="930"/>
      <c r="S1481" s="930"/>
    </row>
    <row r="1482" spans="17:19" x14ac:dyDescent="0.2">
      <c r="Q1482" s="930"/>
      <c r="R1482" s="930"/>
      <c r="S1482" s="930"/>
    </row>
    <row r="1483" spans="17:19" x14ac:dyDescent="0.2">
      <c r="Q1483" s="930"/>
      <c r="R1483" s="930"/>
      <c r="S1483" s="930"/>
    </row>
    <row r="1484" spans="17:19" x14ac:dyDescent="0.2">
      <c r="Q1484" s="930"/>
      <c r="R1484" s="930"/>
      <c r="S1484" s="930"/>
    </row>
    <row r="1485" spans="17:19" x14ac:dyDescent="0.2">
      <c r="Q1485" s="930"/>
      <c r="R1485" s="930"/>
      <c r="S1485" s="930"/>
    </row>
    <row r="1486" spans="17:19" x14ac:dyDescent="0.2">
      <c r="Q1486" s="930"/>
      <c r="R1486" s="930"/>
      <c r="S1486" s="930"/>
    </row>
    <row r="1487" spans="17:19" x14ac:dyDescent="0.2">
      <c r="Q1487" s="930"/>
      <c r="R1487" s="930"/>
      <c r="S1487" s="930"/>
    </row>
    <row r="1488" spans="17:19" x14ac:dyDescent="0.2">
      <c r="Q1488" s="930"/>
      <c r="R1488" s="930"/>
      <c r="S1488" s="930"/>
    </row>
    <row r="1489" spans="17:19" x14ac:dyDescent="0.2">
      <c r="Q1489" s="930"/>
      <c r="R1489" s="930"/>
      <c r="S1489" s="930"/>
    </row>
    <row r="1490" spans="17:19" x14ac:dyDescent="0.2">
      <c r="Q1490" s="930"/>
      <c r="R1490" s="930"/>
      <c r="S1490" s="930"/>
    </row>
    <row r="1491" spans="17:19" x14ac:dyDescent="0.2">
      <c r="Q1491" s="930"/>
      <c r="R1491" s="930"/>
      <c r="S1491" s="930"/>
    </row>
    <row r="1492" spans="17:19" x14ac:dyDescent="0.2">
      <c r="Q1492" s="930"/>
      <c r="R1492" s="930"/>
      <c r="S1492" s="930"/>
    </row>
    <row r="1493" spans="17:19" x14ac:dyDescent="0.2">
      <c r="Q1493" s="930"/>
      <c r="R1493" s="930"/>
      <c r="S1493" s="930"/>
    </row>
    <row r="1494" spans="17:19" x14ac:dyDescent="0.2">
      <c r="Q1494" s="930"/>
      <c r="R1494" s="930"/>
      <c r="S1494" s="930"/>
    </row>
    <row r="1495" spans="17:19" x14ac:dyDescent="0.2">
      <c r="Q1495" s="930"/>
      <c r="R1495" s="930"/>
      <c r="S1495" s="930"/>
    </row>
    <row r="1496" spans="17:19" x14ac:dyDescent="0.2">
      <c r="Q1496" s="930"/>
      <c r="R1496" s="930"/>
      <c r="S1496" s="930"/>
    </row>
    <row r="1497" spans="17:19" x14ac:dyDescent="0.2">
      <c r="Q1497" s="930"/>
      <c r="R1497" s="930"/>
      <c r="S1497" s="930"/>
    </row>
    <row r="1498" spans="17:19" x14ac:dyDescent="0.2">
      <c r="Q1498" s="930"/>
      <c r="R1498" s="930"/>
      <c r="S1498" s="930"/>
    </row>
    <row r="1499" spans="17:19" x14ac:dyDescent="0.2">
      <c r="Q1499" s="930"/>
      <c r="R1499" s="930"/>
      <c r="S1499" s="930"/>
    </row>
    <row r="1500" spans="17:19" x14ac:dyDescent="0.2">
      <c r="Q1500" s="930"/>
      <c r="R1500" s="930"/>
      <c r="S1500" s="930"/>
    </row>
    <row r="1501" spans="17:19" x14ac:dyDescent="0.2">
      <c r="Q1501" s="930"/>
      <c r="R1501" s="930"/>
      <c r="S1501" s="930"/>
    </row>
    <row r="1502" spans="17:19" x14ac:dyDescent="0.2">
      <c r="Q1502" s="930"/>
      <c r="R1502" s="930"/>
      <c r="S1502" s="930"/>
    </row>
    <row r="1503" spans="17:19" x14ac:dyDescent="0.2">
      <c r="Q1503" s="930"/>
      <c r="R1503" s="930"/>
      <c r="S1503" s="930"/>
    </row>
    <row r="1504" spans="17:19" x14ac:dyDescent="0.2">
      <c r="Q1504" s="930"/>
      <c r="R1504" s="930"/>
      <c r="S1504" s="930"/>
    </row>
    <row r="1505" spans="17:19" x14ac:dyDescent="0.2">
      <c r="Q1505" s="930"/>
      <c r="R1505" s="930"/>
      <c r="S1505" s="930"/>
    </row>
    <row r="1506" spans="17:19" x14ac:dyDescent="0.2">
      <c r="Q1506" s="930"/>
      <c r="R1506" s="930"/>
      <c r="S1506" s="930"/>
    </row>
    <row r="1507" spans="17:19" x14ac:dyDescent="0.2">
      <c r="Q1507" s="930"/>
      <c r="R1507" s="930"/>
      <c r="S1507" s="930"/>
    </row>
    <row r="1508" spans="17:19" x14ac:dyDescent="0.2">
      <c r="Q1508" s="930"/>
      <c r="R1508" s="930"/>
      <c r="S1508" s="930"/>
    </row>
    <row r="1509" spans="17:19" x14ac:dyDescent="0.2">
      <c r="Q1509" s="930"/>
      <c r="R1509" s="930"/>
      <c r="S1509" s="930"/>
    </row>
    <row r="1510" spans="17:19" x14ac:dyDescent="0.2">
      <c r="Q1510" s="930"/>
      <c r="R1510" s="930"/>
      <c r="S1510" s="930"/>
    </row>
    <row r="1511" spans="17:19" x14ac:dyDescent="0.2">
      <c r="Q1511" s="930"/>
      <c r="R1511" s="930"/>
      <c r="S1511" s="930"/>
    </row>
    <row r="1512" spans="17:19" x14ac:dyDescent="0.2">
      <c r="Q1512" s="930"/>
      <c r="R1512" s="930"/>
      <c r="S1512" s="930"/>
    </row>
    <row r="1513" spans="17:19" x14ac:dyDescent="0.2">
      <c r="Q1513" s="930"/>
      <c r="R1513" s="930"/>
      <c r="S1513" s="930"/>
    </row>
    <row r="1514" spans="17:19" x14ac:dyDescent="0.2">
      <c r="Q1514" s="930"/>
      <c r="R1514" s="930"/>
      <c r="S1514" s="930"/>
    </row>
    <row r="1515" spans="17:19" x14ac:dyDescent="0.2">
      <c r="Q1515" s="930"/>
      <c r="R1515" s="930"/>
      <c r="S1515" s="930"/>
    </row>
    <row r="1516" spans="17:19" x14ac:dyDescent="0.2">
      <c r="Q1516" s="930"/>
      <c r="R1516" s="930"/>
      <c r="S1516" s="930"/>
    </row>
    <row r="1517" spans="17:19" x14ac:dyDescent="0.2">
      <c r="Q1517" s="930"/>
      <c r="R1517" s="930"/>
      <c r="S1517" s="930"/>
    </row>
    <row r="1518" spans="17:19" x14ac:dyDescent="0.2">
      <c r="Q1518" s="930"/>
      <c r="R1518" s="930"/>
      <c r="S1518" s="930"/>
    </row>
    <row r="1519" spans="17:19" x14ac:dyDescent="0.2">
      <c r="Q1519" s="930"/>
      <c r="R1519" s="930"/>
      <c r="S1519" s="930"/>
    </row>
    <row r="1520" spans="17:19" x14ac:dyDescent="0.2">
      <c r="Q1520" s="930"/>
      <c r="R1520" s="930"/>
      <c r="S1520" s="930"/>
    </row>
    <row r="1521" spans="17:19" x14ac:dyDescent="0.2">
      <c r="Q1521" s="930"/>
      <c r="R1521" s="930"/>
      <c r="S1521" s="930"/>
    </row>
    <row r="1522" spans="17:19" x14ac:dyDescent="0.2">
      <c r="Q1522" s="930"/>
      <c r="R1522" s="930"/>
      <c r="S1522" s="930"/>
    </row>
    <row r="1523" spans="17:19" x14ac:dyDescent="0.2">
      <c r="Q1523" s="930"/>
      <c r="R1523" s="930"/>
      <c r="S1523" s="930"/>
    </row>
    <row r="1524" spans="17:19" x14ac:dyDescent="0.2">
      <c r="Q1524" s="930"/>
      <c r="R1524" s="930"/>
      <c r="S1524" s="930"/>
    </row>
    <row r="1525" spans="17:19" x14ac:dyDescent="0.2">
      <c r="Q1525" s="930"/>
      <c r="R1525" s="930"/>
      <c r="S1525" s="930"/>
    </row>
    <row r="1526" spans="17:19" x14ac:dyDescent="0.2">
      <c r="Q1526" s="930"/>
      <c r="R1526" s="930"/>
      <c r="S1526" s="930"/>
    </row>
    <row r="1527" spans="17:19" x14ac:dyDescent="0.2">
      <c r="Q1527" s="930"/>
      <c r="R1527" s="930"/>
      <c r="S1527" s="930"/>
    </row>
    <row r="1528" spans="17:19" x14ac:dyDescent="0.2">
      <c r="Q1528" s="930"/>
      <c r="R1528" s="930"/>
      <c r="S1528" s="930"/>
    </row>
    <row r="1529" spans="17:19" x14ac:dyDescent="0.2">
      <c r="Q1529" s="930"/>
      <c r="R1529" s="930"/>
      <c r="S1529" s="930"/>
    </row>
    <row r="1530" spans="17:19" x14ac:dyDescent="0.2">
      <c r="Q1530" s="930"/>
      <c r="R1530" s="930"/>
      <c r="S1530" s="930"/>
    </row>
    <row r="1531" spans="17:19" x14ac:dyDescent="0.2">
      <c r="Q1531" s="930"/>
      <c r="R1531" s="930"/>
      <c r="S1531" s="930"/>
    </row>
    <row r="1532" spans="17:19" x14ac:dyDescent="0.2">
      <c r="Q1532" s="930"/>
      <c r="R1532" s="930"/>
      <c r="S1532" s="930"/>
    </row>
    <row r="1533" spans="17:19" x14ac:dyDescent="0.2">
      <c r="Q1533" s="930"/>
      <c r="R1533" s="930"/>
      <c r="S1533" s="930"/>
    </row>
    <row r="1534" spans="17:19" x14ac:dyDescent="0.2">
      <c r="Q1534" s="930"/>
      <c r="R1534" s="930"/>
      <c r="S1534" s="930"/>
    </row>
    <row r="1535" spans="17:19" x14ac:dyDescent="0.2">
      <c r="Q1535" s="930"/>
      <c r="R1535" s="930"/>
      <c r="S1535" s="930"/>
    </row>
    <row r="1536" spans="17:19" x14ac:dyDescent="0.2">
      <c r="Q1536" s="930"/>
      <c r="R1536" s="930"/>
      <c r="S1536" s="930"/>
    </row>
    <row r="1537" spans="17:19" x14ac:dyDescent="0.2">
      <c r="Q1537" s="930"/>
      <c r="R1537" s="930"/>
      <c r="S1537" s="930"/>
    </row>
    <row r="1538" spans="17:19" x14ac:dyDescent="0.2">
      <c r="Q1538" s="930"/>
      <c r="R1538" s="930"/>
      <c r="S1538" s="930"/>
    </row>
    <row r="1539" spans="17:19" x14ac:dyDescent="0.2">
      <c r="Q1539" s="930"/>
      <c r="R1539" s="930"/>
      <c r="S1539" s="930"/>
    </row>
    <row r="1540" spans="17:19" x14ac:dyDescent="0.2">
      <c r="Q1540" s="930"/>
      <c r="R1540" s="930"/>
      <c r="S1540" s="930"/>
    </row>
    <row r="1541" spans="17:19" x14ac:dyDescent="0.2">
      <c r="Q1541" s="930"/>
      <c r="R1541" s="930"/>
      <c r="S1541" s="930"/>
    </row>
    <row r="1542" spans="17:19" x14ac:dyDescent="0.2">
      <c r="Q1542" s="930"/>
      <c r="R1542" s="930"/>
      <c r="S1542" s="930"/>
    </row>
    <row r="1543" spans="17:19" x14ac:dyDescent="0.2">
      <c r="Q1543" s="930"/>
      <c r="R1543" s="930"/>
      <c r="S1543" s="930"/>
    </row>
    <row r="1544" spans="17:19" x14ac:dyDescent="0.2">
      <c r="Q1544" s="930"/>
      <c r="R1544" s="930"/>
      <c r="S1544" s="930"/>
    </row>
    <row r="1545" spans="17:19" x14ac:dyDescent="0.2">
      <c r="Q1545" s="930"/>
      <c r="R1545" s="930"/>
      <c r="S1545" s="930"/>
    </row>
    <row r="1546" spans="17:19" x14ac:dyDescent="0.2">
      <c r="Q1546" s="930"/>
      <c r="R1546" s="930"/>
      <c r="S1546" s="930"/>
    </row>
    <row r="1547" spans="17:19" x14ac:dyDescent="0.2">
      <c r="Q1547" s="930"/>
      <c r="R1547" s="930"/>
      <c r="S1547" s="930"/>
    </row>
    <row r="1548" spans="17:19" x14ac:dyDescent="0.2">
      <c r="Q1548" s="930"/>
      <c r="R1548" s="930"/>
      <c r="S1548" s="930"/>
    </row>
    <row r="1549" spans="17:19" x14ac:dyDescent="0.2">
      <c r="Q1549" s="930"/>
      <c r="R1549" s="930"/>
      <c r="S1549" s="930"/>
    </row>
    <row r="1550" spans="17:19" x14ac:dyDescent="0.2">
      <c r="Q1550" s="930"/>
      <c r="R1550" s="930"/>
      <c r="S1550" s="930"/>
    </row>
    <row r="1551" spans="17:19" x14ac:dyDescent="0.2">
      <c r="Q1551" s="930"/>
      <c r="R1551" s="930"/>
      <c r="S1551" s="930"/>
    </row>
    <row r="1552" spans="17:19" x14ac:dyDescent="0.2">
      <c r="Q1552" s="930"/>
      <c r="R1552" s="930"/>
      <c r="S1552" s="930"/>
    </row>
    <row r="1553" spans="17:19" x14ac:dyDescent="0.2">
      <c r="Q1553" s="930"/>
      <c r="R1553" s="930"/>
      <c r="S1553" s="930"/>
    </row>
    <row r="1554" spans="17:19" x14ac:dyDescent="0.2">
      <c r="Q1554" s="930"/>
      <c r="R1554" s="930"/>
      <c r="S1554" s="930"/>
    </row>
    <row r="1555" spans="17:19" x14ac:dyDescent="0.2">
      <c r="Q1555" s="930"/>
      <c r="R1555" s="930"/>
      <c r="S1555" s="930"/>
    </row>
    <row r="1556" spans="17:19" x14ac:dyDescent="0.2">
      <c r="Q1556" s="930"/>
      <c r="R1556" s="930"/>
      <c r="S1556" s="930"/>
    </row>
    <row r="1557" spans="17:19" x14ac:dyDescent="0.2">
      <c r="Q1557" s="930"/>
      <c r="R1557" s="930"/>
      <c r="S1557" s="930"/>
    </row>
    <row r="1558" spans="17:19" x14ac:dyDescent="0.2">
      <c r="Q1558" s="930"/>
      <c r="R1558" s="930"/>
      <c r="S1558" s="930"/>
    </row>
    <row r="1559" spans="17:19" x14ac:dyDescent="0.2">
      <c r="Q1559" s="930"/>
      <c r="R1559" s="930"/>
      <c r="S1559" s="930"/>
    </row>
    <row r="1560" spans="17:19" x14ac:dyDescent="0.2">
      <c r="Q1560" s="930"/>
      <c r="R1560" s="930"/>
      <c r="S1560" s="930"/>
    </row>
    <row r="1561" spans="17:19" x14ac:dyDescent="0.2">
      <c r="Q1561" s="930"/>
      <c r="R1561" s="930"/>
      <c r="S1561" s="930"/>
    </row>
    <row r="1562" spans="17:19" x14ac:dyDescent="0.2">
      <c r="Q1562" s="930"/>
      <c r="R1562" s="930"/>
      <c r="S1562" s="930"/>
    </row>
    <row r="1563" spans="17:19" x14ac:dyDescent="0.2">
      <c r="Q1563" s="930"/>
      <c r="R1563" s="930"/>
      <c r="S1563" s="930"/>
    </row>
    <row r="1564" spans="17:19" x14ac:dyDescent="0.2">
      <c r="Q1564" s="930"/>
      <c r="R1564" s="930"/>
      <c r="S1564" s="930"/>
    </row>
    <row r="1565" spans="17:19" x14ac:dyDescent="0.2">
      <c r="Q1565" s="930"/>
      <c r="R1565" s="930"/>
      <c r="S1565" s="930"/>
    </row>
    <row r="1566" spans="17:19" x14ac:dyDescent="0.2">
      <c r="Q1566" s="930"/>
      <c r="R1566" s="930"/>
      <c r="S1566" s="930"/>
    </row>
    <row r="1567" spans="17:19" x14ac:dyDescent="0.2">
      <c r="Q1567" s="930"/>
      <c r="R1567" s="930"/>
      <c r="S1567" s="930"/>
    </row>
    <row r="1568" spans="17:19" x14ac:dyDescent="0.2">
      <c r="Q1568" s="930"/>
      <c r="R1568" s="930"/>
      <c r="S1568" s="930"/>
    </row>
    <row r="1569" spans="17:19" x14ac:dyDescent="0.2">
      <c r="Q1569" s="930"/>
      <c r="R1569" s="930"/>
      <c r="S1569" s="930"/>
    </row>
    <row r="1570" spans="17:19" x14ac:dyDescent="0.2">
      <c r="Q1570" s="930"/>
      <c r="R1570" s="930"/>
      <c r="S1570" s="930"/>
    </row>
    <row r="1571" spans="17:19" x14ac:dyDescent="0.2">
      <c r="Q1571" s="930"/>
      <c r="R1571" s="930"/>
      <c r="S1571" s="930"/>
    </row>
    <row r="1572" spans="17:19" x14ac:dyDescent="0.2">
      <c r="Q1572" s="930"/>
      <c r="R1572" s="930"/>
      <c r="S1572" s="930"/>
    </row>
    <row r="1573" spans="17:19" x14ac:dyDescent="0.2">
      <c r="Q1573" s="930"/>
      <c r="R1573" s="930"/>
      <c r="S1573" s="930"/>
    </row>
    <row r="1574" spans="17:19" x14ac:dyDescent="0.2">
      <c r="Q1574" s="930"/>
      <c r="R1574" s="930"/>
      <c r="S1574" s="930"/>
    </row>
    <row r="1575" spans="17:19" x14ac:dyDescent="0.2">
      <c r="Q1575" s="930"/>
      <c r="R1575" s="930"/>
      <c r="S1575" s="930"/>
    </row>
    <row r="1576" spans="17:19" x14ac:dyDescent="0.2">
      <c r="Q1576" s="930"/>
      <c r="R1576" s="930"/>
      <c r="S1576" s="930"/>
    </row>
    <row r="1577" spans="17:19" x14ac:dyDescent="0.2">
      <c r="Q1577" s="930"/>
      <c r="R1577" s="930"/>
      <c r="S1577" s="930"/>
    </row>
    <row r="1578" spans="17:19" x14ac:dyDescent="0.2">
      <c r="Q1578" s="930"/>
      <c r="R1578" s="930"/>
      <c r="S1578" s="930"/>
    </row>
    <row r="1579" spans="17:19" x14ac:dyDescent="0.2">
      <c r="Q1579" s="930"/>
      <c r="R1579" s="930"/>
      <c r="S1579" s="930"/>
    </row>
    <row r="1580" spans="17:19" x14ac:dyDescent="0.2">
      <c r="Q1580" s="930"/>
      <c r="R1580" s="930"/>
      <c r="S1580" s="930"/>
    </row>
    <row r="1581" spans="17:19" x14ac:dyDescent="0.2">
      <c r="Q1581" s="930"/>
      <c r="R1581" s="930"/>
      <c r="S1581" s="930"/>
    </row>
    <row r="1582" spans="17:19" x14ac:dyDescent="0.2">
      <c r="Q1582" s="930"/>
      <c r="R1582" s="930"/>
      <c r="S1582" s="930"/>
    </row>
    <row r="1583" spans="17:19" x14ac:dyDescent="0.2">
      <c r="Q1583" s="930"/>
      <c r="R1583" s="930"/>
      <c r="S1583" s="930"/>
    </row>
    <row r="1584" spans="17:19" x14ac:dyDescent="0.2">
      <c r="Q1584" s="930"/>
      <c r="R1584" s="930"/>
      <c r="S1584" s="930"/>
    </row>
    <row r="1585" spans="17:19" x14ac:dyDescent="0.2">
      <c r="Q1585" s="930"/>
      <c r="R1585" s="930"/>
      <c r="S1585" s="930"/>
    </row>
    <row r="1586" spans="17:19" x14ac:dyDescent="0.2">
      <c r="Q1586" s="930"/>
      <c r="R1586" s="930"/>
      <c r="S1586" s="930"/>
    </row>
    <row r="1587" spans="17:19" x14ac:dyDescent="0.2">
      <c r="Q1587" s="930"/>
      <c r="R1587" s="930"/>
      <c r="S1587" s="930"/>
    </row>
    <row r="1588" spans="17:19" x14ac:dyDescent="0.2">
      <c r="Q1588" s="930"/>
      <c r="R1588" s="930"/>
      <c r="S1588" s="930"/>
    </row>
    <row r="1589" spans="17:19" x14ac:dyDescent="0.2">
      <c r="Q1589" s="930"/>
      <c r="R1589" s="930"/>
      <c r="S1589" s="930"/>
    </row>
    <row r="1590" spans="17:19" x14ac:dyDescent="0.2">
      <c r="Q1590" s="930"/>
      <c r="R1590" s="930"/>
      <c r="S1590" s="930"/>
    </row>
    <row r="1591" spans="17:19" x14ac:dyDescent="0.2">
      <c r="Q1591" s="930"/>
      <c r="R1591" s="930"/>
      <c r="S1591" s="930"/>
    </row>
    <row r="1592" spans="17:19" x14ac:dyDescent="0.2">
      <c r="Q1592" s="930"/>
      <c r="R1592" s="930"/>
      <c r="S1592" s="930"/>
    </row>
    <row r="1593" spans="17:19" x14ac:dyDescent="0.2">
      <c r="Q1593" s="930"/>
      <c r="R1593" s="930"/>
      <c r="S1593" s="930"/>
    </row>
    <row r="1594" spans="17:19" x14ac:dyDescent="0.2">
      <c r="Q1594" s="930"/>
      <c r="R1594" s="930"/>
      <c r="S1594" s="930"/>
    </row>
    <row r="1595" spans="17:19" x14ac:dyDescent="0.2">
      <c r="Q1595" s="930"/>
      <c r="R1595" s="930"/>
      <c r="S1595" s="930"/>
    </row>
    <row r="1596" spans="17:19" x14ac:dyDescent="0.2">
      <c r="Q1596" s="930"/>
      <c r="R1596" s="930"/>
      <c r="S1596" s="930"/>
    </row>
    <row r="1597" spans="17:19" x14ac:dyDescent="0.2">
      <c r="Q1597" s="930"/>
      <c r="R1597" s="930"/>
      <c r="S1597" s="930"/>
    </row>
    <row r="1598" spans="17:19" x14ac:dyDescent="0.2">
      <c r="Q1598" s="930"/>
      <c r="R1598" s="930"/>
      <c r="S1598" s="930"/>
    </row>
    <row r="1599" spans="17:19" x14ac:dyDescent="0.2">
      <c r="Q1599" s="930"/>
      <c r="R1599" s="930"/>
      <c r="S1599" s="930"/>
    </row>
    <row r="1600" spans="17:19" x14ac:dyDescent="0.2">
      <c r="Q1600" s="930"/>
      <c r="R1600" s="930"/>
      <c r="S1600" s="930"/>
    </row>
    <row r="1601" spans="17:19" x14ac:dyDescent="0.2">
      <c r="Q1601" s="930"/>
      <c r="R1601" s="930"/>
      <c r="S1601" s="930"/>
    </row>
    <row r="1602" spans="17:19" x14ac:dyDescent="0.2">
      <c r="Q1602" s="930"/>
      <c r="R1602" s="930"/>
      <c r="S1602" s="930"/>
    </row>
    <row r="1603" spans="17:19" x14ac:dyDescent="0.2">
      <c r="Q1603" s="930"/>
      <c r="R1603" s="930"/>
      <c r="S1603" s="930"/>
    </row>
    <row r="1604" spans="17:19" x14ac:dyDescent="0.2">
      <c r="Q1604" s="930"/>
      <c r="R1604" s="930"/>
      <c r="S1604" s="930"/>
    </row>
    <row r="1605" spans="17:19" x14ac:dyDescent="0.2">
      <c r="Q1605" s="930"/>
      <c r="R1605" s="930"/>
      <c r="S1605" s="930"/>
    </row>
    <row r="1606" spans="17:19" x14ac:dyDescent="0.2">
      <c r="Q1606" s="930"/>
      <c r="R1606" s="930"/>
      <c r="S1606" s="930"/>
    </row>
    <row r="1607" spans="17:19" x14ac:dyDescent="0.2">
      <c r="Q1607" s="930"/>
      <c r="R1607" s="930"/>
      <c r="S1607" s="930"/>
    </row>
    <row r="1608" spans="17:19" x14ac:dyDescent="0.2">
      <c r="Q1608" s="930"/>
      <c r="R1608" s="930"/>
      <c r="S1608" s="930"/>
    </row>
    <row r="1609" spans="17:19" x14ac:dyDescent="0.2">
      <c r="Q1609" s="930"/>
      <c r="R1609" s="930"/>
      <c r="S1609" s="930"/>
    </row>
    <row r="1610" spans="17:19" x14ac:dyDescent="0.2">
      <c r="Q1610" s="930"/>
      <c r="R1610" s="930"/>
      <c r="S1610" s="930"/>
    </row>
    <row r="1611" spans="17:19" x14ac:dyDescent="0.2">
      <c r="Q1611" s="930"/>
      <c r="R1611" s="930"/>
      <c r="S1611" s="930"/>
    </row>
    <row r="1612" spans="17:19" x14ac:dyDescent="0.2">
      <c r="Q1612" s="930"/>
      <c r="R1612" s="930"/>
      <c r="S1612" s="930"/>
    </row>
    <row r="1613" spans="17:19" x14ac:dyDescent="0.2">
      <c r="Q1613" s="930"/>
      <c r="R1613" s="930"/>
      <c r="S1613" s="930"/>
    </row>
    <row r="1614" spans="17:19" x14ac:dyDescent="0.2">
      <c r="Q1614" s="930"/>
      <c r="R1614" s="930"/>
      <c r="S1614" s="930"/>
    </row>
    <row r="1615" spans="17:19" x14ac:dyDescent="0.2">
      <c r="Q1615" s="930"/>
      <c r="R1615" s="930"/>
      <c r="S1615" s="930"/>
    </row>
    <row r="1616" spans="17:19" x14ac:dyDescent="0.2">
      <c r="Q1616" s="930"/>
      <c r="R1616" s="930"/>
      <c r="S1616" s="930"/>
    </row>
    <row r="1617" spans="17:19" x14ac:dyDescent="0.2">
      <c r="Q1617" s="930"/>
      <c r="R1617" s="930"/>
      <c r="S1617" s="930"/>
    </row>
    <row r="1618" spans="17:19" x14ac:dyDescent="0.2">
      <c r="Q1618" s="930"/>
      <c r="R1618" s="930"/>
      <c r="S1618" s="930"/>
    </row>
    <row r="1619" spans="17:19" x14ac:dyDescent="0.2">
      <c r="Q1619" s="930"/>
      <c r="R1619" s="930"/>
      <c r="S1619" s="930"/>
    </row>
    <row r="1620" spans="17:19" x14ac:dyDescent="0.2">
      <c r="Q1620" s="930"/>
      <c r="R1620" s="930"/>
      <c r="S1620" s="930"/>
    </row>
    <row r="1621" spans="17:19" x14ac:dyDescent="0.2">
      <c r="Q1621" s="930"/>
      <c r="R1621" s="930"/>
      <c r="S1621" s="930"/>
    </row>
    <row r="1622" spans="17:19" x14ac:dyDescent="0.2">
      <c r="Q1622" s="930"/>
      <c r="R1622" s="930"/>
      <c r="S1622" s="930"/>
    </row>
    <row r="1623" spans="17:19" x14ac:dyDescent="0.2">
      <c r="Q1623" s="930"/>
      <c r="R1623" s="930"/>
      <c r="S1623" s="930"/>
    </row>
    <row r="1624" spans="17:19" x14ac:dyDescent="0.2">
      <c r="Q1624" s="930"/>
      <c r="R1624" s="930"/>
      <c r="S1624" s="930"/>
    </row>
    <row r="1625" spans="17:19" x14ac:dyDescent="0.2">
      <c r="Q1625" s="930"/>
      <c r="R1625" s="930"/>
      <c r="S1625" s="930"/>
    </row>
    <row r="1626" spans="17:19" x14ac:dyDescent="0.2">
      <c r="Q1626" s="930"/>
      <c r="R1626" s="930"/>
      <c r="S1626" s="930"/>
    </row>
    <row r="1627" spans="17:19" x14ac:dyDescent="0.2">
      <c r="Q1627" s="930"/>
      <c r="R1627" s="930"/>
      <c r="S1627" s="930"/>
    </row>
    <row r="1628" spans="17:19" x14ac:dyDescent="0.2">
      <c r="Q1628" s="930"/>
      <c r="R1628" s="930"/>
      <c r="S1628" s="930"/>
    </row>
    <row r="1629" spans="17:19" x14ac:dyDescent="0.2">
      <c r="Q1629" s="930"/>
      <c r="R1629" s="930"/>
      <c r="S1629" s="930"/>
    </row>
    <row r="1630" spans="17:19" x14ac:dyDescent="0.2">
      <c r="Q1630" s="930"/>
      <c r="R1630" s="930"/>
      <c r="S1630" s="930"/>
    </row>
    <row r="1631" spans="17:19" x14ac:dyDescent="0.2">
      <c r="Q1631" s="930"/>
      <c r="R1631" s="930"/>
      <c r="S1631" s="930"/>
    </row>
    <row r="1632" spans="17:19" x14ac:dyDescent="0.2">
      <c r="Q1632" s="930"/>
      <c r="R1632" s="930"/>
      <c r="S1632" s="930"/>
    </row>
    <row r="1633" spans="17:19" x14ac:dyDescent="0.2">
      <c r="Q1633" s="930"/>
      <c r="R1633" s="930"/>
      <c r="S1633" s="930"/>
    </row>
    <row r="1634" spans="17:19" x14ac:dyDescent="0.2">
      <c r="Q1634" s="930"/>
      <c r="R1634" s="930"/>
      <c r="S1634" s="930"/>
    </row>
    <row r="1635" spans="17:19" x14ac:dyDescent="0.2">
      <c r="Q1635" s="930"/>
      <c r="R1635" s="930"/>
      <c r="S1635" s="930"/>
    </row>
    <row r="1636" spans="17:19" x14ac:dyDescent="0.2">
      <c r="Q1636" s="930"/>
      <c r="R1636" s="930"/>
      <c r="S1636" s="930"/>
    </row>
    <row r="1637" spans="17:19" x14ac:dyDescent="0.2">
      <c r="Q1637" s="930"/>
      <c r="R1637" s="930"/>
      <c r="S1637" s="930"/>
    </row>
    <row r="1638" spans="17:19" x14ac:dyDescent="0.2">
      <c r="Q1638" s="930"/>
      <c r="R1638" s="930"/>
      <c r="S1638" s="930"/>
    </row>
    <row r="1639" spans="17:19" x14ac:dyDescent="0.2">
      <c r="Q1639" s="930"/>
      <c r="R1639" s="930"/>
      <c r="S1639" s="930"/>
    </row>
    <row r="1640" spans="17:19" x14ac:dyDescent="0.2">
      <c r="Q1640" s="930"/>
      <c r="R1640" s="930"/>
      <c r="S1640" s="930"/>
    </row>
    <row r="1641" spans="17:19" x14ac:dyDescent="0.2">
      <c r="Q1641" s="930"/>
      <c r="R1641" s="930"/>
      <c r="S1641" s="930"/>
    </row>
    <row r="1642" spans="17:19" x14ac:dyDescent="0.2">
      <c r="Q1642" s="930"/>
      <c r="R1642" s="930"/>
      <c r="S1642" s="930"/>
    </row>
    <row r="1643" spans="17:19" x14ac:dyDescent="0.2">
      <c r="Q1643" s="930"/>
      <c r="R1643" s="930"/>
      <c r="S1643" s="930"/>
    </row>
    <row r="1644" spans="17:19" x14ac:dyDescent="0.2">
      <c r="Q1644" s="930"/>
      <c r="R1644" s="930"/>
      <c r="S1644" s="930"/>
    </row>
    <row r="1645" spans="17:19" x14ac:dyDescent="0.2">
      <c r="Q1645" s="930"/>
      <c r="R1645" s="930"/>
      <c r="S1645" s="930"/>
    </row>
    <row r="1646" spans="17:19" x14ac:dyDescent="0.2">
      <c r="Q1646" s="930"/>
      <c r="R1646" s="930"/>
      <c r="S1646" s="930"/>
    </row>
    <row r="1647" spans="17:19" x14ac:dyDescent="0.2">
      <c r="Q1647" s="930"/>
      <c r="R1647" s="930"/>
      <c r="S1647" s="930"/>
    </row>
    <row r="1648" spans="17:19" x14ac:dyDescent="0.2">
      <c r="Q1648" s="930"/>
      <c r="R1648" s="930"/>
      <c r="S1648" s="930"/>
    </row>
    <row r="1649" spans="17:19" x14ac:dyDescent="0.2">
      <c r="Q1649" s="930"/>
      <c r="R1649" s="930"/>
      <c r="S1649" s="930"/>
    </row>
    <row r="1650" spans="17:19" x14ac:dyDescent="0.2">
      <c r="Q1650" s="930"/>
      <c r="R1650" s="930"/>
      <c r="S1650" s="930"/>
    </row>
    <row r="1651" spans="17:19" x14ac:dyDescent="0.2">
      <c r="Q1651" s="930"/>
      <c r="R1651" s="930"/>
      <c r="S1651" s="930"/>
    </row>
    <row r="1652" spans="17:19" x14ac:dyDescent="0.2">
      <c r="Q1652" s="930"/>
      <c r="R1652" s="930"/>
      <c r="S1652" s="930"/>
    </row>
    <row r="1653" spans="17:19" x14ac:dyDescent="0.2">
      <c r="Q1653" s="930"/>
      <c r="R1653" s="930"/>
      <c r="S1653" s="930"/>
    </row>
    <row r="1654" spans="17:19" x14ac:dyDescent="0.2">
      <c r="Q1654" s="930"/>
      <c r="R1654" s="930"/>
      <c r="S1654" s="930"/>
    </row>
    <row r="1655" spans="17:19" x14ac:dyDescent="0.2">
      <c r="Q1655" s="930"/>
      <c r="R1655" s="930"/>
      <c r="S1655" s="930"/>
    </row>
    <row r="1656" spans="17:19" x14ac:dyDescent="0.2">
      <c r="Q1656" s="930"/>
      <c r="R1656" s="930"/>
      <c r="S1656" s="930"/>
    </row>
    <row r="1657" spans="17:19" x14ac:dyDescent="0.2">
      <c r="Q1657" s="930"/>
      <c r="R1657" s="930"/>
      <c r="S1657" s="930"/>
    </row>
    <row r="1658" spans="17:19" x14ac:dyDescent="0.2">
      <c r="Q1658" s="930"/>
      <c r="R1658" s="930"/>
      <c r="S1658" s="930"/>
    </row>
    <row r="1659" spans="17:19" x14ac:dyDescent="0.2">
      <c r="Q1659" s="930"/>
      <c r="R1659" s="930"/>
      <c r="S1659" s="930"/>
    </row>
    <row r="1660" spans="17:19" x14ac:dyDescent="0.2">
      <c r="Q1660" s="930"/>
      <c r="R1660" s="930"/>
      <c r="S1660" s="930"/>
    </row>
    <row r="1661" spans="17:19" x14ac:dyDescent="0.2">
      <c r="Q1661" s="930"/>
      <c r="R1661" s="930"/>
      <c r="S1661" s="930"/>
    </row>
    <row r="1662" spans="17:19" x14ac:dyDescent="0.2">
      <c r="Q1662" s="930"/>
      <c r="R1662" s="930"/>
      <c r="S1662" s="930"/>
    </row>
    <row r="1663" spans="17:19" x14ac:dyDescent="0.2">
      <c r="Q1663" s="930"/>
      <c r="R1663" s="930"/>
      <c r="S1663" s="930"/>
    </row>
    <row r="1664" spans="17:19" x14ac:dyDescent="0.2">
      <c r="Q1664" s="930"/>
      <c r="R1664" s="930"/>
      <c r="S1664" s="930"/>
    </row>
    <row r="1665" spans="17:19" x14ac:dyDescent="0.2">
      <c r="Q1665" s="930"/>
      <c r="R1665" s="930"/>
      <c r="S1665" s="930"/>
    </row>
    <row r="1666" spans="17:19" x14ac:dyDescent="0.2">
      <c r="Q1666" s="930"/>
      <c r="R1666" s="930"/>
      <c r="S1666" s="930"/>
    </row>
    <row r="1667" spans="17:19" x14ac:dyDescent="0.2">
      <c r="Q1667" s="930"/>
      <c r="R1667" s="930"/>
      <c r="S1667" s="930"/>
    </row>
    <row r="1668" spans="17:19" x14ac:dyDescent="0.2">
      <c r="Q1668" s="930"/>
      <c r="R1668" s="930"/>
      <c r="S1668" s="930"/>
    </row>
    <row r="1669" spans="17:19" x14ac:dyDescent="0.2">
      <c r="Q1669" s="930"/>
      <c r="R1669" s="930"/>
      <c r="S1669" s="930"/>
    </row>
    <row r="1670" spans="17:19" x14ac:dyDescent="0.2">
      <c r="Q1670" s="930"/>
      <c r="R1670" s="930"/>
      <c r="S1670" s="930"/>
    </row>
    <row r="1671" spans="17:19" x14ac:dyDescent="0.2">
      <c r="Q1671" s="930"/>
      <c r="R1671" s="930"/>
      <c r="S1671" s="930"/>
    </row>
    <row r="1672" spans="17:19" x14ac:dyDescent="0.2">
      <c r="Q1672" s="930"/>
      <c r="R1672" s="930"/>
      <c r="S1672" s="930"/>
    </row>
    <row r="1673" spans="17:19" x14ac:dyDescent="0.2">
      <c r="Q1673" s="930"/>
      <c r="R1673" s="930"/>
      <c r="S1673" s="930"/>
    </row>
    <row r="1674" spans="17:19" x14ac:dyDescent="0.2">
      <c r="Q1674" s="930"/>
      <c r="R1674" s="930"/>
      <c r="S1674" s="930"/>
    </row>
    <row r="1675" spans="17:19" x14ac:dyDescent="0.2">
      <c r="Q1675" s="930"/>
      <c r="R1675" s="930"/>
      <c r="S1675" s="930"/>
    </row>
    <row r="1676" spans="17:19" x14ac:dyDescent="0.2">
      <c r="Q1676" s="930"/>
      <c r="R1676" s="930"/>
      <c r="S1676" s="930"/>
    </row>
    <row r="1677" spans="17:19" x14ac:dyDescent="0.2">
      <c r="Q1677" s="930"/>
      <c r="R1677" s="930"/>
      <c r="S1677" s="930"/>
    </row>
    <row r="1678" spans="17:19" x14ac:dyDescent="0.2">
      <c r="Q1678" s="930"/>
      <c r="R1678" s="930"/>
      <c r="S1678" s="930"/>
    </row>
    <row r="1679" spans="17:19" x14ac:dyDescent="0.2">
      <c r="Q1679" s="930"/>
      <c r="R1679" s="930"/>
      <c r="S1679" s="930"/>
    </row>
    <row r="1680" spans="17:19" x14ac:dyDescent="0.2">
      <c r="Q1680" s="930"/>
      <c r="R1680" s="930"/>
      <c r="S1680" s="930"/>
    </row>
    <row r="1681" spans="17:19" x14ac:dyDescent="0.2">
      <c r="Q1681" s="930"/>
      <c r="R1681" s="930"/>
      <c r="S1681" s="930"/>
    </row>
    <row r="1682" spans="17:19" x14ac:dyDescent="0.2">
      <c r="Q1682" s="930"/>
      <c r="R1682" s="930"/>
      <c r="S1682" s="930"/>
    </row>
    <row r="1683" spans="17:19" x14ac:dyDescent="0.2">
      <c r="Q1683" s="930"/>
      <c r="R1683" s="930"/>
      <c r="S1683" s="930"/>
    </row>
    <row r="1684" spans="17:19" x14ac:dyDescent="0.2">
      <c r="Q1684" s="930"/>
      <c r="R1684" s="930"/>
      <c r="S1684" s="930"/>
    </row>
    <row r="1685" spans="17:19" x14ac:dyDescent="0.2">
      <c r="Q1685" s="930"/>
      <c r="R1685" s="930"/>
      <c r="S1685" s="930"/>
    </row>
    <row r="1686" spans="17:19" x14ac:dyDescent="0.2">
      <c r="Q1686" s="930"/>
      <c r="R1686" s="930"/>
      <c r="S1686" s="930"/>
    </row>
    <row r="1687" spans="17:19" x14ac:dyDescent="0.2">
      <c r="Q1687" s="930"/>
      <c r="R1687" s="930"/>
      <c r="S1687" s="930"/>
    </row>
    <row r="1688" spans="17:19" x14ac:dyDescent="0.2">
      <c r="Q1688" s="930"/>
      <c r="R1688" s="930"/>
      <c r="S1688" s="930"/>
    </row>
    <row r="1689" spans="17:19" x14ac:dyDescent="0.2">
      <c r="Q1689" s="930"/>
      <c r="R1689" s="930"/>
      <c r="S1689" s="930"/>
    </row>
    <row r="1690" spans="17:19" x14ac:dyDescent="0.2">
      <c r="Q1690" s="930"/>
      <c r="R1690" s="930"/>
      <c r="S1690" s="930"/>
    </row>
    <row r="1691" spans="17:19" x14ac:dyDescent="0.2">
      <c r="Q1691" s="930"/>
      <c r="R1691" s="930"/>
      <c r="S1691" s="930"/>
    </row>
    <row r="1692" spans="17:19" x14ac:dyDescent="0.2">
      <c r="Q1692" s="930"/>
      <c r="R1692" s="930"/>
      <c r="S1692" s="930"/>
    </row>
    <row r="1693" spans="17:19" x14ac:dyDescent="0.2">
      <c r="Q1693" s="930"/>
      <c r="R1693" s="930"/>
      <c r="S1693" s="930"/>
    </row>
    <row r="1694" spans="17:19" x14ac:dyDescent="0.2">
      <c r="Q1694" s="930"/>
      <c r="R1694" s="930"/>
      <c r="S1694" s="930"/>
    </row>
    <row r="1695" spans="17:19" x14ac:dyDescent="0.2">
      <c r="Q1695" s="930"/>
      <c r="R1695" s="930"/>
      <c r="S1695" s="930"/>
    </row>
    <row r="1696" spans="17:19" x14ac:dyDescent="0.2">
      <c r="Q1696" s="930"/>
      <c r="R1696" s="930"/>
      <c r="S1696" s="930"/>
    </row>
    <row r="1697" spans="17:19" x14ac:dyDescent="0.2">
      <c r="Q1697" s="930"/>
      <c r="R1697" s="930"/>
      <c r="S1697" s="930"/>
    </row>
    <row r="1698" spans="17:19" x14ac:dyDescent="0.2">
      <c r="Q1698" s="930"/>
      <c r="R1698" s="930"/>
      <c r="S1698" s="930"/>
    </row>
    <row r="1699" spans="17:19" x14ac:dyDescent="0.2">
      <c r="Q1699" s="930"/>
      <c r="R1699" s="930"/>
      <c r="S1699" s="930"/>
    </row>
    <row r="1700" spans="17:19" x14ac:dyDescent="0.2">
      <c r="Q1700" s="930"/>
      <c r="R1700" s="930"/>
      <c r="S1700" s="930"/>
    </row>
    <row r="1701" spans="17:19" x14ac:dyDescent="0.2">
      <c r="Q1701" s="930"/>
      <c r="R1701" s="930"/>
      <c r="S1701" s="930"/>
    </row>
    <row r="1702" spans="17:19" x14ac:dyDescent="0.2">
      <c r="Q1702" s="930"/>
      <c r="R1702" s="930"/>
      <c r="S1702" s="930"/>
    </row>
    <row r="1703" spans="17:19" x14ac:dyDescent="0.2">
      <c r="Q1703" s="930"/>
      <c r="R1703" s="930"/>
      <c r="S1703" s="930"/>
    </row>
    <row r="1704" spans="17:19" x14ac:dyDescent="0.2">
      <c r="Q1704" s="930"/>
      <c r="R1704" s="930"/>
      <c r="S1704" s="930"/>
    </row>
    <row r="1705" spans="17:19" x14ac:dyDescent="0.2">
      <c r="Q1705" s="930"/>
      <c r="R1705" s="930"/>
      <c r="S1705" s="930"/>
    </row>
    <row r="1706" spans="17:19" x14ac:dyDescent="0.2">
      <c r="Q1706" s="930"/>
      <c r="R1706" s="930"/>
      <c r="S1706" s="930"/>
    </row>
    <row r="1707" spans="17:19" x14ac:dyDescent="0.2">
      <c r="Q1707" s="930"/>
      <c r="R1707" s="930"/>
      <c r="S1707" s="930"/>
    </row>
    <row r="1708" spans="17:19" x14ac:dyDescent="0.2">
      <c r="Q1708" s="930"/>
      <c r="R1708" s="930"/>
      <c r="S1708" s="930"/>
    </row>
    <row r="1709" spans="17:19" x14ac:dyDescent="0.2">
      <c r="Q1709" s="930"/>
      <c r="R1709" s="930"/>
      <c r="S1709" s="930"/>
    </row>
    <row r="1710" spans="17:19" x14ac:dyDescent="0.2">
      <c r="Q1710" s="930"/>
      <c r="R1710" s="930"/>
      <c r="S1710" s="930"/>
    </row>
    <row r="1711" spans="17:19" x14ac:dyDescent="0.2">
      <c r="Q1711" s="930"/>
      <c r="R1711" s="930"/>
      <c r="S1711" s="930"/>
    </row>
    <row r="1712" spans="17:19" x14ac:dyDescent="0.2">
      <c r="Q1712" s="930"/>
      <c r="R1712" s="930"/>
      <c r="S1712" s="930"/>
    </row>
    <row r="1713" spans="17:19" x14ac:dyDescent="0.2">
      <c r="Q1713" s="930"/>
      <c r="R1713" s="930"/>
      <c r="S1713" s="930"/>
    </row>
    <row r="1714" spans="17:19" x14ac:dyDescent="0.2">
      <c r="Q1714" s="930"/>
      <c r="R1714" s="930"/>
      <c r="S1714" s="930"/>
    </row>
    <row r="1715" spans="17:19" x14ac:dyDescent="0.2">
      <c r="Q1715" s="930"/>
      <c r="R1715" s="930"/>
      <c r="S1715" s="930"/>
    </row>
    <row r="1716" spans="17:19" x14ac:dyDescent="0.2">
      <c r="Q1716" s="930"/>
      <c r="R1716" s="930"/>
      <c r="S1716" s="930"/>
    </row>
    <row r="1717" spans="17:19" x14ac:dyDescent="0.2">
      <c r="Q1717" s="930"/>
      <c r="R1717" s="930"/>
      <c r="S1717" s="930"/>
    </row>
    <row r="1718" spans="17:19" x14ac:dyDescent="0.2">
      <c r="Q1718" s="930"/>
      <c r="R1718" s="930"/>
      <c r="S1718" s="930"/>
    </row>
    <row r="1719" spans="17:19" x14ac:dyDescent="0.2">
      <c r="Q1719" s="930"/>
      <c r="R1719" s="930"/>
      <c r="S1719" s="930"/>
    </row>
    <row r="1720" spans="17:19" x14ac:dyDescent="0.2">
      <c r="Q1720" s="930"/>
      <c r="R1720" s="930"/>
      <c r="S1720" s="930"/>
    </row>
    <row r="1721" spans="17:19" x14ac:dyDescent="0.2">
      <c r="Q1721" s="930"/>
      <c r="R1721" s="930"/>
      <c r="S1721" s="930"/>
    </row>
    <row r="1722" spans="17:19" x14ac:dyDescent="0.2">
      <c r="Q1722" s="930"/>
      <c r="R1722" s="930"/>
      <c r="S1722" s="930"/>
    </row>
    <row r="1723" spans="17:19" x14ac:dyDescent="0.2">
      <c r="Q1723" s="930"/>
      <c r="R1723" s="930"/>
      <c r="S1723" s="930"/>
    </row>
    <row r="1724" spans="17:19" x14ac:dyDescent="0.2">
      <c r="Q1724" s="930"/>
      <c r="R1724" s="930"/>
      <c r="S1724" s="930"/>
    </row>
    <row r="1725" spans="17:19" x14ac:dyDescent="0.2">
      <c r="Q1725" s="930"/>
      <c r="R1725" s="930"/>
      <c r="S1725" s="930"/>
    </row>
    <row r="1726" spans="17:19" x14ac:dyDescent="0.2">
      <c r="Q1726" s="930"/>
      <c r="R1726" s="930"/>
      <c r="S1726" s="930"/>
    </row>
    <row r="1727" spans="17:19" x14ac:dyDescent="0.2">
      <c r="Q1727" s="930"/>
      <c r="R1727" s="930"/>
      <c r="S1727" s="930"/>
    </row>
    <row r="1728" spans="17:19" x14ac:dyDescent="0.2">
      <c r="Q1728" s="930"/>
      <c r="R1728" s="930"/>
      <c r="S1728" s="930"/>
    </row>
    <row r="1729" spans="17:19" x14ac:dyDescent="0.2">
      <c r="Q1729" s="930"/>
      <c r="R1729" s="930"/>
      <c r="S1729" s="930"/>
    </row>
    <row r="1730" spans="17:19" x14ac:dyDescent="0.2">
      <c r="Q1730" s="930"/>
      <c r="R1730" s="930"/>
      <c r="S1730" s="930"/>
    </row>
    <row r="1731" spans="17:19" x14ac:dyDescent="0.2">
      <c r="Q1731" s="930"/>
      <c r="R1731" s="930"/>
      <c r="S1731" s="930"/>
    </row>
    <row r="1732" spans="17:19" x14ac:dyDescent="0.2">
      <c r="Q1732" s="930"/>
      <c r="R1732" s="930"/>
      <c r="S1732" s="930"/>
    </row>
    <row r="1733" spans="17:19" x14ac:dyDescent="0.2">
      <c r="Q1733" s="930"/>
      <c r="R1733" s="930"/>
      <c r="S1733" s="930"/>
    </row>
    <row r="1734" spans="17:19" x14ac:dyDescent="0.2">
      <c r="Q1734" s="930"/>
      <c r="R1734" s="930"/>
      <c r="S1734" s="930"/>
    </row>
    <row r="1735" spans="17:19" x14ac:dyDescent="0.2">
      <c r="Q1735" s="930"/>
      <c r="R1735" s="930"/>
      <c r="S1735" s="930"/>
    </row>
    <row r="1736" spans="17:19" x14ac:dyDescent="0.2">
      <c r="Q1736" s="930"/>
      <c r="R1736" s="930"/>
      <c r="S1736" s="930"/>
    </row>
    <row r="1737" spans="17:19" x14ac:dyDescent="0.2">
      <c r="Q1737" s="930"/>
      <c r="R1737" s="930"/>
      <c r="S1737" s="930"/>
    </row>
    <row r="1738" spans="17:19" x14ac:dyDescent="0.2">
      <c r="Q1738" s="930"/>
      <c r="R1738" s="930"/>
      <c r="S1738" s="930"/>
    </row>
    <row r="1739" spans="17:19" x14ac:dyDescent="0.2">
      <c r="Q1739" s="930"/>
      <c r="R1739" s="930"/>
      <c r="S1739" s="930"/>
    </row>
    <row r="1740" spans="17:19" x14ac:dyDescent="0.2">
      <c r="Q1740" s="930"/>
      <c r="R1740" s="930"/>
      <c r="S1740" s="930"/>
    </row>
    <row r="1741" spans="17:19" x14ac:dyDescent="0.2">
      <c r="Q1741" s="930"/>
      <c r="R1741" s="930"/>
      <c r="S1741" s="930"/>
    </row>
    <row r="1742" spans="17:19" x14ac:dyDescent="0.2">
      <c r="Q1742" s="930"/>
      <c r="R1742" s="930"/>
      <c r="S1742" s="930"/>
    </row>
    <row r="1743" spans="17:19" x14ac:dyDescent="0.2">
      <c r="Q1743" s="930"/>
      <c r="R1743" s="930"/>
      <c r="S1743" s="930"/>
    </row>
    <row r="1744" spans="17:19" x14ac:dyDescent="0.2">
      <c r="Q1744" s="930"/>
      <c r="R1744" s="930"/>
      <c r="S1744" s="930"/>
    </row>
    <row r="1745" spans="17:19" x14ac:dyDescent="0.2">
      <c r="Q1745" s="930"/>
      <c r="R1745" s="930"/>
      <c r="S1745" s="930"/>
    </row>
    <row r="1746" spans="17:19" x14ac:dyDescent="0.2">
      <c r="Q1746" s="930"/>
      <c r="R1746" s="930"/>
      <c r="S1746" s="930"/>
    </row>
    <row r="1747" spans="17:19" x14ac:dyDescent="0.2">
      <c r="Q1747" s="930"/>
      <c r="R1747" s="930"/>
      <c r="S1747" s="930"/>
    </row>
    <row r="1748" spans="17:19" x14ac:dyDescent="0.2">
      <c r="Q1748" s="930"/>
      <c r="R1748" s="930"/>
      <c r="S1748" s="930"/>
    </row>
    <row r="1749" spans="17:19" x14ac:dyDescent="0.2">
      <c r="Q1749" s="930"/>
      <c r="R1749" s="930"/>
      <c r="S1749" s="930"/>
    </row>
    <row r="1750" spans="17:19" x14ac:dyDescent="0.2">
      <c r="Q1750" s="930"/>
      <c r="R1750" s="930"/>
      <c r="S1750" s="930"/>
    </row>
    <row r="1751" spans="17:19" x14ac:dyDescent="0.2">
      <c r="Q1751" s="930"/>
      <c r="R1751" s="930"/>
      <c r="S1751" s="930"/>
    </row>
    <row r="1752" spans="17:19" x14ac:dyDescent="0.2">
      <c r="Q1752" s="930"/>
      <c r="R1752" s="930"/>
      <c r="S1752" s="930"/>
    </row>
    <row r="1753" spans="17:19" x14ac:dyDescent="0.2">
      <c r="Q1753" s="930"/>
      <c r="R1753" s="930"/>
      <c r="S1753" s="930"/>
    </row>
    <row r="1754" spans="17:19" x14ac:dyDescent="0.2">
      <c r="Q1754" s="930"/>
      <c r="R1754" s="930"/>
      <c r="S1754" s="930"/>
    </row>
    <row r="1755" spans="17:19" x14ac:dyDescent="0.2">
      <c r="Q1755" s="930"/>
      <c r="R1755" s="930"/>
      <c r="S1755" s="930"/>
    </row>
    <row r="1756" spans="17:19" x14ac:dyDescent="0.2">
      <c r="Q1756" s="930"/>
      <c r="R1756" s="930"/>
      <c r="S1756" s="930"/>
    </row>
    <row r="1757" spans="17:19" x14ac:dyDescent="0.2">
      <c r="Q1757" s="930"/>
      <c r="R1757" s="930"/>
      <c r="S1757" s="930"/>
    </row>
    <row r="1758" spans="17:19" x14ac:dyDescent="0.2">
      <c r="Q1758" s="930"/>
      <c r="R1758" s="930"/>
      <c r="S1758" s="930"/>
    </row>
    <row r="1759" spans="17:19" x14ac:dyDescent="0.2">
      <c r="Q1759" s="930"/>
      <c r="R1759" s="930"/>
      <c r="S1759" s="930"/>
    </row>
    <row r="1760" spans="17:19" x14ac:dyDescent="0.2">
      <c r="Q1760" s="930"/>
      <c r="R1760" s="930"/>
      <c r="S1760" s="930"/>
    </row>
    <row r="1761" spans="17:19" x14ac:dyDescent="0.2">
      <c r="Q1761" s="930"/>
      <c r="R1761" s="930"/>
      <c r="S1761" s="930"/>
    </row>
    <row r="1762" spans="17:19" x14ac:dyDescent="0.2">
      <c r="Q1762" s="930"/>
      <c r="R1762" s="930"/>
      <c r="S1762" s="930"/>
    </row>
    <row r="1763" spans="17:19" x14ac:dyDescent="0.2">
      <c r="Q1763" s="930"/>
      <c r="R1763" s="930"/>
      <c r="S1763" s="930"/>
    </row>
    <row r="1764" spans="17:19" x14ac:dyDescent="0.2">
      <c r="Q1764" s="930"/>
      <c r="R1764" s="930"/>
      <c r="S1764" s="930"/>
    </row>
    <row r="1765" spans="17:19" x14ac:dyDescent="0.2">
      <c r="Q1765" s="930"/>
      <c r="R1765" s="930"/>
      <c r="S1765" s="930"/>
    </row>
    <row r="1766" spans="17:19" x14ac:dyDescent="0.2">
      <c r="Q1766" s="930"/>
      <c r="R1766" s="930"/>
      <c r="S1766" s="930"/>
    </row>
    <row r="1767" spans="17:19" x14ac:dyDescent="0.2">
      <c r="Q1767" s="930"/>
      <c r="R1767" s="930"/>
      <c r="S1767" s="930"/>
    </row>
    <row r="1768" spans="17:19" x14ac:dyDescent="0.2">
      <c r="Q1768" s="930"/>
      <c r="R1768" s="930"/>
      <c r="S1768" s="930"/>
    </row>
    <row r="1769" spans="17:19" x14ac:dyDescent="0.2">
      <c r="Q1769" s="930"/>
      <c r="R1769" s="930"/>
      <c r="S1769" s="930"/>
    </row>
    <row r="1770" spans="17:19" x14ac:dyDescent="0.2">
      <c r="Q1770" s="930"/>
      <c r="R1770" s="930"/>
      <c r="S1770" s="930"/>
    </row>
    <row r="1771" spans="17:19" x14ac:dyDescent="0.2">
      <c r="Q1771" s="930"/>
      <c r="R1771" s="930"/>
      <c r="S1771" s="930"/>
    </row>
    <row r="1772" spans="17:19" x14ac:dyDescent="0.2">
      <c r="Q1772" s="930"/>
      <c r="R1772" s="930"/>
      <c r="S1772" s="930"/>
    </row>
    <row r="1773" spans="17:19" x14ac:dyDescent="0.2">
      <c r="Q1773" s="930"/>
      <c r="R1773" s="930"/>
      <c r="S1773" s="930"/>
    </row>
    <row r="1774" spans="17:19" x14ac:dyDescent="0.2">
      <c r="Q1774" s="930"/>
      <c r="R1774" s="930"/>
      <c r="S1774" s="930"/>
    </row>
    <row r="1775" spans="17:19" x14ac:dyDescent="0.2">
      <c r="Q1775" s="930"/>
      <c r="R1775" s="930"/>
      <c r="S1775" s="930"/>
    </row>
    <row r="1776" spans="17:19" x14ac:dyDescent="0.2">
      <c r="Q1776" s="930"/>
      <c r="R1776" s="930"/>
      <c r="S1776" s="930"/>
    </row>
    <row r="1777" spans="17:19" x14ac:dyDescent="0.2">
      <c r="Q1777" s="930"/>
      <c r="R1777" s="930"/>
      <c r="S1777" s="930"/>
    </row>
    <row r="1778" spans="17:19" x14ac:dyDescent="0.2">
      <c r="Q1778" s="930"/>
      <c r="R1778" s="930"/>
      <c r="S1778" s="930"/>
    </row>
    <row r="1779" spans="17:19" x14ac:dyDescent="0.2">
      <c r="Q1779" s="930"/>
      <c r="R1779" s="930"/>
      <c r="S1779" s="930"/>
    </row>
    <row r="1780" spans="17:19" x14ac:dyDescent="0.2">
      <c r="Q1780" s="930"/>
      <c r="R1780" s="930"/>
      <c r="S1780" s="930"/>
    </row>
    <row r="1781" spans="17:19" x14ac:dyDescent="0.2">
      <c r="Q1781" s="930"/>
      <c r="R1781" s="930"/>
      <c r="S1781" s="930"/>
    </row>
    <row r="1782" spans="17:19" x14ac:dyDescent="0.2">
      <c r="Q1782" s="930"/>
      <c r="R1782" s="930"/>
      <c r="S1782" s="930"/>
    </row>
    <row r="1783" spans="17:19" x14ac:dyDescent="0.2">
      <c r="Q1783" s="930"/>
      <c r="R1783" s="930"/>
      <c r="S1783" s="930"/>
    </row>
    <row r="1784" spans="17:19" x14ac:dyDescent="0.2">
      <c r="Q1784" s="930"/>
      <c r="R1784" s="930"/>
      <c r="S1784" s="930"/>
    </row>
    <row r="1785" spans="17:19" x14ac:dyDescent="0.2">
      <c r="Q1785" s="930"/>
      <c r="R1785" s="930"/>
      <c r="S1785" s="930"/>
    </row>
    <row r="1786" spans="17:19" x14ac:dyDescent="0.2">
      <c r="Q1786" s="930"/>
      <c r="R1786" s="930"/>
      <c r="S1786" s="930"/>
    </row>
    <row r="1787" spans="17:19" x14ac:dyDescent="0.2">
      <c r="Q1787" s="930"/>
      <c r="R1787" s="930"/>
      <c r="S1787" s="930"/>
    </row>
    <row r="1788" spans="17:19" x14ac:dyDescent="0.2">
      <c r="Q1788" s="930"/>
      <c r="R1788" s="930"/>
      <c r="S1788" s="930"/>
    </row>
    <row r="1789" spans="17:19" x14ac:dyDescent="0.2">
      <c r="Q1789" s="930"/>
      <c r="R1789" s="930"/>
      <c r="S1789" s="930"/>
    </row>
    <row r="1790" spans="17:19" x14ac:dyDescent="0.2">
      <c r="Q1790" s="930"/>
      <c r="R1790" s="930"/>
      <c r="S1790" s="930"/>
    </row>
    <row r="1791" spans="17:19" x14ac:dyDescent="0.2">
      <c r="Q1791" s="930"/>
      <c r="R1791" s="930"/>
      <c r="S1791" s="930"/>
    </row>
    <row r="1792" spans="17:19" x14ac:dyDescent="0.2">
      <c r="Q1792" s="930"/>
      <c r="R1792" s="930"/>
      <c r="S1792" s="930"/>
    </row>
    <row r="1793" spans="17:19" x14ac:dyDescent="0.2">
      <c r="Q1793" s="930"/>
      <c r="R1793" s="930"/>
      <c r="S1793" s="930"/>
    </row>
    <row r="1794" spans="17:19" x14ac:dyDescent="0.2">
      <c r="Q1794" s="930"/>
      <c r="R1794" s="930"/>
      <c r="S1794" s="930"/>
    </row>
    <row r="1795" spans="17:19" x14ac:dyDescent="0.2">
      <c r="Q1795" s="930"/>
      <c r="R1795" s="930"/>
      <c r="S1795" s="930"/>
    </row>
    <row r="1796" spans="17:19" x14ac:dyDescent="0.2">
      <c r="Q1796" s="930"/>
      <c r="R1796" s="930"/>
      <c r="S1796" s="930"/>
    </row>
    <row r="1797" spans="17:19" x14ac:dyDescent="0.2">
      <c r="Q1797" s="930"/>
      <c r="R1797" s="930"/>
      <c r="S1797" s="930"/>
    </row>
    <row r="1798" spans="17:19" x14ac:dyDescent="0.2">
      <c r="Q1798" s="930"/>
      <c r="R1798" s="930"/>
      <c r="S1798" s="930"/>
    </row>
    <row r="1799" spans="17:19" x14ac:dyDescent="0.2">
      <c r="Q1799" s="930"/>
      <c r="R1799" s="930"/>
      <c r="S1799" s="930"/>
    </row>
    <row r="1800" spans="17:19" x14ac:dyDescent="0.2">
      <c r="Q1800" s="930"/>
      <c r="R1800" s="930"/>
      <c r="S1800" s="930"/>
    </row>
    <row r="1801" spans="17:19" x14ac:dyDescent="0.2">
      <c r="Q1801" s="930"/>
      <c r="R1801" s="930"/>
      <c r="S1801" s="930"/>
    </row>
    <row r="1802" spans="17:19" x14ac:dyDescent="0.2">
      <c r="Q1802" s="930"/>
      <c r="R1802" s="930"/>
      <c r="S1802" s="930"/>
    </row>
    <row r="1803" spans="17:19" x14ac:dyDescent="0.2">
      <c r="Q1803" s="930"/>
      <c r="R1803" s="930"/>
      <c r="S1803" s="930"/>
    </row>
    <row r="1804" spans="17:19" x14ac:dyDescent="0.2">
      <c r="Q1804" s="930"/>
      <c r="R1804" s="930"/>
      <c r="S1804" s="930"/>
    </row>
    <row r="1805" spans="17:19" x14ac:dyDescent="0.2">
      <c r="Q1805" s="930"/>
      <c r="R1805" s="930"/>
      <c r="S1805" s="930"/>
    </row>
    <row r="1806" spans="17:19" x14ac:dyDescent="0.2">
      <c r="Q1806" s="930"/>
      <c r="R1806" s="930"/>
      <c r="S1806" s="930"/>
    </row>
    <row r="1807" spans="17:19" x14ac:dyDescent="0.2">
      <c r="Q1807" s="930"/>
      <c r="R1807" s="930"/>
      <c r="S1807" s="930"/>
    </row>
    <row r="1808" spans="17:19" x14ac:dyDescent="0.2">
      <c r="Q1808" s="930"/>
      <c r="R1808" s="930"/>
      <c r="S1808" s="930"/>
    </row>
    <row r="1809" spans="17:19" x14ac:dyDescent="0.2">
      <c r="Q1809" s="930"/>
      <c r="R1809" s="930"/>
      <c r="S1809" s="930"/>
    </row>
    <row r="1810" spans="17:19" x14ac:dyDescent="0.2">
      <c r="Q1810" s="930"/>
      <c r="R1810" s="930"/>
      <c r="S1810" s="930"/>
    </row>
    <row r="1811" spans="17:19" x14ac:dyDescent="0.2">
      <c r="Q1811" s="930"/>
      <c r="R1811" s="930"/>
      <c r="S1811" s="930"/>
    </row>
    <row r="1812" spans="17:19" x14ac:dyDescent="0.2">
      <c r="Q1812" s="930"/>
      <c r="R1812" s="930"/>
      <c r="S1812" s="930"/>
    </row>
    <row r="1813" spans="17:19" x14ac:dyDescent="0.2">
      <c r="Q1813" s="930"/>
      <c r="R1813" s="930"/>
      <c r="S1813" s="930"/>
    </row>
    <row r="1814" spans="17:19" x14ac:dyDescent="0.2">
      <c r="Q1814" s="930"/>
      <c r="R1814" s="930"/>
      <c r="S1814" s="930"/>
    </row>
    <row r="1815" spans="17:19" x14ac:dyDescent="0.2">
      <c r="Q1815" s="930"/>
      <c r="R1815" s="930"/>
      <c r="S1815" s="930"/>
    </row>
    <row r="1816" spans="17:19" x14ac:dyDescent="0.2">
      <c r="Q1816" s="930"/>
      <c r="R1816" s="930"/>
      <c r="S1816" s="930"/>
    </row>
    <row r="1817" spans="17:19" x14ac:dyDescent="0.2">
      <c r="Q1817" s="930"/>
      <c r="R1817" s="930"/>
      <c r="S1817" s="930"/>
    </row>
    <row r="1818" spans="17:19" x14ac:dyDescent="0.2">
      <c r="Q1818" s="930"/>
      <c r="R1818" s="930"/>
      <c r="S1818" s="930"/>
    </row>
    <row r="1819" spans="17:19" x14ac:dyDescent="0.2">
      <c r="Q1819" s="930"/>
      <c r="R1819" s="930"/>
      <c r="S1819" s="930"/>
    </row>
    <row r="1820" spans="17:19" x14ac:dyDescent="0.2">
      <c r="Q1820" s="930"/>
      <c r="R1820" s="930"/>
      <c r="S1820" s="930"/>
    </row>
    <row r="1821" spans="17:19" x14ac:dyDescent="0.2">
      <c r="Q1821" s="930"/>
      <c r="R1821" s="930"/>
      <c r="S1821" s="930"/>
    </row>
    <row r="1822" spans="17:19" x14ac:dyDescent="0.2">
      <c r="Q1822" s="930"/>
      <c r="R1822" s="930"/>
      <c r="S1822" s="930"/>
    </row>
    <row r="1823" spans="17:19" x14ac:dyDescent="0.2">
      <c r="Q1823" s="930"/>
      <c r="R1823" s="930"/>
      <c r="S1823" s="930"/>
    </row>
    <row r="1824" spans="17:19" x14ac:dyDescent="0.2">
      <c r="Q1824" s="930"/>
      <c r="R1824" s="930"/>
      <c r="S1824" s="930"/>
    </row>
    <row r="1825" spans="17:19" x14ac:dyDescent="0.2">
      <c r="Q1825" s="930"/>
      <c r="R1825" s="930"/>
      <c r="S1825" s="930"/>
    </row>
    <row r="1826" spans="17:19" x14ac:dyDescent="0.2">
      <c r="Q1826" s="930"/>
      <c r="R1826" s="930"/>
      <c r="S1826" s="930"/>
    </row>
    <row r="1827" spans="17:19" x14ac:dyDescent="0.2">
      <c r="Q1827" s="930"/>
      <c r="R1827" s="930"/>
      <c r="S1827" s="930"/>
    </row>
    <row r="1828" spans="17:19" x14ac:dyDescent="0.2">
      <c r="Q1828" s="930"/>
      <c r="R1828" s="930"/>
      <c r="S1828" s="930"/>
    </row>
    <row r="1829" spans="17:19" x14ac:dyDescent="0.2">
      <c r="Q1829" s="930"/>
      <c r="R1829" s="930"/>
      <c r="S1829" s="930"/>
    </row>
    <row r="1830" spans="17:19" x14ac:dyDescent="0.2">
      <c r="Q1830" s="930"/>
      <c r="R1830" s="930"/>
      <c r="S1830" s="930"/>
    </row>
    <row r="1831" spans="17:19" x14ac:dyDescent="0.2">
      <c r="Q1831" s="930"/>
      <c r="R1831" s="930"/>
      <c r="S1831" s="930"/>
    </row>
    <row r="1832" spans="17:19" x14ac:dyDescent="0.2">
      <c r="Q1832" s="930"/>
      <c r="R1832" s="930"/>
      <c r="S1832" s="930"/>
    </row>
    <row r="1833" spans="17:19" x14ac:dyDescent="0.2">
      <c r="Q1833" s="930"/>
      <c r="R1833" s="930"/>
      <c r="S1833" s="930"/>
    </row>
    <row r="1834" spans="17:19" x14ac:dyDescent="0.2">
      <c r="Q1834" s="930"/>
      <c r="R1834" s="930"/>
      <c r="S1834" s="930"/>
    </row>
    <row r="1835" spans="17:19" x14ac:dyDescent="0.2">
      <c r="Q1835" s="930"/>
      <c r="R1835" s="930"/>
      <c r="S1835" s="930"/>
    </row>
    <row r="1836" spans="17:19" x14ac:dyDescent="0.2">
      <c r="Q1836" s="930"/>
      <c r="R1836" s="930"/>
      <c r="S1836" s="930"/>
    </row>
    <row r="1837" spans="17:19" x14ac:dyDescent="0.2">
      <c r="Q1837" s="930"/>
      <c r="R1837" s="930"/>
      <c r="S1837" s="930"/>
    </row>
    <row r="1838" spans="17:19" x14ac:dyDescent="0.2">
      <c r="Q1838" s="930"/>
      <c r="R1838" s="930"/>
      <c r="S1838" s="930"/>
    </row>
    <row r="1839" spans="17:19" x14ac:dyDescent="0.2">
      <c r="Q1839" s="930"/>
      <c r="R1839" s="930"/>
      <c r="S1839" s="930"/>
    </row>
    <row r="1840" spans="17:19" x14ac:dyDescent="0.2">
      <c r="Q1840" s="930"/>
      <c r="R1840" s="930"/>
      <c r="S1840" s="930"/>
    </row>
    <row r="1841" spans="17:19" x14ac:dyDescent="0.2">
      <c r="Q1841" s="930"/>
      <c r="R1841" s="930"/>
      <c r="S1841" s="930"/>
    </row>
    <row r="1842" spans="17:19" x14ac:dyDescent="0.2">
      <c r="Q1842" s="930"/>
      <c r="R1842" s="930"/>
      <c r="S1842" s="930"/>
    </row>
    <row r="1843" spans="17:19" x14ac:dyDescent="0.2">
      <c r="Q1843" s="930"/>
      <c r="R1843" s="930"/>
      <c r="S1843" s="930"/>
    </row>
    <row r="1844" spans="17:19" x14ac:dyDescent="0.2">
      <c r="Q1844" s="930"/>
      <c r="R1844" s="930"/>
      <c r="S1844" s="930"/>
    </row>
    <row r="1845" spans="17:19" x14ac:dyDescent="0.2">
      <c r="Q1845" s="930"/>
      <c r="R1845" s="930"/>
      <c r="S1845" s="930"/>
    </row>
    <row r="1846" spans="17:19" x14ac:dyDescent="0.2">
      <c r="Q1846" s="930"/>
      <c r="R1846" s="930"/>
      <c r="S1846" s="930"/>
    </row>
    <row r="1847" spans="17:19" x14ac:dyDescent="0.2">
      <c r="Q1847" s="930"/>
      <c r="R1847" s="930"/>
      <c r="S1847" s="930"/>
    </row>
    <row r="1848" spans="17:19" x14ac:dyDescent="0.2">
      <c r="Q1848" s="930"/>
      <c r="R1848" s="930"/>
      <c r="S1848" s="930"/>
    </row>
    <row r="1849" spans="17:19" x14ac:dyDescent="0.2">
      <c r="Q1849" s="930"/>
      <c r="R1849" s="930"/>
      <c r="S1849" s="930"/>
    </row>
    <row r="1850" spans="17:19" x14ac:dyDescent="0.2">
      <c r="Q1850" s="930"/>
      <c r="R1850" s="930"/>
      <c r="S1850" s="930"/>
    </row>
    <row r="1851" spans="17:19" x14ac:dyDescent="0.2">
      <c r="Q1851" s="930"/>
      <c r="R1851" s="930"/>
      <c r="S1851" s="930"/>
    </row>
    <row r="1852" spans="17:19" x14ac:dyDescent="0.2">
      <c r="Q1852" s="930"/>
      <c r="R1852" s="930"/>
      <c r="S1852" s="930"/>
    </row>
    <row r="1853" spans="17:19" x14ac:dyDescent="0.2">
      <c r="Q1853" s="930"/>
      <c r="R1853" s="930"/>
      <c r="S1853" s="930"/>
    </row>
    <row r="1854" spans="17:19" x14ac:dyDescent="0.2">
      <c r="Q1854" s="930"/>
      <c r="R1854" s="930"/>
      <c r="S1854" s="930"/>
    </row>
    <row r="1855" spans="17:19" x14ac:dyDescent="0.2">
      <c r="Q1855" s="930"/>
      <c r="R1855" s="930"/>
      <c r="S1855" s="930"/>
    </row>
    <row r="1856" spans="17:19" x14ac:dyDescent="0.2">
      <c r="Q1856" s="930"/>
      <c r="R1856" s="930"/>
      <c r="S1856" s="930"/>
    </row>
    <row r="1857" spans="17:19" x14ac:dyDescent="0.2">
      <c r="Q1857" s="930"/>
      <c r="R1857" s="930"/>
      <c r="S1857" s="930"/>
    </row>
    <row r="1858" spans="17:19" x14ac:dyDescent="0.2">
      <c r="Q1858" s="930"/>
      <c r="R1858" s="930"/>
      <c r="S1858" s="930"/>
    </row>
    <row r="1859" spans="17:19" x14ac:dyDescent="0.2">
      <c r="Q1859" s="930"/>
      <c r="R1859" s="930"/>
      <c r="S1859" s="930"/>
    </row>
    <row r="1860" spans="17:19" x14ac:dyDescent="0.2">
      <c r="Q1860" s="930"/>
      <c r="R1860" s="930"/>
      <c r="S1860" s="930"/>
    </row>
    <row r="1861" spans="17:19" x14ac:dyDescent="0.2">
      <c r="Q1861" s="930"/>
      <c r="R1861" s="930"/>
      <c r="S1861" s="930"/>
    </row>
    <row r="1862" spans="17:19" x14ac:dyDescent="0.2">
      <c r="Q1862" s="930"/>
      <c r="R1862" s="930"/>
      <c r="S1862" s="930"/>
    </row>
    <row r="1863" spans="17:19" x14ac:dyDescent="0.2">
      <c r="Q1863" s="930"/>
      <c r="R1863" s="930"/>
      <c r="S1863" s="930"/>
    </row>
    <row r="1864" spans="17:19" x14ac:dyDescent="0.2">
      <c r="Q1864" s="930"/>
      <c r="R1864" s="930"/>
      <c r="S1864" s="930"/>
    </row>
    <row r="1865" spans="17:19" x14ac:dyDescent="0.2">
      <c r="Q1865" s="930"/>
      <c r="R1865" s="930"/>
      <c r="S1865" s="930"/>
    </row>
    <row r="1866" spans="17:19" x14ac:dyDescent="0.2">
      <c r="Q1866" s="930"/>
      <c r="R1866" s="930"/>
      <c r="S1866" s="930"/>
    </row>
    <row r="1867" spans="17:19" x14ac:dyDescent="0.2">
      <c r="Q1867" s="930"/>
      <c r="R1867" s="930"/>
      <c r="S1867" s="930"/>
    </row>
    <row r="1868" spans="17:19" x14ac:dyDescent="0.2">
      <c r="Q1868" s="930"/>
      <c r="R1868" s="930"/>
      <c r="S1868" s="930"/>
    </row>
    <row r="1869" spans="17:19" x14ac:dyDescent="0.2">
      <c r="Q1869" s="930"/>
      <c r="R1869" s="930"/>
      <c r="S1869" s="930"/>
    </row>
    <row r="1870" spans="17:19" x14ac:dyDescent="0.2">
      <c r="Q1870" s="930"/>
      <c r="R1870" s="930"/>
      <c r="S1870" s="930"/>
    </row>
    <row r="1871" spans="17:19" x14ac:dyDescent="0.2">
      <c r="Q1871" s="930"/>
      <c r="R1871" s="930"/>
      <c r="S1871" s="930"/>
    </row>
    <row r="1872" spans="17:19" x14ac:dyDescent="0.2">
      <c r="Q1872" s="930"/>
      <c r="R1872" s="930"/>
      <c r="S1872" s="930"/>
    </row>
    <row r="1873" spans="17:19" x14ac:dyDescent="0.2">
      <c r="Q1873" s="930"/>
      <c r="R1873" s="930"/>
      <c r="S1873" s="930"/>
    </row>
    <row r="1874" spans="17:19" x14ac:dyDescent="0.2">
      <c r="Q1874" s="930"/>
      <c r="R1874" s="930"/>
      <c r="S1874" s="930"/>
    </row>
    <row r="1875" spans="17:19" x14ac:dyDescent="0.2">
      <c r="Q1875" s="930"/>
      <c r="R1875" s="930"/>
      <c r="S1875" s="930"/>
    </row>
    <row r="1876" spans="17:19" x14ac:dyDescent="0.2">
      <c r="Q1876" s="930"/>
      <c r="R1876" s="930"/>
      <c r="S1876" s="930"/>
    </row>
    <row r="1877" spans="17:19" x14ac:dyDescent="0.2">
      <c r="Q1877" s="930"/>
      <c r="R1877" s="930"/>
      <c r="S1877" s="930"/>
    </row>
    <row r="1878" spans="17:19" x14ac:dyDescent="0.2">
      <c r="Q1878" s="930"/>
      <c r="R1878" s="930"/>
      <c r="S1878" s="930"/>
    </row>
    <row r="1879" spans="17:19" x14ac:dyDescent="0.2">
      <c r="Q1879" s="930"/>
      <c r="R1879" s="930"/>
      <c r="S1879" s="930"/>
    </row>
    <row r="1880" spans="17:19" x14ac:dyDescent="0.2">
      <c r="Q1880" s="930"/>
      <c r="R1880" s="930"/>
      <c r="S1880" s="930"/>
    </row>
    <row r="1881" spans="17:19" x14ac:dyDescent="0.2">
      <c r="Q1881" s="930"/>
      <c r="R1881" s="930"/>
      <c r="S1881" s="930"/>
    </row>
    <row r="1882" spans="17:19" x14ac:dyDescent="0.2">
      <c r="Q1882" s="930"/>
      <c r="R1882" s="930"/>
      <c r="S1882" s="930"/>
    </row>
    <row r="1883" spans="17:19" x14ac:dyDescent="0.2">
      <c r="Q1883" s="930"/>
      <c r="R1883" s="930"/>
      <c r="S1883" s="930"/>
    </row>
    <row r="1884" spans="17:19" x14ac:dyDescent="0.2">
      <c r="Q1884" s="930"/>
      <c r="R1884" s="930"/>
      <c r="S1884" s="930"/>
    </row>
    <row r="1885" spans="17:19" x14ac:dyDescent="0.2">
      <c r="Q1885" s="930"/>
      <c r="R1885" s="930"/>
      <c r="S1885" s="930"/>
    </row>
    <row r="1886" spans="17:19" x14ac:dyDescent="0.2">
      <c r="Q1886" s="930"/>
      <c r="R1886" s="930"/>
      <c r="S1886" s="930"/>
    </row>
    <row r="1887" spans="17:19" x14ac:dyDescent="0.2">
      <c r="Q1887" s="930"/>
      <c r="R1887" s="930"/>
      <c r="S1887" s="930"/>
    </row>
    <row r="1888" spans="17:19" x14ac:dyDescent="0.2">
      <c r="Q1888" s="930"/>
      <c r="R1888" s="930"/>
      <c r="S1888" s="930"/>
    </row>
    <row r="1889" spans="17:19" x14ac:dyDescent="0.2">
      <c r="Q1889" s="930"/>
      <c r="R1889" s="930"/>
      <c r="S1889" s="930"/>
    </row>
    <row r="1890" spans="17:19" x14ac:dyDescent="0.2">
      <c r="Q1890" s="930"/>
      <c r="R1890" s="930"/>
      <c r="S1890" s="930"/>
    </row>
    <row r="1891" spans="17:19" x14ac:dyDescent="0.2">
      <c r="Q1891" s="930"/>
      <c r="R1891" s="930"/>
      <c r="S1891" s="930"/>
    </row>
    <row r="1892" spans="17:19" x14ac:dyDescent="0.2">
      <c r="Q1892" s="930"/>
      <c r="R1892" s="930"/>
      <c r="S1892" s="930"/>
    </row>
    <row r="1893" spans="17:19" x14ac:dyDescent="0.2">
      <c r="Q1893" s="930"/>
      <c r="R1893" s="930"/>
      <c r="S1893" s="930"/>
    </row>
    <row r="1894" spans="17:19" x14ac:dyDescent="0.2">
      <c r="Q1894" s="930"/>
      <c r="R1894" s="930"/>
      <c r="S1894" s="930"/>
    </row>
    <row r="1895" spans="17:19" x14ac:dyDescent="0.2">
      <c r="Q1895" s="930"/>
      <c r="R1895" s="930"/>
      <c r="S1895" s="930"/>
    </row>
    <row r="1896" spans="17:19" x14ac:dyDescent="0.2">
      <c r="Q1896" s="930"/>
      <c r="R1896" s="930"/>
      <c r="S1896" s="930"/>
    </row>
    <row r="1897" spans="17:19" x14ac:dyDescent="0.2">
      <c r="Q1897" s="930"/>
      <c r="R1897" s="930"/>
      <c r="S1897" s="930"/>
    </row>
    <row r="1898" spans="17:19" x14ac:dyDescent="0.2">
      <c r="Q1898" s="930"/>
      <c r="R1898" s="930"/>
      <c r="S1898" s="930"/>
    </row>
    <row r="1899" spans="17:19" x14ac:dyDescent="0.2">
      <c r="Q1899" s="930"/>
      <c r="R1899" s="930"/>
      <c r="S1899" s="930"/>
    </row>
    <row r="1900" spans="17:19" x14ac:dyDescent="0.2">
      <c r="Q1900" s="930"/>
      <c r="R1900" s="930"/>
      <c r="S1900" s="930"/>
    </row>
    <row r="1901" spans="17:19" x14ac:dyDescent="0.2">
      <c r="Q1901" s="930"/>
      <c r="R1901" s="930"/>
      <c r="S1901" s="930"/>
    </row>
    <row r="1902" spans="17:19" x14ac:dyDescent="0.2">
      <c r="Q1902" s="930"/>
      <c r="R1902" s="930"/>
      <c r="S1902" s="930"/>
    </row>
    <row r="1903" spans="17:19" x14ac:dyDescent="0.2">
      <c r="Q1903" s="930"/>
      <c r="R1903" s="930"/>
      <c r="S1903" s="930"/>
    </row>
    <row r="1904" spans="17:19" x14ac:dyDescent="0.2">
      <c r="Q1904" s="930"/>
      <c r="R1904" s="930"/>
      <c r="S1904" s="930"/>
    </row>
    <row r="1905" spans="17:19" x14ac:dyDescent="0.2">
      <c r="Q1905" s="930"/>
      <c r="R1905" s="930"/>
      <c r="S1905" s="930"/>
    </row>
    <row r="1906" spans="17:19" x14ac:dyDescent="0.2">
      <c r="Q1906" s="930"/>
      <c r="R1906" s="930"/>
      <c r="S1906" s="930"/>
    </row>
    <row r="1907" spans="17:19" x14ac:dyDescent="0.2">
      <c r="Q1907" s="930"/>
      <c r="R1907" s="930"/>
      <c r="S1907" s="930"/>
    </row>
    <row r="1908" spans="17:19" x14ac:dyDescent="0.2">
      <c r="Q1908" s="930"/>
      <c r="R1908" s="930"/>
      <c r="S1908" s="930"/>
    </row>
    <row r="1909" spans="17:19" x14ac:dyDescent="0.2">
      <c r="Q1909" s="930"/>
      <c r="R1909" s="930"/>
      <c r="S1909" s="930"/>
    </row>
    <row r="1910" spans="17:19" x14ac:dyDescent="0.2">
      <c r="Q1910" s="930"/>
      <c r="R1910" s="930"/>
      <c r="S1910" s="930"/>
    </row>
    <row r="1911" spans="17:19" x14ac:dyDescent="0.2">
      <c r="Q1911" s="930"/>
      <c r="R1911" s="930"/>
      <c r="S1911" s="930"/>
    </row>
    <row r="1912" spans="17:19" x14ac:dyDescent="0.2">
      <c r="Q1912" s="930"/>
      <c r="R1912" s="930"/>
      <c r="S1912" s="930"/>
    </row>
    <row r="1913" spans="17:19" x14ac:dyDescent="0.2">
      <c r="Q1913" s="930"/>
      <c r="R1913" s="930"/>
      <c r="S1913" s="930"/>
    </row>
    <row r="1914" spans="17:19" x14ac:dyDescent="0.2">
      <c r="Q1914" s="930"/>
      <c r="R1914" s="930"/>
      <c r="S1914" s="930"/>
    </row>
    <row r="1915" spans="17:19" x14ac:dyDescent="0.2">
      <c r="Q1915" s="930"/>
      <c r="R1915" s="930"/>
      <c r="S1915" s="930"/>
    </row>
    <row r="1916" spans="17:19" x14ac:dyDescent="0.2">
      <c r="Q1916" s="930"/>
      <c r="R1916" s="930"/>
      <c r="S1916" s="930"/>
    </row>
    <row r="1917" spans="17:19" x14ac:dyDescent="0.2">
      <c r="Q1917" s="930"/>
      <c r="R1917" s="930"/>
      <c r="S1917" s="930"/>
    </row>
    <row r="1918" spans="17:19" x14ac:dyDescent="0.2">
      <c r="Q1918" s="930"/>
      <c r="R1918" s="930"/>
      <c r="S1918" s="930"/>
    </row>
    <row r="1919" spans="17:19" x14ac:dyDescent="0.2">
      <c r="Q1919" s="930"/>
      <c r="R1919" s="930"/>
      <c r="S1919" s="930"/>
    </row>
    <row r="1920" spans="17:19" x14ac:dyDescent="0.2">
      <c r="Q1920" s="930"/>
      <c r="R1920" s="930"/>
      <c r="S1920" s="930"/>
    </row>
    <row r="1921" spans="17:19" x14ac:dyDescent="0.2">
      <c r="Q1921" s="930"/>
      <c r="R1921" s="930"/>
      <c r="S1921" s="930"/>
    </row>
    <row r="1922" spans="17:19" x14ac:dyDescent="0.2">
      <c r="Q1922" s="930"/>
      <c r="R1922" s="930"/>
      <c r="S1922" s="930"/>
    </row>
    <row r="1923" spans="17:19" x14ac:dyDescent="0.2">
      <c r="Q1923" s="930"/>
      <c r="R1923" s="930"/>
      <c r="S1923" s="930"/>
    </row>
    <row r="1924" spans="17:19" x14ac:dyDescent="0.2">
      <c r="Q1924" s="930"/>
      <c r="R1924" s="930"/>
      <c r="S1924" s="930"/>
    </row>
    <row r="1925" spans="17:19" x14ac:dyDescent="0.2">
      <c r="Q1925" s="930"/>
      <c r="R1925" s="930"/>
      <c r="S1925" s="930"/>
    </row>
    <row r="1926" spans="17:19" x14ac:dyDescent="0.2">
      <c r="Q1926" s="930"/>
      <c r="R1926" s="930"/>
      <c r="S1926" s="930"/>
    </row>
    <row r="1927" spans="17:19" x14ac:dyDescent="0.2">
      <c r="Q1927" s="930"/>
      <c r="R1927" s="930"/>
      <c r="S1927" s="930"/>
    </row>
    <row r="1928" spans="17:19" x14ac:dyDescent="0.2">
      <c r="Q1928" s="930"/>
      <c r="R1928" s="930"/>
      <c r="S1928" s="930"/>
    </row>
    <row r="1929" spans="17:19" x14ac:dyDescent="0.2">
      <c r="Q1929" s="930"/>
      <c r="R1929" s="930"/>
      <c r="S1929" s="930"/>
    </row>
    <row r="1930" spans="17:19" x14ac:dyDescent="0.2">
      <c r="Q1930" s="930"/>
      <c r="R1930" s="930"/>
      <c r="S1930" s="930"/>
    </row>
    <row r="1931" spans="17:19" x14ac:dyDescent="0.2">
      <c r="Q1931" s="930"/>
      <c r="R1931" s="930"/>
      <c r="S1931" s="930"/>
    </row>
    <row r="1932" spans="17:19" x14ac:dyDescent="0.2">
      <c r="Q1932" s="930"/>
      <c r="R1932" s="930"/>
      <c r="S1932" s="930"/>
    </row>
    <row r="1933" spans="17:19" x14ac:dyDescent="0.2">
      <c r="Q1933" s="930"/>
      <c r="R1933" s="930"/>
      <c r="S1933" s="930"/>
    </row>
    <row r="1934" spans="17:19" x14ac:dyDescent="0.2">
      <c r="Q1934" s="930"/>
      <c r="R1934" s="930"/>
      <c r="S1934" s="930"/>
    </row>
    <row r="1935" spans="17:19" x14ac:dyDescent="0.2">
      <c r="Q1935" s="930"/>
      <c r="R1935" s="930"/>
      <c r="S1935" s="930"/>
    </row>
    <row r="1936" spans="17:19" x14ac:dyDescent="0.2">
      <c r="Q1936" s="930"/>
      <c r="R1936" s="930"/>
      <c r="S1936" s="930"/>
    </row>
    <row r="1937" spans="17:19" x14ac:dyDescent="0.2">
      <c r="Q1937" s="930"/>
      <c r="R1937" s="930"/>
      <c r="S1937" s="930"/>
    </row>
    <row r="1938" spans="17:19" x14ac:dyDescent="0.2">
      <c r="Q1938" s="930"/>
      <c r="R1938" s="930"/>
      <c r="S1938" s="930"/>
    </row>
    <row r="1939" spans="17:19" x14ac:dyDescent="0.2">
      <c r="Q1939" s="930"/>
      <c r="R1939" s="930"/>
      <c r="S1939" s="930"/>
    </row>
    <row r="1940" spans="17:19" x14ac:dyDescent="0.2">
      <c r="Q1940" s="930"/>
      <c r="R1940" s="930"/>
      <c r="S1940" s="930"/>
    </row>
    <row r="1941" spans="17:19" x14ac:dyDescent="0.2">
      <c r="Q1941" s="930"/>
      <c r="R1941" s="930"/>
      <c r="S1941" s="930"/>
    </row>
    <row r="1942" spans="17:19" x14ac:dyDescent="0.2">
      <c r="Q1942" s="930"/>
      <c r="R1942" s="930"/>
      <c r="S1942" s="930"/>
    </row>
    <row r="1943" spans="17:19" x14ac:dyDescent="0.2">
      <c r="Q1943" s="930"/>
      <c r="R1943" s="930"/>
      <c r="S1943" s="930"/>
    </row>
    <row r="1944" spans="17:19" x14ac:dyDescent="0.2">
      <c r="Q1944" s="930"/>
      <c r="R1944" s="930"/>
      <c r="S1944" s="930"/>
    </row>
    <row r="1945" spans="17:19" x14ac:dyDescent="0.2">
      <c r="Q1945" s="930"/>
      <c r="R1945" s="930"/>
      <c r="S1945" s="930"/>
    </row>
    <row r="1946" spans="17:19" x14ac:dyDescent="0.2">
      <c r="Q1946" s="930"/>
      <c r="R1946" s="930"/>
      <c r="S1946" s="930"/>
    </row>
    <row r="1947" spans="17:19" x14ac:dyDescent="0.2">
      <c r="Q1947" s="930"/>
      <c r="R1947" s="930"/>
      <c r="S1947" s="930"/>
    </row>
    <row r="1948" spans="17:19" x14ac:dyDescent="0.2">
      <c r="Q1948" s="930"/>
      <c r="R1948" s="930"/>
      <c r="S1948" s="930"/>
    </row>
    <row r="1949" spans="17:19" x14ac:dyDescent="0.2">
      <c r="Q1949" s="930"/>
      <c r="R1949" s="930"/>
      <c r="S1949" s="930"/>
    </row>
    <row r="1950" spans="17:19" x14ac:dyDescent="0.2">
      <c r="Q1950" s="930"/>
      <c r="R1950" s="930"/>
      <c r="S1950" s="930"/>
    </row>
    <row r="1951" spans="17:19" x14ac:dyDescent="0.2">
      <c r="Q1951" s="930"/>
      <c r="R1951" s="930"/>
      <c r="S1951" s="930"/>
    </row>
    <row r="1952" spans="17:19" x14ac:dyDescent="0.2">
      <c r="Q1952" s="930"/>
      <c r="R1952" s="930"/>
      <c r="S1952" s="930"/>
    </row>
    <row r="1953" spans="17:19" x14ac:dyDescent="0.2">
      <c r="Q1953" s="930"/>
      <c r="R1953" s="930"/>
      <c r="S1953" s="930"/>
    </row>
    <row r="1954" spans="17:19" x14ac:dyDescent="0.2">
      <c r="Q1954" s="930"/>
      <c r="R1954" s="930"/>
      <c r="S1954" s="930"/>
    </row>
    <row r="1955" spans="17:19" x14ac:dyDescent="0.2">
      <c r="Q1955" s="930"/>
      <c r="R1955" s="930"/>
      <c r="S1955" s="930"/>
    </row>
    <row r="1956" spans="17:19" x14ac:dyDescent="0.2">
      <c r="Q1956" s="930"/>
      <c r="R1956" s="930"/>
      <c r="S1956" s="930"/>
    </row>
    <row r="1957" spans="17:19" x14ac:dyDescent="0.2">
      <c r="Q1957" s="930"/>
      <c r="R1957" s="930"/>
      <c r="S1957" s="930"/>
    </row>
    <row r="1958" spans="17:19" x14ac:dyDescent="0.2">
      <c r="Q1958" s="930"/>
      <c r="R1958" s="930"/>
      <c r="S1958" s="930"/>
    </row>
    <row r="1959" spans="17:19" x14ac:dyDescent="0.2">
      <c r="Q1959" s="930"/>
      <c r="R1959" s="930"/>
      <c r="S1959" s="930"/>
    </row>
    <row r="1960" spans="17:19" x14ac:dyDescent="0.2">
      <c r="Q1960" s="930"/>
      <c r="R1960" s="930"/>
      <c r="S1960" s="930"/>
    </row>
    <row r="1961" spans="17:19" x14ac:dyDescent="0.2">
      <c r="Q1961" s="930"/>
      <c r="R1961" s="930"/>
      <c r="S1961" s="930"/>
    </row>
    <row r="1962" spans="17:19" x14ac:dyDescent="0.2">
      <c r="Q1962" s="930"/>
      <c r="R1962" s="930"/>
      <c r="S1962" s="930"/>
    </row>
    <row r="1963" spans="17:19" x14ac:dyDescent="0.2">
      <c r="Q1963" s="930"/>
      <c r="R1963" s="930"/>
      <c r="S1963" s="930"/>
    </row>
    <row r="1964" spans="17:19" x14ac:dyDescent="0.2">
      <c r="Q1964" s="930"/>
      <c r="R1964" s="930"/>
      <c r="S1964" s="930"/>
    </row>
    <row r="1965" spans="17:19" x14ac:dyDescent="0.2">
      <c r="Q1965" s="930"/>
      <c r="R1965" s="930"/>
      <c r="S1965" s="930"/>
    </row>
    <row r="1966" spans="17:19" x14ac:dyDescent="0.2">
      <c r="Q1966" s="930"/>
      <c r="R1966" s="930"/>
      <c r="S1966" s="930"/>
    </row>
    <row r="1967" spans="17:19" x14ac:dyDescent="0.2">
      <c r="Q1967" s="930"/>
      <c r="R1967" s="930"/>
      <c r="S1967" s="930"/>
    </row>
    <row r="1968" spans="17:19" x14ac:dyDescent="0.2">
      <c r="Q1968" s="930"/>
      <c r="R1968" s="930"/>
      <c r="S1968" s="930"/>
    </row>
    <row r="1969" spans="17:19" x14ac:dyDescent="0.2">
      <c r="Q1969" s="930"/>
      <c r="R1969" s="930"/>
      <c r="S1969" s="930"/>
    </row>
    <row r="1970" spans="17:19" x14ac:dyDescent="0.2">
      <c r="Q1970" s="930"/>
      <c r="R1970" s="930"/>
      <c r="S1970" s="930"/>
    </row>
    <row r="1971" spans="17:19" x14ac:dyDescent="0.2">
      <c r="Q1971" s="930"/>
      <c r="R1971" s="930"/>
      <c r="S1971" s="930"/>
    </row>
    <row r="1972" spans="17:19" x14ac:dyDescent="0.2">
      <c r="Q1972" s="930"/>
      <c r="R1972" s="930"/>
      <c r="S1972" s="930"/>
    </row>
    <row r="1973" spans="17:19" x14ac:dyDescent="0.2">
      <c r="Q1973" s="930"/>
      <c r="R1973" s="930"/>
      <c r="S1973" s="930"/>
    </row>
    <row r="1974" spans="17:19" x14ac:dyDescent="0.2">
      <c r="Q1974" s="930"/>
      <c r="R1974" s="930"/>
      <c r="S1974" s="930"/>
    </row>
    <row r="1975" spans="17:19" x14ac:dyDescent="0.2">
      <c r="Q1975" s="930"/>
      <c r="R1975" s="930"/>
      <c r="S1975" s="930"/>
    </row>
    <row r="1976" spans="17:19" x14ac:dyDescent="0.2">
      <c r="Q1976" s="930"/>
      <c r="R1976" s="930"/>
      <c r="S1976" s="930"/>
    </row>
    <row r="1977" spans="17:19" x14ac:dyDescent="0.2">
      <c r="Q1977" s="930"/>
      <c r="R1977" s="930"/>
      <c r="S1977" s="930"/>
    </row>
    <row r="1978" spans="17:19" x14ac:dyDescent="0.2">
      <c r="Q1978" s="930"/>
      <c r="R1978" s="930"/>
      <c r="S1978" s="930"/>
    </row>
    <row r="1979" spans="17:19" x14ac:dyDescent="0.2">
      <c r="Q1979" s="930"/>
      <c r="R1979" s="930"/>
      <c r="S1979" s="930"/>
    </row>
    <row r="1980" spans="17:19" x14ac:dyDescent="0.2">
      <c r="Q1980" s="930"/>
      <c r="R1980" s="930"/>
      <c r="S1980" s="930"/>
    </row>
    <row r="1981" spans="17:19" x14ac:dyDescent="0.2">
      <c r="Q1981" s="930"/>
      <c r="R1981" s="930"/>
      <c r="S1981" s="930"/>
    </row>
    <row r="1982" spans="17:19" x14ac:dyDescent="0.2">
      <c r="Q1982" s="930"/>
      <c r="R1982" s="930"/>
      <c r="S1982" s="930"/>
    </row>
    <row r="1983" spans="17:19" x14ac:dyDescent="0.2">
      <c r="Q1983" s="930"/>
      <c r="R1983" s="930"/>
      <c r="S1983" s="930"/>
    </row>
    <row r="1984" spans="17:19" x14ac:dyDescent="0.2">
      <c r="Q1984" s="930"/>
      <c r="R1984" s="930"/>
      <c r="S1984" s="930"/>
    </row>
    <row r="1985" spans="17:19" x14ac:dyDescent="0.2">
      <c r="Q1985" s="930"/>
      <c r="R1985" s="930"/>
      <c r="S1985" s="930"/>
    </row>
    <row r="1986" spans="17:19" x14ac:dyDescent="0.2">
      <c r="Q1986" s="930"/>
      <c r="R1986" s="930"/>
      <c r="S1986" s="930"/>
    </row>
    <row r="1987" spans="17:19" x14ac:dyDescent="0.2">
      <c r="Q1987" s="930"/>
      <c r="R1987" s="930"/>
      <c r="S1987" s="930"/>
    </row>
    <row r="1988" spans="17:19" x14ac:dyDescent="0.2">
      <c r="Q1988" s="930"/>
      <c r="R1988" s="930"/>
      <c r="S1988" s="930"/>
    </row>
    <row r="1989" spans="17:19" x14ac:dyDescent="0.2">
      <c r="Q1989" s="930"/>
      <c r="R1989" s="930"/>
      <c r="S1989" s="930"/>
    </row>
    <row r="1990" spans="17:19" x14ac:dyDescent="0.2">
      <c r="Q1990" s="930"/>
      <c r="R1990" s="930"/>
      <c r="S1990" s="930"/>
    </row>
    <row r="1991" spans="17:19" x14ac:dyDescent="0.2">
      <c r="Q1991" s="930"/>
      <c r="R1991" s="930"/>
      <c r="S1991" s="930"/>
    </row>
    <row r="1992" spans="17:19" x14ac:dyDescent="0.2">
      <c r="Q1992" s="930"/>
      <c r="R1992" s="930"/>
      <c r="S1992" s="930"/>
    </row>
    <row r="1993" spans="17:19" x14ac:dyDescent="0.2">
      <c r="Q1993" s="930"/>
      <c r="R1993" s="930"/>
      <c r="S1993" s="930"/>
    </row>
    <row r="1994" spans="17:19" x14ac:dyDescent="0.2">
      <c r="Q1994" s="930"/>
      <c r="R1994" s="930"/>
      <c r="S1994" s="930"/>
    </row>
    <row r="1995" spans="17:19" x14ac:dyDescent="0.2">
      <c r="Q1995" s="930"/>
      <c r="R1995" s="930"/>
      <c r="S1995" s="930"/>
    </row>
    <row r="1996" spans="17:19" x14ac:dyDescent="0.2">
      <c r="Q1996" s="930"/>
      <c r="R1996" s="930"/>
      <c r="S1996" s="930"/>
    </row>
    <row r="1997" spans="17:19" x14ac:dyDescent="0.2">
      <c r="Q1997" s="930"/>
      <c r="R1997" s="930"/>
      <c r="S1997" s="930"/>
    </row>
    <row r="1998" spans="17:19" x14ac:dyDescent="0.2">
      <c r="Q1998" s="930"/>
      <c r="R1998" s="930"/>
      <c r="S1998" s="930"/>
    </row>
    <row r="1999" spans="17:19" x14ac:dyDescent="0.2">
      <c r="Q1999" s="930"/>
      <c r="R1999" s="930"/>
      <c r="S1999" s="930"/>
    </row>
    <row r="2000" spans="17:19" x14ac:dyDescent="0.2">
      <c r="Q2000" s="930"/>
      <c r="R2000" s="930"/>
      <c r="S2000" s="930"/>
    </row>
    <row r="2001" spans="17:19" x14ac:dyDescent="0.2">
      <c r="Q2001" s="930"/>
      <c r="R2001" s="930"/>
      <c r="S2001" s="930"/>
    </row>
    <row r="2002" spans="17:19" x14ac:dyDescent="0.2">
      <c r="Q2002" s="930"/>
      <c r="R2002" s="930"/>
      <c r="S2002" s="930"/>
    </row>
    <row r="2003" spans="17:19" x14ac:dyDescent="0.2">
      <c r="Q2003" s="930"/>
      <c r="R2003" s="930"/>
      <c r="S2003" s="930"/>
    </row>
    <row r="2004" spans="17:19" x14ac:dyDescent="0.2">
      <c r="Q2004" s="930"/>
      <c r="R2004" s="930"/>
      <c r="S2004" s="930"/>
    </row>
    <row r="2005" spans="17:19" x14ac:dyDescent="0.2">
      <c r="Q2005" s="930"/>
      <c r="R2005" s="930"/>
      <c r="S2005" s="930"/>
    </row>
    <row r="2006" spans="17:19" x14ac:dyDescent="0.2">
      <c r="Q2006" s="930"/>
      <c r="R2006" s="930"/>
      <c r="S2006" s="930"/>
    </row>
    <row r="2007" spans="17:19" x14ac:dyDescent="0.2">
      <c r="Q2007" s="930"/>
      <c r="R2007" s="930"/>
      <c r="S2007" s="930"/>
    </row>
    <row r="2008" spans="17:19" x14ac:dyDescent="0.2">
      <c r="Q2008" s="930"/>
      <c r="R2008" s="930"/>
      <c r="S2008" s="930"/>
    </row>
    <row r="2009" spans="17:19" x14ac:dyDescent="0.2">
      <c r="Q2009" s="930"/>
      <c r="R2009" s="930"/>
      <c r="S2009" s="930"/>
    </row>
    <row r="2010" spans="17:19" x14ac:dyDescent="0.2">
      <c r="Q2010" s="930"/>
      <c r="R2010" s="930"/>
      <c r="S2010" s="930"/>
    </row>
    <row r="2011" spans="17:19" x14ac:dyDescent="0.2">
      <c r="Q2011" s="930"/>
      <c r="R2011" s="930"/>
      <c r="S2011" s="930"/>
    </row>
    <row r="2012" spans="17:19" x14ac:dyDescent="0.2">
      <c r="Q2012" s="930"/>
      <c r="R2012" s="930"/>
      <c r="S2012" s="930"/>
    </row>
    <row r="2013" spans="17:19" x14ac:dyDescent="0.2">
      <c r="Q2013" s="930"/>
      <c r="R2013" s="930"/>
      <c r="S2013" s="930"/>
    </row>
    <row r="2014" spans="17:19" x14ac:dyDescent="0.2">
      <c r="Q2014" s="930"/>
      <c r="R2014" s="930"/>
      <c r="S2014" s="930"/>
    </row>
    <row r="2015" spans="17:19" x14ac:dyDescent="0.2">
      <c r="Q2015" s="930"/>
      <c r="R2015" s="930"/>
      <c r="S2015" s="930"/>
    </row>
    <row r="2016" spans="17:19" x14ac:dyDescent="0.2">
      <c r="Q2016" s="930"/>
      <c r="R2016" s="930"/>
      <c r="S2016" s="930"/>
    </row>
    <row r="2017" spans="17:19" x14ac:dyDescent="0.2">
      <c r="Q2017" s="930"/>
      <c r="R2017" s="930"/>
      <c r="S2017" s="930"/>
    </row>
    <row r="2018" spans="17:19" x14ac:dyDescent="0.2">
      <c r="Q2018" s="930"/>
      <c r="R2018" s="930"/>
      <c r="S2018" s="930"/>
    </row>
    <row r="2019" spans="17:19" x14ac:dyDescent="0.2">
      <c r="Q2019" s="930"/>
      <c r="R2019" s="930"/>
      <c r="S2019" s="930"/>
    </row>
    <row r="2020" spans="17:19" x14ac:dyDescent="0.2">
      <c r="Q2020" s="930"/>
      <c r="R2020" s="930"/>
      <c r="S2020" s="930"/>
    </row>
    <row r="2021" spans="17:19" x14ac:dyDescent="0.2">
      <c r="Q2021" s="930"/>
      <c r="R2021" s="930"/>
      <c r="S2021" s="930"/>
    </row>
    <row r="2022" spans="17:19" x14ac:dyDescent="0.2">
      <c r="Q2022" s="930"/>
      <c r="R2022" s="930"/>
      <c r="S2022" s="930"/>
    </row>
    <row r="2023" spans="17:19" x14ac:dyDescent="0.2">
      <c r="Q2023" s="930"/>
      <c r="R2023" s="930"/>
      <c r="S2023" s="930"/>
    </row>
    <row r="2024" spans="17:19" x14ac:dyDescent="0.2">
      <c r="Q2024" s="930"/>
      <c r="R2024" s="930"/>
      <c r="S2024" s="930"/>
    </row>
    <row r="2025" spans="17:19" x14ac:dyDescent="0.2">
      <c r="Q2025" s="930"/>
      <c r="R2025" s="930"/>
      <c r="S2025" s="930"/>
    </row>
    <row r="2026" spans="17:19" x14ac:dyDescent="0.2">
      <c r="Q2026" s="930"/>
      <c r="R2026" s="930"/>
      <c r="S2026" s="930"/>
    </row>
    <row r="2027" spans="17:19" x14ac:dyDescent="0.2">
      <c r="Q2027" s="930"/>
      <c r="R2027" s="930"/>
      <c r="S2027" s="930"/>
    </row>
    <row r="2028" spans="17:19" x14ac:dyDescent="0.2">
      <c r="Q2028" s="930"/>
      <c r="R2028" s="930"/>
      <c r="S2028" s="930"/>
    </row>
    <row r="2029" spans="17:19" x14ac:dyDescent="0.2">
      <c r="Q2029" s="930"/>
      <c r="R2029" s="930"/>
      <c r="S2029" s="930"/>
    </row>
    <row r="2030" spans="17:19" x14ac:dyDescent="0.2">
      <c r="Q2030" s="930"/>
      <c r="R2030" s="930"/>
      <c r="S2030" s="930"/>
    </row>
    <row r="2031" spans="17:19" x14ac:dyDescent="0.2">
      <c r="Q2031" s="930"/>
      <c r="R2031" s="930"/>
      <c r="S2031" s="930"/>
    </row>
    <row r="2032" spans="17:19" x14ac:dyDescent="0.2">
      <c r="Q2032" s="930"/>
      <c r="R2032" s="930"/>
      <c r="S2032" s="930"/>
    </row>
    <row r="2033" spans="17:19" x14ac:dyDescent="0.2">
      <c r="Q2033" s="930"/>
      <c r="R2033" s="930"/>
      <c r="S2033" s="930"/>
    </row>
    <row r="2034" spans="17:19" x14ac:dyDescent="0.2">
      <c r="Q2034" s="930"/>
      <c r="R2034" s="930"/>
      <c r="S2034" s="930"/>
    </row>
    <row r="2035" spans="17:19" x14ac:dyDescent="0.2">
      <c r="Q2035" s="930"/>
      <c r="R2035" s="930"/>
      <c r="S2035" s="930"/>
    </row>
    <row r="2036" spans="17:19" x14ac:dyDescent="0.2">
      <c r="Q2036" s="930"/>
      <c r="R2036" s="930"/>
      <c r="S2036" s="930"/>
    </row>
    <row r="2037" spans="17:19" x14ac:dyDescent="0.2">
      <c r="Q2037" s="930"/>
      <c r="R2037" s="930"/>
      <c r="S2037" s="930"/>
    </row>
    <row r="2038" spans="17:19" x14ac:dyDescent="0.2">
      <c r="Q2038" s="930"/>
      <c r="R2038" s="930"/>
      <c r="S2038" s="930"/>
    </row>
    <row r="2039" spans="17:19" x14ac:dyDescent="0.2">
      <c r="Q2039" s="930"/>
      <c r="R2039" s="930"/>
      <c r="S2039" s="930"/>
    </row>
    <row r="2040" spans="17:19" x14ac:dyDescent="0.2">
      <c r="Q2040" s="930"/>
      <c r="R2040" s="930"/>
      <c r="S2040" s="930"/>
    </row>
    <row r="2041" spans="17:19" x14ac:dyDescent="0.2">
      <c r="Q2041" s="930"/>
      <c r="R2041" s="930"/>
      <c r="S2041" s="930"/>
    </row>
    <row r="2042" spans="17:19" x14ac:dyDescent="0.2">
      <c r="Q2042" s="930"/>
      <c r="R2042" s="930"/>
      <c r="S2042" s="930"/>
    </row>
    <row r="2043" spans="17:19" x14ac:dyDescent="0.2">
      <c r="Q2043" s="930"/>
      <c r="R2043" s="930"/>
      <c r="S2043" s="930"/>
    </row>
    <row r="2044" spans="17:19" x14ac:dyDescent="0.2">
      <c r="Q2044" s="930"/>
      <c r="R2044" s="930"/>
      <c r="S2044" s="930"/>
    </row>
    <row r="2045" spans="17:19" x14ac:dyDescent="0.2">
      <c r="Q2045" s="930"/>
      <c r="R2045" s="930"/>
      <c r="S2045" s="930"/>
    </row>
    <row r="2046" spans="17:19" x14ac:dyDescent="0.2">
      <c r="Q2046" s="930"/>
      <c r="R2046" s="930"/>
      <c r="S2046" s="930"/>
    </row>
    <row r="2047" spans="17:19" x14ac:dyDescent="0.2">
      <c r="Q2047" s="930"/>
      <c r="R2047" s="930"/>
      <c r="S2047" s="930"/>
    </row>
    <row r="2048" spans="17:19" x14ac:dyDescent="0.2">
      <c r="Q2048" s="930"/>
      <c r="R2048" s="930"/>
      <c r="S2048" s="930"/>
    </row>
    <row r="2049" spans="17:19" x14ac:dyDescent="0.2">
      <c r="Q2049" s="930"/>
      <c r="R2049" s="930"/>
      <c r="S2049" s="930"/>
    </row>
    <row r="2050" spans="17:19" x14ac:dyDescent="0.2">
      <c r="Q2050" s="930"/>
      <c r="R2050" s="930"/>
      <c r="S2050" s="930"/>
    </row>
    <row r="2051" spans="17:19" x14ac:dyDescent="0.2">
      <c r="Q2051" s="930"/>
      <c r="R2051" s="930"/>
      <c r="S2051" s="930"/>
    </row>
    <row r="2052" spans="17:19" x14ac:dyDescent="0.2">
      <c r="Q2052" s="930"/>
      <c r="R2052" s="930"/>
      <c r="S2052" s="930"/>
    </row>
    <row r="2053" spans="17:19" x14ac:dyDescent="0.2">
      <c r="Q2053" s="930"/>
      <c r="R2053" s="930"/>
      <c r="S2053" s="930"/>
    </row>
    <row r="2054" spans="17:19" x14ac:dyDescent="0.2">
      <c r="Q2054" s="930"/>
      <c r="R2054" s="930"/>
      <c r="S2054" s="930"/>
    </row>
    <row r="2055" spans="17:19" x14ac:dyDescent="0.2">
      <c r="Q2055" s="930"/>
      <c r="R2055" s="930"/>
      <c r="S2055" s="930"/>
    </row>
    <row r="2056" spans="17:19" x14ac:dyDescent="0.2">
      <c r="Q2056" s="930"/>
      <c r="R2056" s="930"/>
      <c r="S2056" s="930"/>
    </row>
    <row r="2057" spans="17:19" x14ac:dyDescent="0.2">
      <c r="Q2057" s="930"/>
      <c r="R2057" s="930"/>
      <c r="S2057" s="930"/>
    </row>
    <row r="2058" spans="17:19" x14ac:dyDescent="0.2">
      <c r="Q2058" s="930"/>
      <c r="R2058" s="930"/>
      <c r="S2058" s="930"/>
    </row>
    <row r="2059" spans="17:19" x14ac:dyDescent="0.2">
      <c r="Q2059" s="930"/>
      <c r="R2059" s="930"/>
      <c r="S2059" s="930"/>
    </row>
    <row r="2060" spans="17:19" x14ac:dyDescent="0.2">
      <c r="Q2060" s="930"/>
      <c r="R2060" s="930"/>
      <c r="S2060" s="930"/>
    </row>
    <row r="2061" spans="17:19" x14ac:dyDescent="0.2">
      <c r="Q2061" s="930"/>
      <c r="R2061" s="930"/>
      <c r="S2061" s="930"/>
    </row>
    <row r="2062" spans="17:19" x14ac:dyDescent="0.2">
      <c r="Q2062" s="930"/>
      <c r="R2062" s="930"/>
      <c r="S2062" s="930"/>
    </row>
    <row r="2063" spans="17:19" x14ac:dyDescent="0.2">
      <c r="Q2063" s="930"/>
      <c r="R2063" s="930"/>
      <c r="S2063" s="930"/>
    </row>
    <row r="2064" spans="17:19" x14ac:dyDescent="0.2">
      <c r="Q2064" s="930"/>
      <c r="R2064" s="930"/>
      <c r="S2064" s="930"/>
    </row>
    <row r="2065" spans="17:19" x14ac:dyDescent="0.2">
      <c r="Q2065" s="930"/>
      <c r="R2065" s="930"/>
      <c r="S2065" s="930"/>
    </row>
    <row r="2066" spans="17:19" x14ac:dyDescent="0.2">
      <c r="Q2066" s="930"/>
      <c r="R2066" s="930"/>
      <c r="S2066" s="930"/>
    </row>
    <row r="2067" spans="17:19" x14ac:dyDescent="0.2">
      <c r="Q2067" s="930"/>
      <c r="R2067" s="930"/>
      <c r="S2067" s="930"/>
    </row>
    <row r="2068" spans="17:19" x14ac:dyDescent="0.2">
      <c r="Q2068" s="930"/>
      <c r="R2068" s="930"/>
      <c r="S2068" s="930"/>
    </row>
    <row r="2069" spans="17:19" x14ac:dyDescent="0.2">
      <c r="Q2069" s="930"/>
      <c r="R2069" s="930"/>
      <c r="S2069" s="930"/>
    </row>
    <row r="2070" spans="17:19" x14ac:dyDescent="0.2">
      <c r="Q2070" s="930"/>
      <c r="R2070" s="930"/>
      <c r="S2070" s="930"/>
    </row>
    <row r="2071" spans="17:19" x14ac:dyDescent="0.2">
      <c r="Q2071" s="930"/>
      <c r="R2071" s="930"/>
      <c r="S2071" s="930"/>
    </row>
    <row r="2072" spans="17:19" x14ac:dyDescent="0.2">
      <c r="Q2072" s="930"/>
      <c r="R2072" s="930"/>
      <c r="S2072" s="930"/>
    </row>
    <row r="2073" spans="17:19" x14ac:dyDescent="0.2">
      <c r="Q2073" s="930"/>
      <c r="R2073" s="930"/>
      <c r="S2073" s="930"/>
    </row>
    <row r="2074" spans="17:19" x14ac:dyDescent="0.2">
      <c r="Q2074" s="930"/>
      <c r="R2074" s="930"/>
      <c r="S2074" s="930"/>
    </row>
    <row r="2075" spans="17:19" x14ac:dyDescent="0.2">
      <c r="Q2075" s="930"/>
      <c r="R2075" s="930"/>
      <c r="S2075" s="930"/>
    </row>
    <row r="2076" spans="17:19" x14ac:dyDescent="0.2">
      <c r="Q2076" s="930"/>
      <c r="R2076" s="930"/>
      <c r="S2076" s="930"/>
    </row>
    <row r="2077" spans="17:19" x14ac:dyDescent="0.2">
      <c r="Q2077" s="930"/>
      <c r="R2077" s="930"/>
      <c r="S2077" s="930"/>
    </row>
    <row r="2078" spans="17:19" x14ac:dyDescent="0.2">
      <c r="Q2078" s="930"/>
      <c r="R2078" s="930"/>
      <c r="S2078" s="930"/>
    </row>
    <row r="2079" spans="17:19" x14ac:dyDescent="0.2">
      <c r="Q2079" s="930"/>
      <c r="R2079" s="930"/>
      <c r="S2079" s="930"/>
    </row>
    <row r="2080" spans="17:19" x14ac:dyDescent="0.2">
      <c r="Q2080" s="930"/>
      <c r="R2080" s="930"/>
      <c r="S2080" s="930"/>
    </row>
    <row r="2081" spans="17:19" x14ac:dyDescent="0.2">
      <c r="Q2081" s="930"/>
      <c r="R2081" s="930"/>
      <c r="S2081" s="930"/>
    </row>
    <row r="2082" spans="17:19" x14ac:dyDescent="0.2">
      <c r="Q2082" s="930"/>
      <c r="R2082" s="930"/>
      <c r="S2082" s="930"/>
    </row>
    <row r="2083" spans="17:19" x14ac:dyDescent="0.2">
      <c r="Q2083" s="930"/>
      <c r="R2083" s="930"/>
      <c r="S2083" s="930"/>
    </row>
    <row r="2084" spans="17:19" x14ac:dyDescent="0.2">
      <c r="Q2084" s="930"/>
      <c r="R2084" s="930"/>
      <c r="S2084" s="930"/>
    </row>
    <row r="2085" spans="17:19" x14ac:dyDescent="0.2">
      <c r="Q2085" s="930"/>
      <c r="R2085" s="930"/>
      <c r="S2085" s="930"/>
    </row>
    <row r="2086" spans="17:19" x14ac:dyDescent="0.2">
      <c r="Q2086" s="930"/>
      <c r="R2086" s="930"/>
      <c r="S2086" s="930"/>
    </row>
    <row r="2087" spans="17:19" x14ac:dyDescent="0.2">
      <c r="Q2087" s="930"/>
      <c r="R2087" s="930"/>
      <c r="S2087" s="930"/>
    </row>
    <row r="2088" spans="17:19" x14ac:dyDescent="0.2">
      <c r="Q2088" s="930"/>
      <c r="R2088" s="930"/>
      <c r="S2088" s="930"/>
    </row>
    <row r="2089" spans="17:19" x14ac:dyDescent="0.2">
      <c r="Q2089" s="930"/>
      <c r="R2089" s="930"/>
      <c r="S2089" s="930"/>
    </row>
    <row r="2090" spans="17:19" x14ac:dyDescent="0.2">
      <c r="Q2090" s="930"/>
      <c r="R2090" s="930"/>
      <c r="S2090" s="930"/>
    </row>
    <row r="2091" spans="17:19" x14ac:dyDescent="0.2">
      <c r="Q2091" s="930"/>
      <c r="R2091" s="930"/>
      <c r="S2091" s="930"/>
    </row>
    <row r="2092" spans="17:19" x14ac:dyDescent="0.2">
      <c r="Q2092" s="930"/>
      <c r="R2092" s="930"/>
      <c r="S2092" s="930"/>
    </row>
    <row r="2093" spans="17:19" x14ac:dyDescent="0.2">
      <c r="Q2093" s="930"/>
      <c r="R2093" s="930"/>
      <c r="S2093" s="930"/>
    </row>
    <row r="2094" spans="17:19" x14ac:dyDescent="0.2">
      <c r="Q2094" s="930"/>
      <c r="R2094" s="930"/>
      <c r="S2094" s="930"/>
    </row>
    <row r="2095" spans="17:19" x14ac:dyDescent="0.2">
      <c r="Q2095" s="930"/>
      <c r="R2095" s="930"/>
      <c r="S2095" s="930"/>
    </row>
    <row r="2096" spans="17:19" x14ac:dyDescent="0.2">
      <c r="Q2096" s="930"/>
      <c r="R2096" s="930"/>
      <c r="S2096" s="930"/>
    </row>
    <row r="2097" spans="17:19" x14ac:dyDescent="0.2">
      <c r="Q2097" s="930"/>
      <c r="R2097" s="930"/>
      <c r="S2097" s="930"/>
    </row>
    <row r="2098" spans="17:19" x14ac:dyDescent="0.2">
      <c r="Q2098" s="930"/>
      <c r="R2098" s="930"/>
      <c r="S2098" s="930"/>
    </row>
    <row r="2099" spans="17:19" x14ac:dyDescent="0.2">
      <c r="Q2099" s="930"/>
      <c r="R2099" s="930"/>
      <c r="S2099" s="930"/>
    </row>
    <row r="2100" spans="17:19" x14ac:dyDescent="0.2">
      <c r="Q2100" s="930"/>
      <c r="R2100" s="930"/>
      <c r="S2100" s="930"/>
    </row>
    <row r="2101" spans="17:19" x14ac:dyDescent="0.2">
      <c r="Q2101" s="930"/>
      <c r="R2101" s="930"/>
      <c r="S2101" s="930"/>
    </row>
    <row r="2102" spans="17:19" x14ac:dyDescent="0.2">
      <c r="Q2102" s="930"/>
      <c r="R2102" s="930"/>
      <c r="S2102" s="930"/>
    </row>
    <row r="2103" spans="17:19" x14ac:dyDescent="0.2">
      <c r="Q2103" s="930"/>
      <c r="R2103" s="930"/>
      <c r="S2103" s="930"/>
    </row>
    <row r="2104" spans="17:19" x14ac:dyDescent="0.2">
      <c r="Q2104" s="930"/>
      <c r="R2104" s="930"/>
      <c r="S2104" s="930"/>
    </row>
    <row r="2105" spans="17:19" x14ac:dyDescent="0.2">
      <c r="Q2105" s="930"/>
      <c r="R2105" s="930"/>
      <c r="S2105" s="930"/>
    </row>
    <row r="2106" spans="17:19" x14ac:dyDescent="0.2">
      <c r="Q2106" s="930"/>
      <c r="R2106" s="930"/>
      <c r="S2106" s="930"/>
    </row>
    <row r="2107" spans="17:19" x14ac:dyDescent="0.2">
      <c r="Q2107" s="930"/>
      <c r="R2107" s="930"/>
      <c r="S2107" s="930"/>
    </row>
    <row r="2108" spans="17:19" x14ac:dyDescent="0.2">
      <c r="Q2108" s="930"/>
      <c r="R2108" s="930"/>
      <c r="S2108" s="930"/>
    </row>
    <row r="2109" spans="17:19" x14ac:dyDescent="0.2">
      <c r="Q2109" s="930"/>
      <c r="R2109" s="930"/>
      <c r="S2109" s="930"/>
    </row>
    <row r="2110" spans="17:19" x14ac:dyDescent="0.2">
      <c r="Q2110" s="930"/>
      <c r="R2110" s="930"/>
      <c r="S2110" s="930"/>
    </row>
    <row r="2111" spans="17:19" x14ac:dyDescent="0.2">
      <c r="Q2111" s="930"/>
      <c r="R2111" s="930"/>
      <c r="S2111" s="930"/>
    </row>
    <row r="2112" spans="17:19" x14ac:dyDescent="0.2">
      <c r="Q2112" s="930"/>
      <c r="R2112" s="930"/>
      <c r="S2112" s="930"/>
    </row>
    <row r="2113" spans="17:19" x14ac:dyDescent="0.2">
      <c r="Q2113" s="930"/>
      <c r="R2113" s="930"/>
      <c r="S2113" s="930"/>
    </row>
    <row r="2114" spans="17:19" x14ac:dyDescent="0.2">
      <c r="Q2114" s="930"/>
      <c r="R2114" s="930"/>
      <c r="S2114" s="930"/>
    </row>
    <row r="2115" spans="17:19" x14ac:dyDescent="0.2">
      <c r="Q2115" s="930"/>
      <c r="R2115" s="930"/>
      <c r="S2115" s="930"/>
    </row>
    <row r="2116" spans="17:19" x14ac:dyDescent="0.2">
      <c r="Q2116" s="930"/>
      <c r="R2116" s="930"/>
      <c r="S2116" s="930"/>
    </row>
    <row r="2117" spans="17:19" x14ac:dyDescent="0.2">
      <c r="Q2117" s="930"/>
      <c r="R2117" s="930"/>
      <c r="S2117" s="930"/>
    </row>
    <row r="2118" spans="17:19" x14ac:dyDescent="0.2">
      <c r="Q2118" s="930"/>
      <c r="R2118" s="930"/>
      <c r="S2118" s="930"/>
    </row>
    <row r="2119" spans="17:19" x14ac:dyDescent="0.2">
      <c r="Q2119" s="930"/>
      <c r="R2119" s="930"/>
      <c r="S2119" s="930"/>
    </row>
    <row r="2120" spans="17:19" x14ac:dyDescent="0.2">
      <c r="Q2120" s="930"/>
      <c r="R2120" s="930"/>
      <c r="S2120" s="930"/>
    </row>
    <row r="2121" spans="17:19" x14ac:dyDescent="0.2">
      <c r="Q2121" s="930"/>
      <c r="R2121" s="930"/>
      <c r="S2121" s="930"/>
    </row>
    <row r="2122" spans="17:19" x14ac:dyDescent="0.2">
      <c r="Q2122" s="930"/>
      <c r="R2122" s="930"/>
      <c r="S2122" s="930"/>
    </row>
    <row r="2123" spans="17:19" x14ac:dyDescent="0.2">
      <c r="Q2123" s="930"/>
      <c r="R2123" s="930"/>
      <c r="S2123" s="930"/>
    </row>
    <row r="2124" spans="17:19" x14ac:dyDescent="0.2">
      <c r="Q2124" s="930"/>
      <c r="R2124" s="930"/>
      <c r="S2124" s="930"/>
    </row>
    <row r="2125" spans="17:19" x14ac:dyDescent="0.2">
      <c r="Q2125" s="930"/>
      <c r="R2125" s="930"/>
      <c r="S2125" s="930"/>
    </row>
    <row r="2126" spans="17:19" x14ac:dyDescent="0.2">
      <c r="Q2126" s="930"/>
      <c r="R2126" s="930"/>
      <c r="S2126" s="930"/>
    </row>
    <row r="2127" spans="17:19" x14ac:dyDescent="0.2">
      <c r="Q2127" s="930"/>
      <c r="R2127" s="930"/>
      <c r="S2127" s="930"/>
    </row>
    <row r="2128" spans="17:19" x14ac:dyDescent="0.2">
      <c r="Q2128" s="930"/>
      <c r="R2128" s="930"/>
      <c r="S2128" s="930"/>
    </row>
    <row r="2129" spans="17:19" x14ac:dyDescent="0.2">
      <c r="Q2129" s="930"/>
      <c r="R2129" s="930"/>
      <c r="S2129" s="930"/>
    </row>
    <row r="2130" spans="17:19" x14ac:dyDescent="0.2">
      <c r="Q2130" s="930"/>
      <c r="R2130" s="930"/>
      <c r="S2130" s="930"/>
    </row>
    <row r="2131" spans="17:19" x14ac:dyDescent="0.2">
      <c r="Q2131" s="930"/>
      <c r="R2131" s="930"/>
      <c r="S2131" s="930"/>
    </row>
    <row r="2132" spans="17:19" x14ac:dyDescent="0.2">
      <c r="Q2132" s="930"/>
      <c r="R2132" s="930"/>
      <c r="S2132" s="930"/>
    </row>
    <row r="2133" spans="17:19" x14ac:dyDescent="0.2">
      <c r="Q2133" s="930"/>
      <c r="R2133" s="930"/>
      <c r="S2133" s="930"/>
    </row>
    <row r="2134" spans="17:19" x14ac:dyDescent="0.2">
      <c r="Q2134" s="930"/>
      <c r="R2134" s="930"/>
      <c r="S2134" s="930"/>
    </row>
    <row r="2135" spans="17:19" x14ac:dyDescent="0.2">
      <c r="Q2135" s="930"/>
      <c r="R2135" s="930"/>
      <c r="S2135" s="930"/>
    </row>
    <row r="2136" spans="17:19" x14ac:dyDescent="0.2">
      <c r="Q2136" s="930"/>
      <c r="R2136" s="930"/>
      <c r="S2136" s="930"/>
    </row>
    <row r="2137" spans="17:19" x14ac:dyDescent="0.2">
      <c r="Q2137" s="930"/>
      <c r="R2137" s="930"/>
      <c r="S2137" s="930"/>
    </row>
    <row r="2138" spans="17:19" x14ac:dyDescent="0.2">
      <c r="Q2138" s="930"/>
      <c r="R2138" s="930"/>
      <c r="S2138" s="930"/>
    </row>
    <row r="2139" spans="17:19" x14ac:dyDescent="0.2">
      <c r="Q2139" s="930"/>
      <c r="R2139" s="930"/>
      <c r="S2139" s="930"/>
    </row>
    <row r="2140" spans="17:19" x14ac:dyDescent="0.2">
      <c r="Q2140" s="930"/>
      <c r="R2140" s="930"/>
      <c r="S2140" s="930"/>
    </row>
    <row r="2141" spans="17:19" x14ac:dyDescent="0.2">
      <c r="Q2141" s="930"/>
      <c r="R2141" s="930"/>
      <c r="S2141" s="930"/>
    </row>
    <row r="2142" spans="17:19" x14ac:dyDescent="0.2">
      <c r="Q2142" s="930"/>
      <c r="R2142" s="930"/>
      <c r="S2142" s="930"/>
    </row>
    <row r="2143" spans="17:19" x14ac:dyDescent="0.2">
      <c r="Q2143" s="930"/>
      <c r="R2143" s="930"/>
      <c r="S2143" s="930"/>
    </row>
    <row r="2144" spans="17:19" x14ac:dyDescent="0.2">
      <c r="Q2144" s="930"/>
      <c r="R2144" s="930"/>
      <c r="S2144" s="930"/>
    </row>
    <row r="2145" spans="17:19" x14ac:dyDescent="0.2">
      <c r="Q2145" s="930"/>
      <c r="R2145" s="930"/>
      <c r="S2145" s="930"/>
    </row>
    <row r="2146" spans="17:19" x14ac:dyDescent="0.2">
      <c r="Q2146" s="930"/>
      <c r="R2146" s="930"/>
      <c r="S2146" s="930"/>
    </row>
    <row r="2147" spans="17:19" x14ac:dyDescent="0.2">
      <c r="Q2147" s="930"/>
      <c r="R2147" s="930"/>
      <c r="S2147" s="930"/>
    </row>
    <row r="2148" spans="17:19" x14ac:dyDescent="0.2">
      <c r="Q2148" s="930"/>
      <c r="R2148" s="930"/>
      <c r="S2148" s="930"/>
    </row>
    <row r="2149" spans="17:19" x14ac:dyDescent="0.2">
      <c r="Q2149" s="930"/>
      <c r="R2149" s="930"/>
      <c r="S2149" s="930"/>
    </row>
    <row r="2150" spans="17:19" x14ac:dyDescent="0.2">
      <c r="Q2150" s="930"/>
      <c r="R2150" s="930"/>
      <c r="S2150" s="930"/>
    </row>
    <row r="2151" spans="17:19" x14ac:dyDescent="0.2">
      <c r="Q2151" s="930"/>
      <c r="R2151" s="930"/>
      <c r="S2151" s="930"/>
    </row>
    <row r="2152" spans="17:19" x14ac:dyDescent="0.2">
      <c r="Q2152" s="930"/>
      <c r="R2152" s="930"/>
      <c r="S2152" s="930"/>
    </row>
    <row r="2153" spans="17:19" x14ac:dyDescent="0.2">
      <c r="Q2153" s="930"/>
      <c r="R2153" s="930"/>
      <c r="S2153" s="930"/>
    </row>
    <row r="2154" spans="17:19" x14ac:dyDescent="0.2">
      <c r="Q2154" s="930"/>
      <c r="R2154" s="930"/>
      <c r="S2154" s="930"/>
    </row>
    <row r="2155" spans="17:19" x14ac:dyDescent="0.2">
      <c r="Q2155" s="930"/>
      <c r="R2155" s="930"/>
      <c r="S2155" s="930"/>
    </row>
    <row r="2156" spans="17:19" x14ac:dyDescent="0.2">
      <c r="Q2156" s="930"/>
      <c r="R2156" s="930"/>
      <c r="S2156" s="930"/>
    </row>
    <row r="2157" spans="17:19" x14ac:dyDescent="0.2">
      <c r="Q2157" s="930"/>
      <c r="R2157" s="930"/>
      <c r="S2157" s="930"/>
    </row>
    <row r="2158" spans="17:19" x14ac:dyDescent="0.2">
      <c r="Q2158" s="930"/>
      <c r="R2158" s="930"/>
      <c r="S2158" s="930"/>
    </row>
    <row r="2159" spans="17:19" x14ac:dyDescent="0.2">
      <c r="Q2159" s="930"/>
      <c r="R2159" s="930"/>
      <c r="S2159" s="930"/>
    </row>
    <row r="2160" spans="17:19" x14ac:dyDescent="0.2">
      <c r="Q2160" s="930"/>
      <c r="R2160" s="930"/>
      <c r="S2160" s="930"/>
    </row>
    <row r="2161" spans="17:19" x14ac:dyDescent="0.2">
      <c r="Q2161" s="930"/>
      <c r="R2161" s="930"/>
      <c r="S2161" s="930"/>
    </row>
    <row r="2162" spans="17:19" x14ac:dyDescent="0.2">
      <c r="Q2162" s="930"/>
      <c r="R2162" s="930"/>
      <c r="S2162" s="930"/>
    </row>
    <row r="2163" spans="17:19" x14ac:dyDescent="0.2">
      <c r="Q2163" s="930"/>
      <c r="R2163" s="930"/>
      <c r="S2163" s="930"/>
    </row>
    <row r="2164" spans="17:19" x14ac:dyDescent="0.2">
      <c r="Q2164" s="930"/>
      <c r="R2164" s="930"/>
      <c r="S2164" s="930"/>
    </row>
    <row r="2165" spans="17:19" x14ac:dyDescent="0.2">
      <c r="Q2165" s="930"/>
      <c r="R2165" s="930"/>
      <c r="S2165" s="930"/>
    </row>
    <row r="2166" spans="17:19" x14ac:dyDescent="0.2">
      <c r="Q2166" s="930"/>
      <c r="R2166" s="930"/>
      <c r="S2166" s="930"/>
    </row>
    <row r="2167" spans="17:19" x14ac:dyDescent="0.2">
      <c r="Q2167" s="930"/>
      <c r="R2167" s="930"/>
      <c r="S2167" s="930"/>
    </row>
    <row r="2168" spans="17:19" x14ac:dyDescent="0.2">
      <c r="Q2168" s="930"/>
      <c r="R2168" s="930"/>
      <c r="S2168" s="930"/>
    </row>
    <row r="2169" spans="17:19" x14ac:dyDescent="0.2">
      <c r="Q2169" s="930"/>
      <c r="R2169" s="930"/>
      <c r="S2169" s="930"/>
    </row>
    <row r="2170" spans="17:19" x14ac:dyDescent="0.2">
      <c r="Q2170" s="930"/>
      <c r="R2170" s="930"/>
      <c r="S2170" s="930"/>
    </row>
    <row r="2171" spans="17:19" x14ac:dyDescent="0.2">
      <c r="Q2171" s="930"/>
      <c r="R2171" s="930"/>
      <c r="S2171" s="930"/>
    </row>
    <row r="2172" spans="17:19" x14ac:dyDescent="0.2">
      <c r="Q2172" s="930"/>
      <c r="R2172" s="930"/>
      <c r="S2172" s="930"/>
    </row>
    <row r="2173" spans="17:19" x14ac:dyDescent="0.2">
      <c r="Q2173" s="930"/>
      <c r="R2173" s="930"/>
      <c r="S2173" s="930"/>
    </row>
    <row r="2174" spans="17:19" x14ac:dyDescent="0.2">
      <c r="Q2174" s="930"/>
      <c r="R2174" s="930"/>
      <c r="S2174" s="930"/>
    </row>
    <row r="2175" spans="17:19" x14ac:dyDescent="0.2">
      <c r="Q2175" s="930"/>
      <c r="R2175" s="930"/>
      <c r="S2175" s="930"/>
    </row>
    <row r="2176" spans="17:19" x14ac:dyDescent="0.2">
      <c r="Q2176" s="930"/>
      <c r="R2176" s="930"/>
      <c r="S2176" s="930"/>
    </row>
    <row r="2177" spans="17:19" x14ac:dyDescent="0.2">
      <c r="Q2177" s="930"/>
      <c r="R2177" s="930"/>
      <c r="S2177" s="930"/>
    </row>
    <row r="2178" spans="17:19" x14ac:dyDescent="0.2">
      <c r="Q2178" s="930"/>
      <c r="R2178" s="930"/>
      <c r="S2178" s="930"/>
    </row>
    <row r="2179" spans="17:19" x14ac:dyDescent="0.2">
      <c r="Q2179" s="930"/>
      <c r="R2179" s="930"/>
      <c r="S2179" s="930"/>
    </row>
    <row r="2180" spans="17:19" x14ac:dyDescent="0.2">
      <c r="Q2180" s="930"/>
      <c r="R2180" s="930"/>
      <c r="S2180" s="930"/>
    </row>
    <row r="2181" spans="17:19" x14ac:dyDescent="0.2">
      <c r="Q2181" s="930"/>
      <c r="R2181" s="930"/>
      <c r="S2181" s="930"/>
    </row>
    <row r="2182" spans="17:19" x14ac:dyDescent="0.2">
      <c r="Q2182" s="930"/>
      <c r="R2182" s="930"/>
      <c r="S2182" s="930"/>
    </row>
    <row r="2183" spans="17:19" x14ac:dyDescent="0.2">
      <c r="Q2183" s="930"/>
      <c r="R2183" s="930"/>
      <c r="S2183" s="930"/>
    </row>
    <row r="2184" spans="17:19" x14ac:dyDescent="0.2">
      <c r="Q2184" s="930"/>
      <c r="R2184" s="930"/>
      <c r="S2184" s="930"/>
    </row>
  </sheetData>
  <mergeCells count="10">
    <mergeCell ref="A68:P68"/>
    <mergeCell ref="A69:P69"/>
    <mergeCell ref="B8:D10"/>
    <mergeCell ref="E8:E11"/>
    <mergeCell ref="L9:P9"/>
    <mergeCell ref="F8:P8"/>
    <mergeCell ref="K9:K11"/>
    <mergeCell ref="L10:P10"/>
    <mergeCell ref="F9:J10"/>
    <mergeCell ref="A67:P67"/>
  </mergeCells>
  <phoneticPr fontId="0" type="noConversion"/>
  <printOptions horizontalCentered="1"/>
  <pageMargins left="0" right="0" top="0" bottom="0" header="0" footer="0"/>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0"/>
  <sheetViews>
    <sheetView showGridLines="0" showOutlineSymbols="0" zoomScaleNormal="100" workbookViewId="0"/>
  </sheetViews>
  <sheetFormatPr baseColWidth="10" defaultColWidth="19.140625" defaultRowHeight="11.25" x14ac:dyDescent="0.2"/>
  <cols>
    <col min="1" max="1" width="27.5703125" style="220" customWidth="1"/>
    <col min="2" max="2" width="9.28515625" style="220" customWidth="1"/>
    <col min="3" max="3" width="0.7109375" style="220" customWidth="1"/>
    <col min="4" max="4" width="8.28515625" style="220" customWidth="1"/>
    <col min="5" max="5" width="0.5703125" style="220" customWidth="1"/>
    <col min="6" max="6" width="11.85546875" style="220" customWidth="1"/>
    <col min="7" max="7" width="0.5703125" style="220" customWidth="1"/>
    <col min="8" max="8" width="7.42578125" style="220" customWidth="1"/>
    <col min="9" max="9" width="1.42578125" style="220" customWidth="1"/>
    <col min="10" max="10" width="7.5703125" style="220" customWidth="1"/>
    <col min="11" max="11" width="0.28515625" style="220" customWidth="1"/>
    <col min="12" max="12" width="7.7109375" style="220" customWidth="1"/>
    <col min="13" max="13" width="0.7109375" style="220" customWidth="1"/>
    <col min="14" max="14" width="11.28515625" style="220" customWidth="1"/>
    <col min="15" max="15" width="0.42578125" style="220" customWidth="1"/>
    <col min="16" max="16" width="8.85546875" style="220" customWidth="1"/>
    <col min="17" max="17" width="1" style="220" customWidth="1"/>
    <col min="18" max="18" width="8.140625" style="220" customWidth="1"/>
    <col min="19" max="19" width="0.42578125" style="220" customWidth="1"/>
    <col min="20" max="20" width="7.85546875" style="220" customWidth="1"/>
    <col min="21" max="21" width="0.5703125" style="220" customWidth="1"/>
    <col min="22" max="22" width="11.85546875" style="220" customWidth="1"/>
    <col min="23" max="23" width="0.5703125" style="220" customWidth="1"/>
    <col min="24" max="24" width="8" style="220" customWidth="1"/>
    <col min="25" max="25" width="1" style="220" customWidth="1"/>
    <col min="26" max="16384" width="19.140625" style="220"/>
  </cols>
  <sheetData>
    <row r="1" spans="1:25" ht="16.5" customHeight="1" x14ac:dyDescent="0.2">
      <c r="A1" s="1026" t="s">
        <v>28</v>
      </c>
      <c r="B1" s="217"/>
      <c r="C1" s="217"/>
      <c r="D1" s="218"/>
      <c r="E1" s="219"/>
      <c r="F1" s="219"/>
      <c r="G1" s="219"/>
      <c r="H1" s="219"/>
      <c r="I1" s="219"/>
      <c r="J1" s="219"/>
      <c r="K1" s="219"/>
      <c r="P1" s="256" t="s">
        <v>597</v>
      </c>
      <c r="Q1" s="256"/>
      <c r="R1" s="256"/>
      <c r="S1" s="1024"/>
      <c r="T1" s="1024"/>
      <c r="U1" s="1024"/>
      <c r="V1" s="1024"/>
      <c r="W1" s="1024"/>
      <c r="X1" s="1025"/>
    </row>
    <row r="2" spans="1:25" ht="12" customHeight="1" x14ac:dyDescent="0.2">
      <c r="A2" s="256"/>
      <c r="B2" s="218"/>
      <c r="C2" s="218"/>
      <c r="D2" s="218"/>
      <c r="E2" s="219"/>
      <c r="F2" s="219"/>
      <c r="G2" s="219"/>
      <c r="H2" s="219"/>
      <c r="I2" s="219"/>
      <c r="J2" s="219"/>
      <c r="K2" s="219"/>
      <c r="P2" s="1335" t="s">
        <v>618</v>
      </c>
      <c r="Q2" s="1336"/>
      <c r="R2" s="1336"/>
      <c r="S2" s="1336"/>
      <c r="T2" s="1336"/>
      <c r="U2" s="1336"/>
      <c r="V2" s="1336"/>
      <c r="W2" s="1336"/>
      <c r="X2" s="1336"/>
    </row>
    <row r="3" spans="1:25" ht="12" customHeight="1" x14ac:dyDescent="0.2">
      <c r="A3" s="1026" t="s">
        <v>525</v>
      </c>
      <c r="B3" s="217"/>
      <c r="C3" s="217"/>
      <c r="D3" s="218"/>
      <c r="E3" s="219"/>
      <c r="F3" s="219"/>
      <c r="G3" s="219"/>
      <c r="H3" s="219"/>
      <c r="I3" s="219"/>
      <c r="J3" s="219"/>
      <c r="K3" s="219"/>
      <c r="P3" s="1336"/>
      <c r="Q3" s="1336"/>
      <c r="R3" s="1336"/>
      <c r="S3" s="1336"/>
      <c r="T3" s="1336"/>
      <c r="U3" s="1336"/>
      <c r="V3" s="1336"/>
      <c r="W3" s="1336"/>
      <c r="X3" s="1336"/>
    </row>
    <row r="4" spans="1:25" ht="16.5" customHeight="1" x14ac:dyDescent="0.2">
      <c r="A4" s="223"/>
      <c r="B4" s="223"/>
      <c r="C4" s="223"/>
      <c r="D4" s="224"/>
      <c r="E4" s="219"/>
      <c r="F4" s="219"/>
      <c r="G4" s="219"/>
      <c r="H4" s="219"/>
      <c r="I4" s="219"/>
      <c r="J4" s="219"/>
      <c r="K4" s="219"/>
      <c r="P4" s="1336"/>
      <c r="Q4" s="1336"/>
      <c r="R4" s="1336"/>
      <c r="S4" s="1336"/>
      <c r="T4" s="1336"/>
      <c r="U4" s="1336"/>
      <c r="V4" s="1336"/>
      <c r="W4" s="1336"/>
      <c r="X4" s="1336"/>
    </row>
    <row r="5" spans="1:25" ht="12" customHeight="1" x14ac:dyDescent="0.2">
      <c r="A5" s="223"/>
      <c r="B5" s="223"/>
      <c r="C5" s="223"/>
      <c r="D5" s="224"/>
      <c r="E5" s="219"/>
      <c r="F5" s="219"/>
      <c r="G5" s="219"/>
      <c r="H5" s="219"/>
      <c r="I5" s="219"/>
      <c r="J5" s="219"/>
      <c r="K5" s="219"/>
      <c r="L5" s="219"/>
      <c r="P5" s="1326"/>
      <c r="Q5" s="1326"/>
      <c r="R5" s="1326"/>
      <c r="S5" s="1326"/>
      <c r="T5" s="1326"/>
      <c r="U5" s="1326"/>
      <c r="V5" s="1326"/>
      <c r="W5" s="1326"/>
      <c r="X5" s="1326"/>
    </row>
    <row r="6" spans="1:25" ht="12" customHeight="1" x14ac:dyDescent="0.2">
      <c r="A6" s="223"/>
      <c r="B6" s="1337"/>
      <c r="C6" s="1336"/>
      <c r="D6" s="1336"/>
      <c r="E6" s="1336"/>
      <c r="F6" s="1336"/>
      <c r="G6" s="1336"/>
      <c r="H6" s="1336"/>
      <c r="I6" s="1336"/>
      <c r="J6" s="1338"/>
      <c r="K6" s="1338"/>
      <c r="L6" s="1338"/>
      <c r="M6" s="1338"/>
      <c r="N6" s="1338"/>
      <c r="O6" s="1338"/>
      <c r="P6" s="1338"/>
      <c r="Q6" s="1338"/>
      <c r="R6" s="1338"/>
      <c r="S6" s="1338"/>
      <c r="T6" s="1338"/>
      <c r="U6" s="1338"/>
      <c r="V6" s="1338"/>
      <c r="W6" s="1338"/>
      <c r="X6" s="1338"/>
      <c r="Y6" s="1338"/>
    </row>
    <row r="7" spans="1:25" ht="12" customHeight="1" x14ac:dyDescent="0.2">
      <c r="A7" s="1255"/>
      <c r="B7" s="1137" t="s">
        <v>603</v>
      </c>
      <c r="C7" s="1137"/>
      <c r="D7" s="1137"/>
      <c r="E7" s="1137"/>
      <c r="F7" s="1137"/>
      <c r="G7" s="1018"/>
      <c r="H7" s="1018"/>
      <c r="I7" s="1018"/>
      <c r="J7" s="1035"/>
      <c r="K7" s="1018"/>
      <c r="L7" s="1018"/>
      <c r="M7" s="1018"/>
      <c r="N7" s="1018"/>
      <c r="O7" s="1018"/>
      <c r="P7" s="1018"/>
      <c r="Q7" s="1018"/>
      <c r="R7" s="1035"/>
      <c r="S7" s="1018"/>
      <c r="T7" s="1018"/>
      <c r="U7" s="1018"/>
      <c r="V7" s="1018"/>
      <c r="W7" s="1018"/>
      <c r="X7" s="1018"/>
    </row>
    <row r="8" spans="1:25" ht="12" customHeight="1" thickBot="1" x14ac:dyDescent="0.25">
      <c r="A8" s="1256"/>
      <c r="B8" s="1145" t="s">
        <v>619</v>
      </c>
      <c r="C8" s="1145"/>
      <c r="D8" s="1145"/>
      <c r="E8" s="1145"/>
      <c r="F8" s="1145"/>
      <c r="G8" s="962"/>
      <c r="H8" s="962"/>
      <c r="I8" s="962"/>
      <c r="J8" s="962"/>
      <c r="K8" s="962"/>
      <c r="L8" s="962"/>
      <c r="M8" s="962"/>
      <c r="N8" s="962"/>
      <c r="O8" s="962"/>
      <c r="P8" s="962"/>
      <c r="Q8" s="962"/>
      <c r="R8" s="962"/>
      <c r="S8" s="962"/>
      <c r="T8" s="962"/>
      <c r="U8" s="962"/>
      <c r="V8" s="962"/>
      <c r="W8" s="962"/>
      <c r="X8" s="962"/>
    </row>
    <row r="9" spans="1:25" ht="24" customHeight="1" thickBot="1" x14ac:dyDescent="0.25">
      <c r="A9" s="1256"/>
      <c r="B9" s="1257" t="s">
        <v>210</v>
      </c>
      <c r="C9" s="1258"/>
      <c r="D9" s="1258"/>
      <c r="E9" s="1258"/>
      <c r="F9" s="1258"/>
      <c r="G9" s="1258"/>
      <c r="H9" s="1258"/>
      <c r="I9" s="227"/>
      <c r="J9" s="1250" t="s">
        <v>175</v>
      </c>
      <c r="K9" s="1260"/>
      <c r="L9" s="1260"/>
      <c r="M9" s="1260"/>
      <c r="N9" s="1260"/>
      <c r="O9" s="1260"/>
      <c r="P9" s="1260"/>
      <c r="Q9" s="227"/>
      <c r="R9" s="1250" t="s">
        <v>176</v>
      </c>
      <c r="S9" s="1251"/>
      <c r="T9" s="1251"/>
      <c r="U9" s="1251"/>
      <c r="V9" s="1251"/>
      <c r="W9" s="1252"/>
      <c r="X9" s="1252"/>
      <c r="Y9" s="1015"/>
    </row>
    <row r="10" spans="1:25" ht="21.75" customHeight="1" x14ac:dyDescent="0.2">
      <c r="A10" s="1256"/>
      <c r="B10" s="229" t="s">
        <v>517</v>
      </c>
      <c r="C10" s="230"/>
      <c r="D10" s="231" t="s">
        <v>585</v>
      </c>
      <c r="E10" s="232"/>
      <c r="F10" s="231" t="s">
        <v>586</v>
      </c>
      <c r="G10" s="232"/>
      <c r="H10" s="233" t="s">
        <v>587</v>
      </c>
      <c r="I10" s="228"/>
      <c r="J10" s="229" t="s">
        <v>517</v>
      </c>
      <c r="K10" s="230"/>
      <c r="L10" s="231" t="s">
        <v>585</v>
      </c>
      <c r="M10" s="232"/>
      <c r="N10" s="231" t="s">
        <v>586</v>
      </c>
      <c r="O10" s="232"/>
      <c r="P10" s="233" t="s">
        <v>587</v>
      </c>
      <c r="Q10" s="228"/>
      <c r="R10" s="229" t="s">
        <v>517</v>
      </c>
      <c r="S10" s="230"/>
      <c r="T10" s="231" t="s">
        <v>585</v>
      </c>
      <c r="U10" s="232"/>
      <c r="V10" s="231" t="s">
        <v>586</v>
      </c>
      <c r="W10" s="232"/>
      <c r="X10" s="233" t="s">
        <v>587</v>
      </c>
    </row>
    <row r="11" spans="1:25" ht="20.100000000000001" customHeight="1" x14ac:dyDescent="0.2">
      <c r="A11" s="1256"/>
      <c r="B11" s="234"/>
      <c r="C11" s="235"/>
      <c r="D11" s="235"/>
      <c r="E11" s="236"/>
      <c r="F11" s="236"/>
      <c r="G11" s="236"/>
      <c r="H11" s="236"/>
      <c r="I11" s="236"/>
      <c r="J11" s="237"/>
      <c r="K11" s="238"/>
      <c r="L11" s="235"/>
      <c r="M11" s="236"/>
      <c r="N11" s="236"/>
      <c r="O11" s="236"/>
      <c r="P11" s="236"/>
      <c r="Q11" s="236"/>
      <c r="R11" s="239"/>
      <c r="S11" s="238"/>
      <c r="T11" s="240"/>
      <c r="U11" s="240"/>
      <c r="V11" s="240"/>
      <c r="W11" s="236"/>
      <c r="X11" s="241"/>
    </row>
    <row r="12" spans="1:25" s="1016" customFormat="1" ht="11.1" customHeight="1" x14ac:dyDescent="0.2">
      <c r="A12" s="1038" t="s">
        <v>413</v>
      </c>
      <c r="B12" s="1048">
        <v>2245377.0283333333</v>
      </c>
      <c r="C12" s="1048"/>
      <c r="D12" s="1048">
        <v>292893.17499999999</v>
      </c>
      <c r="E12" s="1048"/>
      <c r="F12" s="1048">
        <v>1274395.3891666664</v>
      </c>
      <c r="G12" s="1048"/>
      <c r="H12" s="1048">
        <v>678088.4574999999</v>
      </c>
      <c r="I12" s="1048"/>
      <c r="J12" s="1048">
        <v>965266.25083333347</v>
      </c>
      <c r="K12" s="1048"/>
      <c r="L12" s="1048">
        <v>162213.05916666667</v>
      </c>
      <c r="M12" s="1048"/>
      <c r="N12" s="1048">
        <v>429220.65999999992</v>
      </c>
      <c r="O12" s="1048"/>
      <c r="P12" s="1048">
        <v>373832.52666666667</v>
      </c>
      <c r="Q12" s="1048"/>
      <c r="R12" s="1048">
        <v>1280108.2725</v>
      </c>
      <c r="S12" s="1048"/>
      <c r="T12" s="1048">
        <v>130680.11416666668</v>
      </c>
      <c r="U12" s="1048"/>
      <c r="V12" s="1048">
        <v>845173.04416666646</v>
      </c>
      <c r="W12" s="1048"/>
      <c r="X12" s="1048">
        <v>304255.10499999998</v>
      </c>
    </row>
    <row r="13" spans="1:25" ht="11.1" customHeight="1" x14ac:dyDescent="0.2">
      <c r="A13" s="1038"/>
      <c r="B13" s="952" t="s">
        <v>526</v>
      </c>
      <c r="C13" s="953"/>
      <c r="D13" s="954"/>
      <c r="E13" s="954"/>
      <c r="F13" s="954"/>
      <c r="G13" s="954"/>
      <c r="H13" s="954"/>
      <c r="I13" s="954"/>
      <c r="J13" s="954"/>
      <c r="K13" s="954"/>
      <c r="L13" s="954"/>
      <c r="M13" s="954"/>
      <c r="N13" s="954"/>
      <c r="O13" s="954"/>
      <c r="P13" s="954"/>
      <c r="Q13" s="955"/>
      <c r="R13" s="952"/>
      <c r="S13" s="956"/>
      <c r="T13" s="952"/>
      <c r="U13" s="952"/>
      <c r="V13" s="952"/>
      <c r="W13" s="952"/>
      <c r="X13" s="952"/>
    </row>
    <row r="14" spans="1:25" ht="11.1" customHeight="1" x14ac:dyDescent="0.2">
      <c r="A14" s="1038" t="s">
        <v>36</v>
      </c>
      <c r="B14" s="1048">
        <v>395358.45083333337</v>
      </c>
      <c r="C14" s="1048"/>
      <c r="D14" s="1048">
        <v>33866.445833333339</v>
      </c>
      <c r="E14" s="1048"/>
      <c r="F14" s="1048">
        <v>213058.6283333333</v>
      </c>
      <c r="G14" s="1048"/>
      <c r="H14" s="1048">
        <v>148433.36916666667</v>
      </c>
      <c r="I14" s="1048"/>
      <c r="J14" s="1048">
        <v>185431.83499999999</v>
      </c>
      <c r="K14" s="1048"/>
      <c r="L14" s="1048">
        <v>20084.625</v>
      </c>
      <c r="M14" s="1048"/>
      <c r="N14" s="1048">
        <v>78812.09083333335</v>
      </c>
      <c r="O14" s="1048"/>
      <c r="P14" s="1048">
        <v>86535.112500000003</v>
      </c>
      <c r="Q14" s="1048"/>
      <c r="R14" s="1048">
        <v>209926.61416666667</v>
      </c>
      <c r="S14" s="1048"/>
      <c r="T14" s="1048">
        <v>13781.818333333335</v>
      </c>
      <c r="U14" s="1048"/>
      <c r="V14" s="1048">
        <v>134246.53583333336</v>
      </c>
      <c r="W14" s="1048"/>
      <c r="X14" s="1048">
        <v>61898.254999999997</v>
      </c>
    </row>
    <row r="15" spans="1:25" ht="11.1" customHeight="1" x14ac:dyDescent="0.2">
      <c r="A15" s="1039" t="s">
        <v>37</v>
      </c>
      <c r="B15" s="1049">
        <v>27425.951666666664</v>
      </c>
      <c r="C15" s="1049"/>
      <c r="D15" s="1049">
        <v>2083.9950000000003</v>
      </c>
      <c r="E15" s="1049"/>
      <c r="F15" s="1049">
        <v>16439.789166666669</v>
      </c>
      <c r="G15" s="1049"/>
      <c r="H15" s="1049">
        <v>8902.1633333333339</v>
      </c>
      <c r="I15" s="1049"/>
      <c r="J15" s="1049">
        <v>11899.979999999998</v>
      </c>
      <c r="K15" s="1049"/>
      <c r="L15" s="1049">
        <v>1085.0833333333333</v>
      </c>
      <c r="M15" s="1049"/>
      <c r="N15" s="1049">
        <v>5660.6916666666666</v>
      </c>
      <c r="O15" s="1049"/>
      <c r="P15" s="1049">
        <v>5154.1991666666663</v>
      </c>
      <c r="Q15" s="1049"/>
      <c r="R15" s="1049">
        <v>15525.970833333333</v>
      </c>
      <c r="S15" s="1049"/>
      <c r="T15" s="1049">
        <v>998.91083333333324</v>
      </c>
      <c r="U15" s="1049"/>
      <c r="V15" s="1049">
        <v>10779.094166666666</v>
      </c>
      <c r="W15" s="1049"/>
      <c r="X15" s="1049">
        <v>3747.9600000000005</v>
      </c>
    </row>
    <row r="16" spans="1:25" ht="11.1" customHeight="1" x14ac:dyDescent="0.2">
      <c r="A16" s="1039" t="s">
        <v>38</v>
      </c>
      <c r="B16" s="1049">
        <v>53984.802499999998</v>
      </c>
      <c r="C16" s="1049"/>
      <c r="D16" s="1049">
        <v>6606.2275</v>
      </c>
      <c r="E16" s="1049"/>
      <c r="F16" s="1049">
        <v>26563.035833333332</v>
      </c>
      <c r="G16" s="1049"/>
      <c r="H16" s="1049">
        <v>20815.533333333333</v>
      </c>
      <c r="I16" s="1049"/>
      <c r="J16" s="1049">
        <v>26802.617500000004</v>
      </c>
      <c r="K16" s="1049"/>
      <c r="L16" s="1049">
        <v>4391.1591666666673</v>
      </c>
      <c r="M16" s="1049"/>
      <c r="N16" s="1049">
        <v>9788.3375000000015</v>
      </c>
      <c r="O16" s="1049"/>
      <c r="P16" s="1049">
        <v>12623.114999999998</v>
      </c>
      <c r="Q16" s="1049"/>
      <c r="R16" s="1049">
        <v>27182.183333333334</v>
      </c>
      <c r="S16" s="1049"/>
      <c r="T16" s="1049">
        <v>2215.0658333333336</v>
      </c>
      <c r="U16" s="1049"/>
      <c r="V16" s="1049">
        <v>16774.696666666667</v>
      </c>
      <c r="W16" s="1049"/>
      <c r="X16" s="1049">
        <v>8192.4150000000009</v>
      </c>
    </row>
    <row r="17" spans="1:24" ht="11.1" customHeight="1" x14ac:dyDescent="0.2">
      <c r="A17" s="1039" t="s">
        <v>39</v>
      </c>
      <c r="B17" s="1049">
        <v>38430.343333333331</v>
      </c>
      <c r="C17" s="1049"/>
      <c r="D17" s="1049">
        <v>3051.8933333333334</v>
      </c>
      <c r="E17" s="1049"/>
      <c r="F17" s="1049">
        <v>20628.608333333334</v>
      </c>
      <c r="G17" s="1049"/>
      <c r="H17" s="1049">
        <v>14749.834999999999</v>
      </c>
      <c r="I17" s="1049"/>
      <c r="J17" s="1049">
        <v>17864.284166666668</v>
      </c>
      <c r="K17" s="1049"/>
      <c r="L17" s="1049">
        <v>1815.8508333333332</v>
      </c>
      <c r="M17" s="1049"/>
      <c r="N17" s="1049">
        <v>7606.4383333333317</v>
      </c>
      <c r="O17" s="1049"/>
      <c r="P17" s="1049">
        <v>8441.9916666666668</v>
      </c>
      <c r="Q17" s="1049"/>
      <c r="R17" s="1049">
        <v>20566.055833333332</v>
      </c>
      <c r="S17" s="1049"/>
      <c r="T17" s="1049">
        <v>1236.0408333333332</v>
      </c>
      <c r="U17" s="1049"/>
      <c r="V17" s="1049">
        <v>13022.168333333335</v>
      </c>
      <c r="W17" s="1049"/>
      <c r="X17" s="1049">
        <v>6307.8408333333327</v>
      </c>
    </row>
    <row r="18" spans="1:24" ht="11.1" customHeight="1" x14ac:dyDescent="0.2">
      <c r="A18" s="1039" t="s">
        <v>40</v>
      </c>
      <c r="B18" s="1049">
        <v>46924.79083333334</v>
      </c>
      <c r="C18" s="1049"/>
      <c r="D18" s="1049">
        <v>3556.8249999999994</v>
      </c>
      <c r="E18" s="1049"/>
      <c r="F18" s="1049">
        <v>27210.381666666668</v>
      </c>
      <c r="G18" s="1049"/>
      <c r="H18" s="1049">
        <v>16157.578333333337</v>
      </c>
      <c r="I18" s="1049"/>
      <c r="J18" s="1049">
        <v>20929.560833333333</v>
      </c>
      <c r="K18" s="1049"/>
      <c r="L18" s="1049">
        <v>1996.6508333333334</v>
      </c>
      <c r="M18" s="1049"/>
      <c r="N18" s="1049">
        <v>10480.065833333334</v>
      </c>
      <c r="O18" s="1049"/>
      <c r="P18" s="1049">
        <v>8452.8399999999983</v>
      </c>
      <c r="Q18" s="1049"/>
      <c r="R18" s="1049">
        <v>25995.227499999997</v>
      </c>
      <c r="S18" s="1049"/>
      <c r="T18" s="1049">
        <v>1560.1716666666669</v>
      </c>
      <c r="U18" s="1049"/>
      <c r="V18" s="1049">
        <v>16730.314166666667</v>
      </c>
      <c r="W18" s="1049"/>
      <c r="X18" s="1049">
        <v>7704.7358333333323</v>
      </c>
    </row>
    <row r="19" spans="1:24" ht="11.1" customHeight="1" x14ac:dyDescent="0.2">
      <c r="A19" s="1039" t="s">
        <v>41</v>
      </c>
      <c r="B19" s="1049">
        <v>27552.694166666668</v>
      </c>
      <c r="C19" s="1049"/>
      <c r="D19" s="1049">
        <v>1877.3033333333333</v>
      </c>
      <c r="E19" s="1049"/>
      <c r="F19" s="1049">
        <v>13801.895000000002</v>
      </c>
      <c r="G19" s="1049"/>
      <c r="H19" s="1049">
        <v>11873.489166666666</v>
      </c>
      <c r="I19" s="1049"/>
      <c r="J19" s="1049">
        <v>13238.223333333335</v>
      </c>
      <c r="K19" s="1049"/>
      <c r="L19" s="1049">
        <v>1108.5450000000001</v>
      </c>
      <c r="M19" s="1049"/>
      <c r="N19" s="1049">
        <v>5283.5350000000008</v>
      </c>
      <c r="O19" s="1049"/>
      <c r="P19" s="1049">
        <v>6846.1350000000011</v>
      </c>
      <c r="Q19" s="1049"/>
      <c r="R19" s="1049">
        <v>14314.468333333332</v>
      </c>
      <c r="S19" s="1049"/>
      <c r="T19" s="1049">
        <v>768.75500000000011</v>
      </c>
      <c r="U19" s="1049"/>
      <c r="V19" s="1049">
        <v>8518.3558333333331</v>
      </c>
      <c r="W19" s="1049"/>
      <c r="X19" s="1049">
        <v>5027.3508333333339</v>
      </c>
    </row>
    <row r="20" spans="1:24" ht="11.1" customHeight="1" x14ac:dyDescent="0.2">
      <c r="A20" s="1039" t="s">
        <v>42</v>
      </c>
      <c r="B20" s="1049">
        <v>30929.011666666662</v>
      </c>
      <c r="C20" s="1049"/>
      <c r="D20" s="1049">
        <v>2013.6058333333331</v>
      </c>
      <c r="E20" s="1049"/>
      <c r="F20" s="1049">
        <v>17103.658333333333</v>
      </c>
      <c r="G20" s="1049"/>
      <c r="H20" s="1049">
        <v>11811.741666666667</v>
      </c>
      <c r="I20" s="1049"/>
      <c r="J20" s="1049">
        <v>14581.231666666667</v>
      </c>
      <c r="K20" s="1049"/>
      <c r="L20" s="1049">
        <v>1207.4558333333332</v>
      </c>
      <c r="M20" s="1049"/>
      <c r="N20" s="1049">
        <v>6743.9625000000005</v>
      </c>
      <c r="O20" s="1049"/>
      <c r="P20" s="1049">
        <v>6629.8075000000017</v>
      </c>
      <c r="Q20" s="1049"/>
      <c r="R20" s="1049">
        <v>16347.778333333334</v>
      </c>
      <c r="S20" s="1049"/>
      <c r="T20" s="1049">
        <v>806.14583333333337</v>
      </c>
      <c r="U20" s="1049"/>
      <c r="V20" s="1049">
        <v>10359.692499999999</v>
      </c>
      <c r="W20" s="1049"/>
      <c r="X20" s="1049">
        <v>5181.9324999999999</v>
      </c>
    </row>
    <row r="21" spans="1:24" ht="11.1" customHeight="1" x14ac:dyDescent="0.2">
      <c r="A21" s="1039" t="s">
        <v>43</v>
      </c>
      <c r="B21" s="1049">
        <v>67432.12999999999</v>
      </c>
      <c r="C21" s="1049"/>
      <c r="D21" s="1049">
        <v>5319.4566666666669</v>
      </c>
      <c r="E21" s="1049"/>
      <c r="F21" s="1049">
        <v>33112.125833333332</v>
      </c>
      <c r="G21" s="1049"/>
      <c r="H21" s="1049">
        <v>29000.5425</v>
      </c>
      <c r="I21" s="1049"/>
      <c r="J21" s="1049">
        <v>32545.561666666672</v>
      </c>
      <c r="K21" s="1049"/>
      <c r="L21" s="1049">
        <v>2972.0366666666669</v>
      </c>
      <c r="M21" s="1049"/>
      <c r="N21" s="1049">
        <v>11629.987500000001</v>
      </c>
      <c r="O21" s="1049"/>
      <c r="P21" s="1049">
        <v>17943.53</v>
      </c>
      <c r="Q21" s="1049"/>
      <c r="R21" s="1049">
        <v>34886.565000000002</v>
      </c>
      <c r="S21" s="1049"/>
      <c r="T21" s="1049">
        <v>2347.415833333333</v>
      </c>
      <c r="U21" s="1049"/>
      <c r="V21" s="1049">
        <v>21482.134166666667</v>
      </c>
      <c r="W21" s="1049"/>
      <c r="X21" s="1049">
        <v>11057.0075</v>
      </c>
    </row>
    <row r="22" spans="1:24" ht="11.1" customHeight="1" x14ac:dyDescent="0.2">
      <c r="A22" s="1039" t="s">
        <v>44</v>
      </c>
      <c r="B22" s="1049">
        <v>102678.70333333332</v>
      </c>
      <c r="C22" s="1049"/>
      <c r="D22" s="1049">
        <v>9357.1191666666655</v>
      </c>
      <c r="E22" s="1049"/>
      <c r="F22" s="1049">
        <v>58199.111666666671</v>
      </c>
      <c r="G22" s="1049"/>
      <c r="H22" s="1049">
        <v>35122.466666666667</v>
      </c>
      <c r="I22" s="1049"/>
      <c r="J22" s="1049">
        <v>47570.355833333328</v>
      </c>
      <c r="K22" s="1049"/>
      <c r="L22" s="1049">
        <v>5507.8241666666663</v>
      </c>
      <c r="M22" s="1049"/>
      <c r="N22" s="1049">
        <v>21619.05</v>
      </c>
      <c r="O22" s="1049"/>
      <c r="P22" s="1049">
        <v>20443.473333333335</v>
      </c>
      <c r="Q22" s="1049"/>
      <c r="R22" s="1049">
        <v>55108.345833333326</v>
      </c>
      <c r="S22" s="1049"/>
      <c r="T22" s="1049">
        <v>3849.2908333333339</v>
      </c>
      <c r="U22" s="1049"/>
      <c r="V22" s="1049">
        <v>36580.055833333332</v>
      </c>
      <c r="W22" s="1049"/>
      <c r="X22" s="1049">
        <v>14678.989166666668</v>
      </c>
    </row>
    <row r="23" spans="1:24" ht="11.1" customHeight="1" x14ac:dyDescent="0.2">
      <c r="A23" s="1039"/>
      <c r="B23" s="1048"/>
      <c r="C23" s="1048"/>
      <c r="D23" s="1048"/>
      <c r="E23" s="1048"/>
      <c r="F23" s="1048"/>
      <c r="G23" s="1048"/>
      <c r="H23" s="1048"/>
      <c r="I23" s="1048"/>
      <c r="J23" s="1048"/>
      <c r="K23" s="1048"/>
      <c r="L23" s="1048"/>
      <c r="M23" s="1048"/>
      <c r="N23" s="1048"/>
      <c r="O23" s="1048"/>
      <c r="P23" s="1048"/>
      <c r="Q23" s="1048"/>
      <c r="R23" s="1048"/>
      <c r="S23" s="1048"/>
      <c r="T23" s="1048"/>
      <c r="U23" s="1048"/>
      <c r="V23" s="1048"/>
      <c r="W23" s="1048"/>
      <c r="X23" s="1048"/>
    </row>
    <row r="24" spans="1:24" ht="11.1" customHeight="1" x14ac:dyDescent="0.2">
      <c r="A24" s="1038" t="s">
        <v>543</v>
      </c>
      <c r="B24" s="1048">
        <v>72222.36583333333</v>
      </c>
      <c r="C24" s="1048"/>
      <c r="D24" s="1048">
        <v>7383.84</v>
      </c>
      <c r="E24" s="1048"/>
      <c r="F24" s="1048">
        <v>46267.502499999995</v>
      </c>
      <c r="G24" s="1048"/>
      <c r="H24" s="1048">
        <v>18571.016666666666</v>
      </c>
      <c r="I24" s="1048"/>
      <c r="J24" s="1048">
        <v>27047.404166666671</v>
      </c>
      <c r="K24" s="1048"/>
      <c r="L24" s="1048">
        <v>3940.4600000000005</v>
      </c>
      <c r="M24" s="1048"/>
      <c r="N24" s="1048">
        <v>13663.621666666668</v>
      </c>
      <c r="O24" s="1048"/>
      <c r="P24" s="1048">
        <v>9443.32</v>
      </c>
      <c r="Q24" s="1048"/>
      <c r="R24" s="1048">
        <v>45174.957499999997</v>
      </c>
      <c r="S24" s="1048"/>
      <c r="T24" s="1048">
        <v>3443.3775000000001</v>
      </c>
      <c r="U24" s="1048"/>
      <c r="V24" s="1048">
        <v>32603.879166666666</v>
      </c>
      <c r="W24" s="1048"/>
      <c r="X24" s="1048">
        <v>9127.6941666666662</v>
      </c>
    </row>
    <row r="25" spans="1:24" ht="11.1" customHeight="1" x14ac:dyDescent="0.2">
      <c r="A25" s="1039" t="s">
        <v>45</v>
      </c>
      <c r="B25" s="1049">
        <v>13127.654166666667</v>
      </c>
      <c r="C25" s="1049"/>
      <c r="D25" s="1049">
        <v>1057.8691666666666</v>
      </c>
      <c r="E25" s="1049"/>
      <c r="F25" s="1049">
        <v>7865.9199999999992</v>
      </c>
      <c r="G25" s="1049"/>
      <c r="H25" s="1049">
        <v>4203.8591666666671</v>
      </c>
      <c r="I25" s="1049"/>
      <c r="J25" s="1049">
        <v>5036.0166666666673</v>
      </c>
      <c r="K25" s="1049"/>
      <c r="L25" s="1049">
        <v>591.94083333333333</v>
      </c>
      <c r="M25" s="1049"/>
      <c r="N25" s="1049">
        <v>2538.4725000000003</v>
      </c>
      <c r="O25" s="1049"/>
      <c r="P25" s="1049">
        <v>1905.5991666666666</v>
      </c>
      <c r="Q25" s="1049"/>
      <c r="R25" s="1049">
        <v>8091.6341666666658</v>
      </c>
      <c r="S25" s="1049"/>
      <c r="T25" s="1049">
        <v>465.92666666666668</v>
      </c>
      <c r="U25" s="1049"/>
      <c r="V25" s="1049">
        <v>5327.4441666666671</v>
      </c>
      <c r="W25" s="1049"/>
      <c r="X25" s="1049">
        <v>2298.2575000000002</v>
      </c>
    </row>
    <row r="26" spans="1:24" ht="11.1" customHeight="1" x14ac:dyDescent="0.2">
      <c r="A26" s="1039" t="s">
        <v>46</v>
      </c>
      <c r="B26" s="1049">
        <v>9762.7066666666669</v>
      </c>
      <c r="C26" s="1049"/>
      <c r="D26" s="1049">
        <v>649.76583333333326</v>
      </c>
      <c r="E26" s="1049"/>
      <c r="F26" s="1049">
        <v>6329.5908333333327</v>
      </c>
      <c r="G26" s="1049"/>
      <c r="H26" s="1049">
        <v>2783.3458333333333</v>
      </c>
      <c r="I26" s="1049"/>
      <c r="J26" s="1049">
        <v>3680.2874999999999</v>
      </c>
      <c r="K26" s="1049"/>
      <c r="L26" s="1049">
        <v>340.84</v>
      </c>
      <c r="M26" s="1049"/>
      <c r="N26" s="1049">
        <v>2086.2975000000001</v>
      </c>
      <c r="O26" s="1049"/>
      <c r="P26" s="1049">
        <v>1253.1441666666667</v>
      </c>
      <c r="Q26" s="1049"/>
      <c r="R26" s="1049">
        <v>6082.415</v>
      </c>
      <c r="S26" s="1049"/>
      <c r="T26" s="1049">
        <v>308.92333333333329</v>
      </c>
      <c r="U26" s="1049"/>
      <c r="V26" s="1049">
        <v>4243.2908333333335</v>
      </c>
      <c r="W26" s="1049"/>
      <c r="X26" s="1049">
        <v>1530.1966666666667</v>
      </c>
    </row>
    <row r="27" spans="1:24" ht="11.1" customHeight="1" x14ac:dyDescent="0.2">
      <c r="A27" s="1039" t="s">
        <v>47</v>
      </c>
      <c r="B27" s="1049">
        <v>49331.996666666673</v>
      </c>
      <c r="C27" s="1049"/>
      <c r="D27" s="1049">
        <v>5676.2000000000007</v>
      </c>
      <c r="E27" s="1049"/>
      <c r="F27" s="1049">
        <v>32071.984999999997</v>
      </c>
      <c r="G27" s="1049"/>
      <c r="H27" s="1049">
        <v>11583.806666666665</v>
      </c>
      <c r="I27" s="1049"/>
      <c r="J27" s="1049">
        <v>18331.094166666666</v>
      </c>
      <c r="K27" s="1049"/>
      <c r="L27" s="1049">
        <v>3007.6749999999997</v>
      </c>
      <c r="M27" s="1049"/>
      <c r="N27" s="1049">
        <v>9038.843333333336</v>
      </c>
      <c r="O27" s="1049"/>
      <c r="P27" s="1049">
        <v>6284.57</v>
      </c>
      <c r="Q27" s="1049"/>
      <c r="R27" s="1049">
        <v>31000.899166666666</v>
      </c>
      <c r="S27" s="1049"/>
      <c r="T27" s="1049">
        <v>2668.5208333333335</v>
      </c>
      <c r="U27" s="1049"/>
      <c r="V27" s="1049">
        <v>23033.139166666664</v>
      </c>
      <c r="W27" s="1049"/>
      <c r="X27" s="1049">
        <v>5299.2316666666657</v>
      </c>
    </row>
    <row r="28" spans="1:24" ht="11.1" customHeight="1" x14ac:dyDescent="0.2">
      <c r="A28" s="1039"/>
      <c r="B28" s="1048"/>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48"/>
    </row>
    <row r="29" spans="1:24" ht="11.1" customHeight="1" x14ac:dyDescent="0.2">
      <c r="A29" s="256" t="s">
        <v>547</v>
      </c>
      <c r="B29" s="1048">
        <v>51254.962500000001</v>
      </c>
      <c r="C29" s="1048"/>
      <c r="D29" s="1048">
        <v>6588.8566666666675</v>
      </c>
      <c r="E29" s="1048"/>
      <c r="F29" s="1048">
        <v>34047.518333333326</v>
      </c>
      <c r="G29" s="1048"/>
      <c r="H29" s="1048">
        <v>10618.581666666665</v>
      </c>
      <c r="I29" s="1048"/>
      <c r="J29" s="1048">
        <v>20471.282500000005</v>
      </c>
      <c r="K29" s="1048"/>
      <c r="L29" s="1048">
        <v>4405.0016666666679</v>
      </c>
      <c r="M29" s="1048"/>
      <c r="N29" s="1048">
        <v>10119.796666666665</v>
      </c>
      <c r="O29" s="1048"/>
      <c r="P29" s="1048">
        <v>5946.4775000000009</v>
      </c>
      <c r="Q29" s="1048"/>
      <c r="R29" s="1048">
        <v>30783.677499999994</v>
      </c>
      <c r="S29" s="1048"/>
      <c r="T29" s="1048">
        <v>2183.8508333333334</v>
      </c>
      <c r="U29" s="1048"/>
      <c r="V29" s="1048">
        <v>23927.72</v>
      </c>
      <c r="W29" s="1048"/>
      <c r="X29" s="1048">
        <v>4672.1016666666665</v>
      </c>
    </row>
    <row r="30" spans="1:24" ht="11.1" customHeight="1" x14ac:dyDescent="0.2">
      <c r="A30" s="1039"/>
      <c r="B30" s="1048"/>
      <c r="C30" s="1048"/>
      <c r="D30" s="1048"/>
      <c r="E30" s="1048"/>
      <c r="F30" s="1048"/>
      <c r="G30" s="1048"/>
      <c r="H30" s="1048"/>
      <c r="I30" s="1048"/>
      <c r="J30" s="1048"/>
      <c r="K30" s="1048"/>
      <c r="L30" s="1048"/>
      <c r="M30" s="1048"/>
      <c r="N30" s="1048"/>
      <c r="O30" s="1048"/>
      <c r="P30" s="1048"/>
      <c r="Q30" s="1048"/>
      <c r="R30" s="1048"/>
      <c r="S30" s="1048"/>
      <c r="T30" s="1048"/>
      <c r="U30" s="1048"/>
      <c r="V30" s="1048"/>
      <c r="W30" s="1048"/>
      <c r="X30" s="1048"/>
    </row>
    <row r="31" spans="1:24" ht="11.1" customHeight="1" x14ac:dyDescent="0.2">
      <c r="A31" s="256" t="s">
        <v>548</v>
      </c>
      <c r="B31" s="1048">
        <v>50596.489166666666</v>
      </c>
      <c r="C31" s="1048"/>
      <c r="D31" s="1048">
        <v>5327.5075000000006</v>
      </c>
      <c r="E31" s="1048"/>
      <c r="F31" s="1048">
        <v>27741.587500000005</v>
      </c>
      <c r="G31" s="1048"/>
      <c r="H31" s="1048">
        <v>17527.388333333332</v>
      </c>
      <c r="I31" s="1048"/>
      <c r="J31" s="1048">
        <v>21279.571666666667</v>
      </c>
      <c r="K31" s="1048"/>
      <c r="L31" s="1048">
        <v>2544.3441666666672</v>
      </c>
      <c r="M31" s="1048"/>
      <c r="N31" s="1048">
        <v>9008.5758333333306</v>
      </c>
      <c r="O31" s="1048"/>
      <c r="P31" s="1048">
        <v>9726.6433333333334</v>
      </c>
      <c r="Q31" s="1048"/>
      <c r="R31" s="1048">
        <v>29316.235000000001</v>
      </c>
      <c r="S31" s="1048"/>
      <c r="T31" s="1048">
        <v>2783.1608333333334</v>
      </c>
      <c r="U31" s="1048"/>
      <c r="V31" s="1048">
        <v>18732.326666666668</v>
      </c>
      <c r="W31" s="1048"/>
      <c r="X31" s="1048">
        <v>7800.7425000000003</v>
      </c>
    </row>
    <row r="32" spans="1:24" ht="11.1" customHeight="1" x14ac:dyDescent="0.2">
      <c r="A32" s="1039"/>
      <c r="B32" s="1048"/>
      <c r="C32" s="1048"/>
      <c r="D32" s="1048"/>
      <c r="E32" s="1048"/>
      <c r="F32" s="1048"/>
      <c r="G32" s="1048"/>
      <c r="H32" s="1048"/>
      <c r="I32" s="1048"/>
      <c r="J32" s="1048"/>
      <c r="K32" s="1048"/>
      <c r="L32" s="1048"/>
      <c r="M32" s="1048"/>
      <c r="N32" s="1048"/>
      <c r="O32" s="1048"/>
      <c r="P32" s="1048"/>
      <c r="Q32" s="1048"/>
      <c r="R32" s="1048"/>
      <c r="S32" s="1048"/>
      <c r="T32" s="1048"/>
      <c r="U32" s="1048"/>
      <c r="V32" s="1048"/>
      <c r="W32" s="1048"/>
      <c r="X32" s="1048"/>
    </row>
    <row r="33" spans="1:24" ht="11.1" customHeight="1" x14ac:dyDescent="0.2">
      <c r="A33" s="1038" t="s">
        <v>549</v>
      </c>
      <c r="B33" s="1048">
        <v>102187.40666666666</v>
      </c>
      <c r="C33" s="1048"/>
      <c r="D33" s="1048">
        <v>9412.35</v>
      </c>
      <c r="E33" s="1048"/>
      <c r="F33" s="1048">
        <v>54110.970833333333</v>
      </c>
      <c r="G33" s="1048"/>
      <c r="H33" s="1048">
        <v>38664.082499999997</v>
      </c>
      <c r="I33" s="1048"/>
      <c r="J33" s="1048">
        <v>45177.930833333325</v>
      </c>
      <c r="K33" s="1048"/>
      <c r="L33" s="1048">
        <v>5256.3850000000002</v>
      </c>
      <c r="M33" s="1048"/>
      <c r="N33" s="1048">
        <v>17687.769166666669</v>
      </c>
      <c r="O33" s="1048"/>
      <c r="P33" s="1048">
        <v>22233.771666666667</v>
      </c>
      <c r="Q33" s="1048"/>
      <c r="R33" s="1048">
        <v>57009.471666666672</v>
      </c>
      <c r="S33" s="1048"/>
      <c r="T33" s="1048">
        <v>4155.9608333333335</v>
      </c>
      <c r="U33" s="1048"/>
      <c r="V33" s="1048">
        <v>36423.198333333341</v>
      </c>
      <c r="W33" s="1048"/>
      <c r="X33" s="1048">
        <v>16430.305833333336</v>
      </c>
    </row>
    <row r="34" spans="1:24" ht="11.1" customHeight="1" x14ac:dyDescent="0.2">
      <c r="A34" s="1039" t="s">
        <v>48</v>
      </c>
      <c r="B34" s="1049">
        <v>50509.419999999991</v>
      </c>
      <c r="C34" s="1049"/>
      <c r="D34" s="1049">
        <v>4842.0483333333332</v>
      </c>
      <c r="E34" s="1049"/>
      <c r="F34" s="1049">
        <v>27172.719166666666</v>
      </c>
      <c r="G34" s="1049"/>
      <c r="H34" s="1049">
        <v>18494.645</v>
      </c>
      <c r="I34" s="1049"/>
      <c r="J34" s="1049">
        <v>22341.867499999997</v>
      </c>
      <c r="K34" s="1049"/>
      <c r="L34" s="1049">
        <v>2663.4658333333332</v>
      </c>
      <c r="M34" s="1049"/>
      <c r="N34" s="1049">
        <v>8805.8583333333336</v>
      </c>
      <c r="O34" s="1049"/>
      <c r="P34" s="1049">
        <v>10872.534166666666</v>
      </c>
      <c r="Q34" s="1049"/>
      <c r="R34" s="1049">
        <v>28167.550000000003</v>
      </c>
      <c r="S34" s="1049"/>
      <c r="T34" s="1049">
        <v>2178.5791666666669</v>
      </c>
      <c r="U34" s="1049"/>
      <c r="V34" s="1049">
        <v>18366.858333333334</v>
      </c>
      <c r="W34" s="1049"/>
      <c r="X34" s="1049">
        <v>7622.107500000001</v>
      </c>
    </row>
    <row r="35" spans="1:24" ht="11.1" customHeight="1" x14ac:dyDescent="0.2">
      <c r="A35" s="1039" t="s">
        <v>49</v>
      </c>
      <c r="B35" s="1049">
        <v>51677.98333333333</v>
      </c>
      <c r="C35" s="1049"/>
      <c r="D35" s="1049">
        <v>4570.2983333333341</v>
      </c>
      <c r="E35" s="1049"/>
      <c r="F35" s="1049">
        <v>26938.24666666667</v>
      </c>
      <c r="G35" s="1049"/>
      <c r="H35" s="1049">
        <v>20169.433333333334</v>
      </c>
      <c r="I35" s="1049"/>
      <c r="J35" s="1049">
        <v>22836.063333333335</v>
      </c>
      <c r="K35" s="1049"/>
      <c r="L35" s="1049">
        <v>2592.9141666666669</v>
      </c>
      <c r="M35" s="1049"/>
      <c r="N35" s="1049">
        <v>8881.9083333333328</v>
      </c>
      <c r="O35" s="1049"/>
      <c r="P35" s="1049">
        <v>11361.234166666663</v>
      </c>
      <c r="Q35" s="1049"/>
      <c r="R35" s="1049">
        <v>28841.916666666668</v>
      </c>
      <c r="S35" s="1049"/>
      <c r="T35" s="1049">
        <v>1977.3799999999999</v>
      </c>
      <c r="U35" s="1049"/>
      <c r="V35" s="1049">
        <v>18056.336666666666</v>
      </c>
      <c r="W35" s="1049"/>
      <c r="X35" s="1049">
        <v>8808.1966666666685</v>
      </c>
    </row>
    <row r="36" spans="1:24" ht="11.1" customHeight="1" x14ac:dyDescent="0.2">
      <c r="A36" s="1039"/>
      <c r="B36" s="1048"/>
      <c r="C36" s="1048"/>
      <c r="D36" s="1048"/>
      <c r="E36" s="1048"/>
      <c r="F36" s="1048"/>
      <c r="G36" s="1048"/>
      <c r="H36" s="1048"/>
      <c r="I36" s="1048"/>
      <c r="J36" s="1048"/>
      <c r="K36" s="1048"/>
      <c r="L36" s="1048"/>
      <c r="M36" s="1048"/>
      <c r="N36" s="1048"/>
      <c r="O36" s="1048"/>
      <c r="P36" s="1048"/>
      <c r="Q36" s="1048"/>
      <c r="R36" s="1048"/>
      <c r="S36" s="1048"/>
      <c r="T36" s="1048"/>
      <c r="U36" s="1048"/>
      <c r="V36" s="1048"/>
      <c r="W36" s="1048"/>
      <c r="X36" s="1048"/>
    </row>
    <row r="37" spans="1:24" ht="11.1" customHeight="1" x14ac:dyDescent="0.2">
      <c r="A37" s="1038" t="s">
        <v>552</v>
      </c>
      <c r="B37" s="1048">
        <v>31466.317500000001</v>
      </c>
      <c r="C37" s="1048"/>
      <c r="D37" s="1048">
        <v>3833.4866666666671</v>
      </c>
      <c r="E37" s="1048"/>
      <c r="F37" s="1048">
        <v>20031.850000000002</v>
      </c>
      <c r="G37" s="1048"/>
      <c r="H37" s="1048">
        <v>7600.9741666666669</v>
      </c>
      <c r="I37" s="1048"/>
      <c r="J37" s="1048">
        <v>13379.138333333331</v>
      </c>
      <c r="K37" s="1048"/>
      <c r="L37" s="1048">
        <v>2367.3091666666664</v>
      </c>
      <c r="M37" s="1048"/>
      <c r="N37" s="1048">
        <v>6173.7216666666673</v>
      </c>
      <c r="O37" s="1048"/>
      <c r="P37" s="1048">
        <v>4838.1016666666665</v>
      </c>
      <c r="Q37" s="1048"/>
      <c r="R37" s="1048">
        <v>18086.354166666668</v>
      </c>
      <c r="S37" s="1048"/>
      <c r="T37" s="1048">
        <v>1466.1741666666665</v>
      </c>
      <c r="U37" s="1048"/>
      <c r="V37" s="1048">
        <v>13858.124166666666</v>
      </c>
      <c r="W37" s="1048"/>
      <c r="X37" s="1048">
        <v>2762.0491666666671</v>
      </c>
    </row>
    <row r="38" spans="1:24" ht="11.1" customHeight="1" x14ac:dyDescent="0.2">
      <c r="A38" s="1039"/>
      <c r="B38" s="1048"/>
      <c r="C38" s="1048"/>
      <c r="D38" s="1048"/>
      <c r="E38" s="1048"/>
      <c r="F38" s="1048"/>
      <c r="G38" s="1048"/>
      <c r="H38" s="1048"/>
      <c r="I38" s="1048"/>
      <c r="J38" s="1048"/>
      <c r="K38" s="1048"/>
      <c r="L38" s="1048"/>
      <c r="M38" s="1048"/>
      <c r="N38" s="1048"/>
      <c r="O38" s="1048"/>
      <c r="P38" s="1048"/>
      <c r="Q38" s="1048"/>
      <c r="R38" s="1048"/>
      <c r="S38" s="1048"/>
      <c r="T38" s="1048"/>
      <c r="U38" s="1048"/>
      <c r="V38" s="1048"/>
      <c r="W38" s="1048"/>
      <c r="X38" s="1048"/>
    </row>
    <row r="39" spans="1:24" ht="11.1" customHeight="1" x14ac:dyDescent="0.2">
      <c r="A39" s="1038" t="s">
        <v>553</v>
      </c>
      <c r="B39" s="1048">
        <v>100112.34583333333</v>
      </c>
      <c r="C39" s="1048"/>
      <c r="D39" s="1048">
        <v>9359.6924999999992</v>
      </c>
      <c r="E39" s="1048"/>
      <c r="F39" s="1048">
        <v>55059.27</v>
      </c>
      <c r="G39" s="1048"/>
      <c r="H39" s="1048">
        <v>35693.375</v>
      </c>
      <c r="I39" s="1048"/>
      <c r="J39" s="1048">
        <v>43089.91583333334</v>
      </c>
      <c r="K39" s="1048"/>
      <c r="L39" s="1048">
        <v>5292.2375000000002</v>
      </c>
      <c r="M39" s="1048"/>
      <c r="N39" s="1048">
        <v>19446.285</v>
      </c>
      <c r="O39" s="1048"/>
      <c r="P39" s="1048">
        <v>18351.388333333332</v>
      </c>
      <c r="Q39" s="1048"/>
      <c r="R39" s="1048">
        <v>57022.426666666659</v>
      </c>
      <c r="S39" s="1048"/>
      <c r="T39" s="1048">
        <v>4067.4541666666669</v>
      </c>
      <c r="U39" s="1048"/>
      <c r="V39" s="1048">
        <v>35612.981666666667</v>
      </c>
      <c r="W39" s="1048"/>
      <c r="X39" s="1048">
        <v>17341.985000000004</v>
      </c>
    </row>
    <row r="40" spans="1:24" ht="11.1" customHeight="1" x14ac:dyDescent="0.2">
      <c r="A40" s="1039" t="s">
        <v>50</v>
      </c>
      <c r="B40" s="1049">
        <v>19193.677500000002</v>
      </c>
      <c r="C40" s="1049"/>
      <c r="D40" s="1049">
        <v>2079.9341666666664</v>
      </c>
      <c r="E40" s="1049"/>
      <c r="F40" s="1049">
        <v>10889.216666666669</v>
      </c>
      <c r="G40" s="1049"/>
      <c r="H40" s="1049">
        <v>6224.52</v>
      </c>
      <c r="I40" s="1049"/>
      <c r="J40" s="1049">
        <v>8576.3008333333328</v>
      </c>
      <c r="K40" s="1049"/>
      <c r="L40" s="1049">
        <v>1449.3050000000001</v>
      </c>
      <c r="M40" s="1049"/>
      <c r="N40" s="1049">
        <v>3932.9124999999999</v>
      </c>
      <c r="O40" s="1049"/>
      <c r="P40" s="1049">
        <v>3194.0783333333334</v>
      </c>
      <c r="Q40" s="1049"/>
      <c r="R40" s="1049">
        <v>10617.372499999999</v>
      </c>
      <c r="S40" s="1049"/>
      <c r="T40" s="1049">
        <v>630.62749999999994</v>
      </c>
      <c r="U40" s="1049"/>
      <c r="V40" s="1049">
        <v>6956.3</v>
      </c>
      <c r="W40" s="1049"/>
      <c r="X40" s="1049">
        <v>3030.4375</v>
      </c>
    </row>
    <row r="41" spans="1:24" ht="11.1" customHeight="1" x14ac:dyDescent="0.2">
      <c r="A41" s="1039" t="s">
        <v>51</v>
      </c>
      <c r="B41" s="1049">
        <v>26820.124166666665</v>
      </c>
      <c r="C41" s="1049"/>
      <c r="D41" s="1049">
        <v>2434.5174999999999</v>
      </c>
      <c r="E41" s="1049"/>
      <c r="F41" s="1049">
        <v>14567.088333333335</v>
      </c>
      <c r="G41" s="1049"/>
      <c r="H41" s="1049">
        <v>9818.5116666666672</v>
      </c>
      <c r="I41" s="1049"/>
      <c r="J41" s="1049">
        <v>11939.298333333334</v>
      </c>
      <c r="K41" s="1049"/>
      <c r="L41" s="1049">
        <v>1477.7683333333334</v>
      </c>
      <c r="M41" s="1049"/>
      <c r="N41" s="1049">
        <v>4959.0724999999993</v>
      </c>
      <c r="O41" s="1049"/>
      <c r="P41" s="1049">
        <v>5502.45</v>
      </c>
      <c r="Q41" s="1049"/>
      <c r="R41" s="1049">
        <v>14880.822500000002</v>
      </c>
      <c r="S41" s="1049"/>
      <c r="T41" s="1049">
        <v>956.74666666666656</v>
      </c>
      <c r="U41" s="1049"/>
      <c r="V41" s="1049">
        <v>9608.0141666666659</v>
      </c>
      <c r="W41" s="1049"/>
      <c r="X41" s="1049">
        <v>4316.0566666666664</v>
      </c>
    </row>
    <row r="42" spans="1:24" ht="11.1" customHeight="1" x14ac:dyDescent="0.2">
      <c r="A42" s="1039" t="s">
        <v>52</v>
      </c>
      <c r="B42" s="1049">
        <v>10385.703333333333</v>
      </c>
      <c r="C42" s="1049"/>
      <c r="D42" s="1049">
        <v>960.4708333333333</v>
      </c>
      <c r="E42" s="1049"/>
      <c r="F42" s="1049">
        <v>5399.3050000000003</v>
      </c>
      <c r="G42" s="1049"/>
      <c r="H42" s="1049">
        <v>4025.9233333333336</v>
      </c>
      <c r="I42" s="1049"/>
      <c r="J42" s="1049">
        <v>4606.1516666666666</v>
      </c>
      <c r="K42" s="1049"/>
      <c r="L42" s="1049">
        <v>544.79333333333341</v>
      </c>
      <c r="M42" s="1049"/>
      <c r="N42" s="1049">
        <v>2211.6275000000001</v>
      </c>
      <c r="O42" s="1049"/>
      <c r="P42" s="1049">
        <v>1849.7216666666666</v>
      </c>
      <c r="Q42" s="1049"/>
      <c r="R42" s="1049">
        <v>5779.5499999999993</v>
      </c>
      <c r="S42" s="1049"/>
      <c r="T42" s="1049">
        <v>415.67416666666668</v>
      </c>
      <c r="U42" s="1049"/>
      <c r="V42" s="1049">
        <v>3187.6725000000001</v>
      </c>
      <c r="W42" s="1049"/>
      <c r="X42" s="1049">
        <v>2176.1975000000002</v>
      </c>
    </row>
    <row r="43" spans="1:24" ht="11.1" customHeight="1" x14ac:dyDescent="0.2">
      <c r="A43" s="1039" t="s">
        <v>53</v>
      </c>
      <c r="B43" s="1049">
        <v>11043.226666666667</v>
      </c>
      <c r="C43" s="1049"/>
      <c r="D43" s="1049">
        <v>1292.5933333333332</v>
      </c>
      <c r="E43" s="1049"/>
      <c r="F43" s="1049">
        <v>6169.126666666667</v>
      </c>
      <c r="G43" s="1049"/>
      <c r="H43" s="1049">
        <v>3581.4999999999995</v>
      </c>
      <c r="I43" s="1049"/>
      <c r="J43" s="1049">
        <v>4533.8850000000011</v>
      </c>
      <c r="K43" s="1049"/>
      <c r="L43" s="1049">
        <v>609.28500000000008</v>
      </c>
      <c r="M43" s="1049"/>
      <c r="N43" s="1049">
        <v>1999.6074999999998</v>
      </c>
      <c r="O43" s="1049"/>
      <c r="P43" s="1049">
        <v>1924.9858333333334</v>
      </c>
      <c r="Q43" s="1049"/>
      <c r="R43" s="1049">
        <v>6509.3400000000011</v>
      </c>
      <c r="S43" s="1049"/>
      <c r="T43" s="1049">
        <v>683.30416666666667</v>
      </c>
      <c r="U43" s="1049"/>
      <c r="V43" s="1049">
        <v>4169.5183333333343</v>
      </c>
      <c r="W43" s="1049"/>
      <c r="X43" s="1049">
        <v>1656.511666666667</v>
      </c>
    </row>
    <row r="44" spans="1:24" ht="11.1" customHeight="1" x14ac:dyDescent="0.2">
      <c r="A44" s="1039" t="s">
        <v>54</v>
      </c>
      <c r="B44" s="1049">
        <v>32669.601666666666</v>
      </c>
      <c r="C44" s="1049"/>
      <c r="D44" s="1049">
        <v>2592.1641666666669</v>
      </c>
      <c r="E44" s="1049"/>
      <c r="F44" s="1049">
        <v>18034.520833333332</v>
      </c>
      <c r="G44" s="1049"/>
      <c r="H44" s="1049">
        <v>12042.908333333331</v>
      </c>
      <c r="I44" s="1049"/>
      <c r="J44" s="1049">
        <v>13434.269999999999</v>
      </c>
      <c r="K44" s="1049"/>
      <c r="L44" s="1049">
        <v>1211.0716666666665</v>
      </c>
      <c r="M44" s="1049"/>
      <c r="N44" s="1049">
        <v>6343.0524999999989</v>
      </c>
      <c r="O44" s="1049"/>
      <c r="P44" s="1049">
        <v>5880.1383333333333</v>
      </c>
      <c r="Q44" s="1049"/>
      <c r="R44" s="1049">
        <v>19235.329166666666</v>
      </c>
      <c r="S44" s="1049"/>
      <c r="T44" s="1049">
        <v>1381.0908333333334</v>
      </c>
      <c r="U44" s="1049"/>
      <c r="V44" s="1049">
        <v>11691.465000000002</v>
      </c>
      <c r="W44" s="1049"/>
      <c r="X44" s="1049">
        <v>6162.767499999999</v>
      </c>
    </row>
    <row r="45" spans="1:24" ht="11.1" customHeight="1" x14ac:dyDescent="0.2">
      <c r="A45" s="1039"/>
      <c r="B45" s="1048"/>
      <c r="C45" s="1048"/>
      <c r="D45" s="1048"/>
      <c r="E45" s="1048"/>
      <c r="F45" s="1048"/>
      <c r="G45" s="1048"/>
      <c r="H45" s="1048"/>
      <c r="I45" s="1048"/>
      <c r="J45" s="1048"/>
      <c r="K45" s="1048"/>
      <c r="L45" s="1048"/>
      <c r="M45" s="1048"/>
      <c r="N45" s="1048"/>
      <c r="O45" s="1048"/>
      <c r="P45" s="1048"/>
      <c r="Q45" s="1048"/>
      <c r="R45" s="1048"/>
      <c r="S45" s="1048"/>
      <c r="T45" s="1048"/>
      <c r="U45" s="1048"/>
      <c r="V45" s="1048"/>
      <c r="W45" s="1048"/>
      <c r="X45" s="1048"/>
    </row>
    <row r="46" spans="1:24" ht="11.1" customHeight="1" x14ac:dyDescent="0.2">
      <c r="A46" s="1038" t="s">
        <v>559</v>
      </c>
      <c r="B46" s="1048">
        <v>132189.30166666667</v>
      </c>
      <c r="C46" s="1048"/>
      <c r="D46" s="1048">
        <v>15617.359166666667</v>
      </c>
      <c r="E46" s="1048"/>
      <c r="F46" s="1048">
        <v>79813.285000000003</v>
      </c>
      <c r="G46" s="1048"/>
      <c r="H46" s="1048">
        <v>36758.651666666672</v>
      </c>
      <c r="I46" s="1048"/>
      <c r="J46" s="1048">
        <v>54229.436666666668</v>
      </c>
      <c r="K46" s="1048"/>
      <c r="L46" s="1048">
        <v>9258.3949999999986</v>
      </c>
      <c r="M46" s="1048"/>
      <c r="N46" s="1048">
        <v>24170.480833333335</v>
      </c>
      <c r="O46" s="1048"/>
      <c r="P46" s="1048">
        <v>20800.555000000004</v>
      </c>
      <c r="Q46" s="1048"/>
      <c r="R46" s="1048">
        <v>77959.862500000003</v>
      </c>
      <c r="S46" s="1048"/>
      <c r="T46" s="1048">
        <v>6358.9625000000005</v>
      </c>
      <c r="U46" s="1048"/>
      <c r="V46" s="1048">
        <v>55642.799999999996</v>
      </c>
      <c r="W46" s="1048"/>
      <c r="X46" s="1048">
        <v>15958.093333333332</v>
      </c>
    </row>
    <row r="47" spans="1:24" ht="11.1" customHeight="1" x14ac:dyDescent="0.2">
      <c r="A47" s="1039" t="s">
        <v>55</v>
      </c>
      <c r="B47" s="1049">
        <v>8900.8075000000008</v>
      </c>
      <c r="C47" s="1049"/>
      <c r="D47" s="1049">
        <v>860.15750000000014</v>
      </c>
      <c r="E47" s="1049"/>
      <c r="F47" s="1049">
        <v>4892.1266666666661</v>
      </c>
      <c r="G47" s="1049"/>
      <c r="H47" s="1049">
        <v>3148.5166666666669</v>
      </c>
      <c r="I47" s="1049"/>
      <c r="J47" s="1049">
        <v>3895.9441666666662</v>
      </c>
      <c r="K47" s="1049"/>
      <c r="L47" s="1049">
        <v>451.70333333333332</v>
      </c>
      <c r="M47" s="1049"/>
      <c r="N47" s="1049">
        <v>1567.7749999999999</v>
      </c>
      <c r="O47" s="1049"/>
      <c r="P47" s="1049">
        <v>1876.4633333333334</v>
      </c>
      <c r="Q47" s="1049"/>
      <c r="R47" s="1049">
        <v>5004.8591666666662</v>
      </c>
      <c r="S47" s="1049"/>
      <c r="T47" s="1049">
        <v>408.45249999999993</v>
      </c>
      <c r="U47" s="1049"/>
      <c r="V47" s="1049">
        <v>3324.3483333333334</v>
      </c>
      <c r="W47" s="1049"/>
      <c r="X47" s="1049">
        <v>1272.0491666666665</v>
      </c>
    </row>
    <row r="48" spans="1:24" ht="11.1" customHeight="1" x14ac:dyDescent="0.2">
      <c r="A48" s="1039" t="s">
        <v>56</v>
      </c>
      <c r="B48" s="1049">
        <v>18482.872500000001</v>
      </c>
      <c r="C48" s="1049"/>
      <c r="D48" s="1049">
        <v>2342.0116666666668</v>
      </c>
      <c r="E48" s="1049"/>
      <c r="F48" s="1049">
        <v>11089.4375</v>
      </c>
      <c r="G48" s="1049"/>
      <c r="H48" s="1049">
        <v>5051.4158333333335</v>
      </c>
      <c r="I48" s="1049"/>
      <c r="J48" s="1049">
        <v>7147.5274999999992</v>
      </c>
      <c r="K48" s="1049"/>
      <c r="L48" s="1049">
        <v>1451.4183333333331</v>
      </c>
      <c r="M48" s="1049"/>
      <c r="N48" s="1049">
        <v>2894.7241666666669</v>
      </c>
      <c r="O48" s="1049"/>
      <c r="P48" s="1049">
        <v>2801.3791666666662</v>
      </c>
      <c r="Q48" s="1049"/>
      <c r="R48" s="1049">
        <v>11335.341666666667</v>
      </c>
      <c r="S48" s="1049"/>
      <c r="T48" s="1049">
        <v>890.5916666666667</v>
      </c>
      <c r="U48" s="1049"/>
      <c r="V48" s="1049">
        <v>8194.7108333333326</v>
      </c>
      <c r="W48" s="1049"/>
      <c r="X48" s="1049">
        <v>2250.0341666666668</v>
      </c>
    </row>
    <row r="49" spans="1:24" ht="11.1" customHeight="1" x14ac:dyDescent="0.2">
      <c r="A49" s="1039" t="s">
        <v>57</v>
      </c>
      <c r="B49" s="1049">
        <v>23057.439166666667</v>
      </c>
      <c r="C49" s="1049"/>
      <c r="D49" s="1049">
        <v>3269.2691666666665</v>
      </c>
      <c r="E49" s="1049"/>
      <c r="F49" s="1049">
        <v>12874.528333333335</v>
      </c>
      <c r="G49" s="1049"/>
      <c r="H49" s="1049">
        <v>6913.6341666666667</v>
      </c>
      <c r="I49" s="1049"/>
      <c r="J49" s="1049">
        <v>9584.3391666666666</v>
      </c>
      <c r="K49" s="1049"/>
      <c r="L49" s="1049">
        <v>1944.2191666666668</v>
      </c>
      <c r="M49" s="1049"/>
      <c r="N49" s="1049">
        <v>3688.6875</v>
      </c>
      <c r="O49" s="1049"/>
      <c r="P49" s="1049">
        <v>3951.4291666666668</v>
      </c>
      <c r="Q49" s="1049"/>
      <c r="R49" s="1049">
        <v>13473.095833333333</v>
      </c>
      <c r="S49" s="1049"/>
      <c r="T49" s="1049">
        <v>1325.0491666666667</v>
      </c>
      <c r="U49" s="1049"/>
      <c r="V49" s="1049">
        <v>9185.8391666666666</v>
      </c>
      <c r="W49" s="1049"/>
      <c r="X49" s="1049">
        <v>2962.2016666666673</v>
      </c>
    </row>
    <row r="50" spans="1:24" ht="11.1" customHeight="1" x14ac:dyDescent="0.2">
      <c r="A50" s="1039" t="s">
        <v>58</v>
      </c>
      <c r="B50" s="1049">
        <v>8341.8083333333325</v>
      </c>
      <c r="C50" s="1049"/>
      <c r="D50" s="1049">
        <v>876.005</v>
      </c>
      <c r="E50" s="1049"/>
      <c r="F50" s="1049">
        <v>5240.1475</v>
      </c>
      <c r="G50" s="1049"/>
      <c r="H50" s="1049">
        <v>2225.65</v>
      </c>
      <c r="I50" s="1049"/>
      <c r="J50" s="1049">
        <v>3320.186666666667</v>
      </c>
      <c r="K50" s="1049"/>
      <c r="L50" s="1049">
        <v>534.07083333333344</v>
      </c>
      <c r="M50" s="1049"/>
      <c r="N50" s="1049">
        <v>1544.8233333333335</v>
      </c>
      <c r="O50" s="1049"/>
      <c r="P50" s="1049">
        <v>1241.2875000000001</v>
      </c>
      <c r="Q50" s="1049"/>
      <c r="R50" s="1049">
        <v>5021.6191666666673</v>
      </c>
      <c r="S50" s="1049"/>
      <c r="T50" s="1049">
        <v>341.93166666666667</v>
      </c>
      <c r="U50" s="1049"/>
      <c r="V50" s="1049">
        <v>3695.3225000000002</v>
      </c>
      <c r="W50" s="1049"/>
      <c r="X50" s="1049">
        <v>984.35750000000007</v>
      </c>
    </row>
    <row r="51" spans="1:24" ht="11.1" customHeight="1" x14ac:dyDescent="0.2">
      <c r="A51" s="1039" t="s">
        <v>59</v>
      </c>
      <c r="B51" s="1049">
        <v>18995.302500000002</v>
      </c>
      <c r="C51" s="1049"/>
      <c r="D51" s="1049">
        <v>2234.7191666666668</v>
      </c>
      <c r="E51" s="1049"/>
      <c r="F51" s="1049">
        <v>11721.450833333334</v>
      </c>
      <c r="G51" s="1049"/>
      <c r="H51" s="1049">
        <v>5039.125</v>
      </c>
      <c r="I51" s="1049"/>
      <c r="J51" s="1049">
        <v>8176.4691666666658</v>
      </c>
      <c r="K51" s="1049"/>
      <c r="L51" s="1049">
        <v>1376.6375</v>
      </c>
      <c r="M51" s="1049"/>
      <c r="N51" s="1049">
        <v>3939.1083333333336</v>
      </c>
      <c r="O51" s="1049"/>
      <c r="P51" s="1049">
        <v>2860.72</v>
      </c>
      <c r="Q51" s="1049"/>
      <c r="R51" s="1049">
        <v>10818.828333333333</v>
      </c>
      <c r="S51" s="1049"/>
      <c r="T51" s="1049">
        <v>858.07916666666654</v>
      </c>
      <c r="U51" s="1049"/>
      <c r="V51" s="1049">
        <v>7782.3391666666657</v>
      </c>
      <c r="W51" s="1049"/>
      <c r="X51" s="1049">
        <v>2178.4033333333332</v>
      </c>
    </row>
    <row r="52" spans="1:24" ht="11.1" customHeight="1" x14ac:dyDescent="0.2">
      <c r="A52" s="1039" t="s">
        <v>60</v>
      </c>
      <c r="B52" s="1049">
        <v>9242.4</v>
      </c>
      <c r="C52" s="1049"/>
      <c r="D52" s="1049">
        <v>1131.0783333333334</v>
      </c>
      <c r="E52" s="1049"/>
      <c r="F52" s="1049">
        <v>4918.7875000000004</v>
      </c>
      <c r="G52" s="1049"/>
      <c r="H52" s="1049">
        <v>3192.5266666666666</v>
      </c>
      <c r="I52" s="1049"/>
      <c r="J52" s="1049">
        <v>3714.3708333333338</v>
      </c>
      <c r="K52" s="1049"/>
      <c r="L52" s="1049">
        <v>616.05666666666673</v>
      </c>
      <c r="M52" s="1049"/>
      <c r="N52" s="1049">
        <v>1443.0033333333333</v>
      </c>
      <c r="O52" s="1049"/>
      <c r="P52" s="1049">
        <v>1655.3041666666668</v>
      </c>
      <c r="Q52" s="1049"/>
      <c r="R52" s="1049">
        <v>5528.0275000000001</v>
      </c>
      <c r="S52" s="1049"/>
      <c r="T52" s="1049">
        <v>515.01916666666671</v>
      </c>
      <c r="U52" s="1049"/>
      <c r="V52" s="1049">
        <v>3475.78</v>
      </c>
      <c r="W52" s="1049"/>
      <c r="X52" s="1049">
        <v>1537.22</v>
      </c>
    </row>
    <row r="53" spans="1:24" ht="11.1" customHeight="1" x14ac:dyDescent="0.2">
      <c r="A53" s="1039" t="s">
        <v>61</v>
      </c>
      <c r="B53" s="1049">
        <v>6550.8258333333333</v>
      </c>
      <c r="C53" s="1049"/>
      <c r="D53" s="1049">
        <v>683.80083333333334</v>
      </c>
      <c r="E53" s="1049"/>
      <c r="F53" s="1049">
        <v>4225.463333333334</v>
      </c>
      <c r="G53" s="1049"/>
      <c r="H53" s="1049">
        <v>1641.5550000000001</v>
      </c>
      <c r="I53" s="1049"/>
      <c r="J53" s="1049">
        <v>2523.7249999999999</v>
      </c>
      <c r="K53" s="1049"/>
      <c r="L53" s="1049">
        <v>390.82166666666654</v>
      </c>
      <c r="M53" s="1049"/>
      <c r="N53" s="1049">
        <v>1250.6766666666665</v>
      </c>
      <c r="O53" s="1049"/>
      <c r="P53" s="1049">
        <v>882.21999999999991</v>
      </c>
      <c r="Q53" s="1049"/>
      <c r="R53" s="1049">
        <v>4027.0991666666669</v>
      </c>
      <c r="S53" s="1049"/>
      <c r="T53" s="1049">
        <v>292.97666666666669</v>
      </c>
      <c r="U53" s="1049"/>
      <c r="V53" s="1049">
        <v>2974.7841666666664</v>
      </c>
      <c r="W53" s="1049"/>
      <c r="X53" s="1049">
        <v>759.33333333333337</v>
      </c>
    </row>
    <row r="54" spans="1:24" ht="11.1" customHeight="1" x14ac:dyDescent="0.2">
      <c r="A54" s="1039" t="s">
        <v>62</v>
      </c>
      <c r="B54" s="1049">
        <v>29802.027500000007</v>
      </c>
      <c r="C54" s="1049"/>
      <c r="D54" s="1049">
        <v>3475.7999999999997</v>
      </c>
      <c r="E54" s="1049"/>
      <c r="F54" s="1049">
        <v>19532.762500000001</v>
      </c>
      <c r="G54" s="1049"/>
      <c r="H54" s="1049">
        <v>6793.4591666666665</v>
      </c>
      <c r="I54" s="1049"/>
      <c r="J54" s="1049">
        <v>12269.314166666669</v>
      </c>
      <c r="K54" s="1049"/>
      <c r="L54" s="1049">
        <v>2098.7250000000004</v>
      </c>
      <c r="M54" s="1049"/>
      <c r="N54" s="1049">
        <v>6182.5266666666657</v>
      </c>
      <c r="O54" s="1049"/>
      <c r="P54" s="1049">
        <v>3988.0541666666663</v>
      </c>
      <c r="Q54" s="1049"/>
      <c r="R54" s="1049">
        <v>17532.710833333334</v>
      </c>
      <c r="S54" s="1049"/>
      <c r="T54" s="1049">
        <v>1377.0691666666669</v>
      </c>
      <c r="U54" s="1049"/>
      <c r="V54" s="1049">
        <v>13350.233333333335</v>
      </c>
      <c r="W54" s="1049"/>
      <c r="X54" s="1049">
        <v>2805.4033333333332</v>
      </c>
    </row>
    <row r="55" spans="1:24" ht="11.1" customHeight="1" x14ac:dyDescent="0.2">
      <c r="A55" s="1039" t="s">
        <v>63</v>
      </c>
      <c r="B55" s="1049">
        <v>8815.7941666666666</v>
      </c>
      <c r="C55" s="1049"/>
      <c r="D55" s="1049">
        <v>744.48833333333323</v>
      </c>
      <c r="E55" s="1049"/>
      <c r="F55" s="1049">
        <v>5318.5549999999994</v>
      </c>
      <c r="G55" s="1049"/>
      <c r="H55" s="1049">
        <v>2752.7425000000003</v>
      </c>
      <c r="I55" s="1049"/>
      <c r="J55" s="1049">
        <v>3597.5333333333328</v>
      </c>
      <c r="K55" s="1049"/>
      <c r="L55" s="1049">
        <v>394.71749999999997</v>
      </c>
      <c r="M55" s="1049"/>
      <c r="N55" s="1049">
        <v>1659.1341666666667</v>
      </c>
      <c r="O55" s="1049"/>
      <c r="P55" s="1049">
        <v>1543.6741666666667</v>
      </c>
      <c r="Q55" s="1049"/>
      <c r="R55" s="1049">
        <v>5218.2575000000006</v>
      </c>
      <c r="S55" s="1049"/>
      <c r="T55" s="1049">
        <v>349.76916666666665</v>
      </c>
      <c r="U55" s="1049"/>
      <c r="V55" s="1049">
        <v>3659.4175000000009</v>
      </c>
      <c r="W55" s="1049"/>
      <c r="X55" s="1049">
        <v>1209.0641666666668</v>
      </c>
    </row>
    <row r="56" spans="1:24" ht="11.1" customHeight="1" x14ac:dyDescent="0.2">
      <c r="A56" s="1039"/>
      <c r="B56" s="1048"/>
      <c r="C56" s="1048"/>
      <c r="D56" s="1048"/>
      <c r="E56" s="1048"/>
      <c r="F56" s="1048"/>
      <c r="G56" s="1048"/>
      <c r="H56" s="1048"/>
      <c r="I56" s="1048"/>
      <c r="J56" s="1048"/>
      <c r="K56" s="1048"/>
      <c r="L56" s="1048"/>
      <c r="M56" s="1048"/>
      <c r="N56" s="1048"/>
      <c r="O56" s="1048"/>
      <c r="P56" s="1048"/>
      <c r="Q56" s="1048"/>
      <c r="R56" s="1048"/>
      <c r="S56" s="1048"/>
      <c r="T56" s="1048"/>
      <c r="U56" s="1048"/>
      <c r="V56" s="1048"/>
      <c r="W56" s="1048"/>
      <c r="X56" s="1048"/>
    </row>
    <row r="57" spans="1:24" ht="11.1" customHeight="1" x14ac:dyDescent="0.2">
      <c r="A57" s="223" t="s">
        <v>569</v>
      </c>
      <c r="B57" s="1048">
        <v>346833.85000000003</v>
      </c>
      <c r="C57" s="1048"/>
      <c r="D57" s="1048">
        <v>26038.1875</v>
      </c>
      <c r="E57" s="1048"/>
      <c r="F57" s="1048">
        <v>202127.31916666662</v>
      </c>
      <c r="G57" s="1048"/>
      <c r="H57" s="1048">
        <v>118668.33583333332</v>
      </c>
      <c r="I57" s="1048"/>
      <c r="J57" s="1048">
        <v>146700.86250000002</v>
      </c>
      <c r="K57" s="1048"/>
      <c r="L57" s="1048">
        <v>13089.053333333335</v>
      </c>
      <c r="M57" s="1048"/>
      <c r="N57" s="1048">
        <v>76312.444999999992</v>
      </c>
      <c r="O57" s="1048"/>
      <c r="P57" s="1048">
        <v>57299.357500000006</v>
      </c>
      <c r="Q57" s="1048"/>
      <c r="R57" s="1048">
        <v>200132.98250000001</v>
      </c>
      <c r="S57" s="1048"/>
      <c r="T57" s="1048">
        <v>12949.130833333335</v>
      </c>
      <c r="U57" s="1048"/>
      <c r="V57" s="1048">
        <v>125814.87166666669</v>
      </c>
      <c r="W57" s="1048"/>
      <c r="X57" s="1048">
        <v>61368.973333333328</v>
      </c>
    </row>
    <row r="58" spans="1:24" ht="11.1" customHeight="1" x14ac:dyDescent="0.2">
      <c r="A58" s="260" t="s">
        <v>570</v>
      </c>
      <c r="B58" s="1049">
        <v>255725.70499999999</v>
      </c>
      <c r="C58" s="1049"/>
      <c r="D58" s="1049">
        <v>19885.996666666666</v>
      </c>
      <c r="E58" s="1049"/>
      <c r="F58" s="1049">
        <v>154617.58666666664</v>
      </c>
      <c r="G58" s="1049"/>
      <c r="H58" s="1049">
        <v>81222.11583333333</v>
      </c>
      <c r="I58" s="1049"/>
      <c r="J58" s="1049">
        <v>108550.06749999999</v>
      </c>
      <c r="K58" s="1049"/>
      <c r="L58" s="1049">
        <v>10110.389166666666</v>
      </c>
      <c r="M58" s="1049"/>
      <c r="N58" s="1049">
        <v>57572.032499999994</v>
      </c>
      <c r="O58" s="1049"/>
      <c r="P58" s="1049">
        <v>40867.638333333329</v>
      </c>
      <c r="Q58" s="1049"/>
      <c r="R58" s="1049">
        <v>147175.63583333333</v>
      </c>
      <c r="S58" s="1049"/>
      <c r="T58" s="1049">
        <v>9775.6058333333331</v>
      </c>
      <c r="U58" s="1049"/>
      <c r="V58" s="1049">
        <v>97045.55</v>
      </c>
      <c r="W58" s="1049"/>
      <c r="X58" s="1049">
        <v>40354.474999999999</v>
      </c>
    </row>
    <row r="59" spans="1:24" ht="11.1" customHeight="1" x14ac:dyDescent="0.2">
      <c r="A59" s="260" t="s">
        <v>64</v>
      </c>
      <c r="B59" s="1049">
        <v>32049.856666666663</v>
      </c>
      <c r="C59" s="1049"/>
      <c r="D59" s="1049">
        <v>1962.6416666666667</v>
      </c>
      <c r="E59" s="1049"/>
      <c r="F59" s="1049">
        <v>17474.5975</v>
      </c>
      <c r="G59" s="1049"/>
      <c r="H59" s="1049">
        <v>12612.610833333332</v>
      </c>
      <c r="I59" s="1049"/>
      <c r="J59" s="1049">
        <v>13247.5525</v>
      </c>
      <c r="K59" s="1049"/>
      <c r="L59" s="1049">
        <v>862.03333333333342</v>
      </c>
      <c r="M59" s="1049"/>
      <c r="N59" s="1049">
        <v>6711.4575000000004</v>
      </c>
      <c r="O59" s="1049"/>
      <c r="P59" s="1049">
        <v>5674.059166666666</v>
      </c>
      <c r="Q59" s="1049"/>
      <c r="R59" s="1049">
        <v>18802.3</v>
      </c>
      <c r="S59" s="1049"/>
      <c r="T59" s="1049">
        <v>1100.6058333333333</v>
      </c>
      <c r="U59" s="1049"/>
      <c r="V59" s="1049">
        <v>10763.136666666667</v>
      </c>
      <c r="W59" s="1049"/>
      <c r="X59" s="1049">
        <v>6938.5499999999993</v>
      </c>
    </row>
    <row r="60" spans="1:24" ht="11.1" customHeight="1" x14ac:dyDescent="0.2">
      <c r="A60" s="260" t="s">
        <v>65</v>
      </c>
      <c r="B60" s="1049">
        <v>21260.863333333331</v>
      </c>
      <c r="C60" s="1049"/>
      <c r="D60" s="1049">
        <v>1336.1524999999999</v>
      </c>
      <c r="E60" s="1049"/>
      <c r="F60" s="1049">
        <v>12561.755833333335</v>
      </c>
      <c r="G60" s="1049"/>
      <c r="H60" s="1049">
        <v>7362.95</v>
      </c>
      <c r="I60" s="1049"/>
      <c r="J60" s="1049">
        <v>8966.6691666666684</v>
      </c>
      <c r="K60" s="1049"/>
      <c r="L60" s="1049">
        <v>572.65166666666664</v>
      </c>
      <c r="M60" s="1049"/>
      <c r="N60" s="1049">
        <v>5152.3658333333324</v>
      </c>
      <c r="O60" s="1049"/>
      <c r="P60" s="1049">
        <v>3241.6475000000005</v>
      </c>
      <c r="Q60" s="1049"/>
      <c r="R60" s="1049">
        <v>12294.192499999999</v>
      </c>
      <c r="S60" s="1049"/>
      <c r="T60" s="1049">
        <v>763.49750000000006</v>
      </c>
      <c r="U60" s="1049"/>
      <c r="V60" s="1049">
        <v>7409.3883333333333</v>
      </c>
      <c r="W60" s="1049"/>
      <c r="X60" s="1049">
        <v>4121.3</v>
      </c>
    </row>
    <row r="61" spans="1:24" ht="11.1" customHeight="1" x14ac:dyDescent="0.2">
      <c r="A61" s="260" t="s">
        <v>66</v>
      </c>
      <c r="B61" s="1049">
        <v>37797.415000000001</v>
      </c>
      <c r="C61" s="1049"/>
      <c r="D61" s="1049">
        <v>2853.3874999999994</v>
      </c>
      <c r="E61" s="1049"/>
      <c r="F61" s="1049">
        <v>17473.370833333331</v>
      </c>
      <c r="G61" s="1049"/>
      <c r="H61" s="1049">
        <v>17470.650000000001</v>
      </c>
      <c r="I61" s="1049"/>
      <c r="J61" s="1049">
        <v>15936.564166666665</v>
      </c>
      <c r="K61" s="1049"/>
      <c r="L61" s="1049">
        <v>1543.9741666666666</v>
      </c>
      <c r="M61" s="1049"/>
      <c r="N61" s="1049">
        <v>6876.5783333333338</v>
      </c>
      <c r="O61" s="1049"/>
      <c r="P61" s="1049">
        <v>7516.0066666666671</v>
      </c>
      <c r="Q61" s="1049"/>
      <c r="R61" s="1049">
        <v>21860.846666666668</v>
      </c>
      <c r="S61" s="1049"/>
      <c r="T61" s="1049">
        <v>1309.4108333333336</v>
      </c>
      <c r="U61" s="1049"/>
      <c r="V61" s="1049">
        <v>10596.789166666667</v>
      </c>
      <c r="W61" s="1049"/>
      <c r="X61" s="1049">
        <v>9954.6408333333329</v>
      </c>
    </row>
    <row r="62" spans="1:24" ht="11.1" customHeight="1" x14ac:dyDescent="0.2">
      <c r="A62" s="260"/>
      <c r="B62" s="1048"/>
      <c r="C62" s="1048"/>
      <c r="D62" s="1048"/>
      <c r="E62" s="1048"/>
      <c r="F62" s="1048"/>
      <c r="G62" s="1048"/>
      <c r="H62" s="1048"/>
      <c r="I62" s="1048"/>
      <c r="J62" s="1048"/>
      <c r="K62" s="1048"/>
      <c r="L62" s="1048"/>
      <c r="M62" s="1048"/>
      <c r="N62" s="1048"/>
      <c r="O62" s="1048"/>
      <c r="P62" s="1048"/>
      <c r="Q62" s="1048"/>
      <c r="R62" s="1048"/>
      <c r="S62" s="1048"/>
      <c r="T62" s="1048"/>
      <c r="U62" s="1048"/>
      <c r="V62" s="1048"/>
      <c r="W62" s="1048"/>
      <c r="X62" s="1048"/>
    </row>
    <row r="63" spans="1:24" ht="11.1" customHeight="1" x14ac:dyDescent="0.2">
      <c r="A63" s="1017" t="s">
        <v>574</v>
      </c>
      <c r="B63" s="1048">
        <v>185234.99666666667</v>
      </c>
      <c r="C63" s="1048"/>
      <c r="D63" s="1048">
        <v>15980.377500000002</v>
      </c>
      <c r="E63" s="1048"/>
      <c r="F63" s="1048">
        <v>108688.10833333334</v>
      </c>
      <c r="G63" s="1048"/>
      <c r="H63" s="1048">
        <v>60566.504166666673</v>
      </c>
      <c r="I63" s="1048"/>
      <c r="J63" s="1048">
        <v>79698.870833333334</v>
      </c>
      <c r="K63" s="1048"/>
      <c r="L63" s="1048">
        <v>9196.0691666666662</v>
      </c>
      <c r="M63" s="1048"/>
      <c r="N63" s="1048">
        <v>35586.188333333332</v>
      </c>
      <c r="O63" s="1048"/>
      <c r="P63" s="1048">
        <v>34916.605833333328</v>
      </c>
      <c r="Q63" s="1048"/>
      <c r="R63" s="1048">
        <v>105536.125</v>
      </c>
      <c r="S63" s="1048"/>
      <c r="T63" s="1048">
        <v>6784.3049999999994</v>
      </c>
      <c r="U63" s="1048"/>
      <c r="V63" s="1048">
        <v>73101.91833333332</v>
      </c>
      <c r="W63" s="1048"/>
      <c r="X63" s="1048">
        <v>25649.894166666665</v>
      </c>
    </row>
    <row r="64" spans="1:24" ht="11.1" customHeight="1" x14ac:dyDescent="0.2">
      <c r="A64" s="260" t="s">
        <v>67</v>
      </c>
      <c r="B64" s="1049">
        <v>60067.996666666651</v>
      </c>
      <c r="C64" s="1049"/>
      <c r="D64" s="1049">
        <v>4202.3050000000003</v>
      </c>
      <c r="E64" s="1049"/>
      <c r="F64" s="1049">
        <v>34171.808333333334</v>
      </c>
      <c r="G64" s="1049"/>
      <c r="H64" s="1049">
        <v>21693.878333333334</v>
      </c>
      <c r="I64" s="1049"/>
      <c r="J64" s="1049">
        <v>26434.331666666665</v>
      </c>
      <c r="K64" s="1049"/>
      <c r="L64" s="1049">
        <v>2327.6308333333332</v>
      </c>
      <c r="M64" s="1049"/>
      <c r="N64" s="1049">
        <v>11123.9125</v>
      </c>
      <c r="O64" s="1049"/>
      <c r="P64" s="1049">
        <v>12982.780833333336</v>
      </c>
      <c r="Q64" s="1049"/>
      <c r="R64" s="1049">
        <v>33633.66166666666</v>
      </c>
      <c r="S64" s="1049"/>
      <c r="T64" s="1049">
        <v>1874.6708333333333</v>
      </c>
      <c r="U64" s="1049"/>
      <c r="V64" s="1049">
        <v>23047.891666666663</v>
      </c>
      <c r="W64" s="1049"/>
      <c r="X64" s="1049">
        <v>8711.0941666666677</v>
      </c>
    </row>
    <row r="65" spans="1:24" ht="11.1" customHeight="1" x14ac:dyDescent="0.2">
      <c r="A65" s="260" t="s">
        <v>68</v>
      </c>
      <c r="B65" s="1049">
        <v>23472.324999999997</v>
      </c>
      <c r="C65" s="1049"/>
      <c r="D65" s="1049">
        <v>2386.9050000000002</v>
      </c>
      <c r="E65" s="1049"/>
      <c r="F65" s="1049">
        <v>14023.758333333333</v>
      </c>
      <c r="G65" s="1049"/>
      <c r="H65" s="1049">
        <v>7061.6566666666668</v>
      </c>
      <c r="I65" s="1049"/>
      <c r="J65" s="1049">
        <v>9268.9116666666687</v>
      </c>
      <c r="K65" s="1049"/>
      <c r="L65" s="1049">
        <v>1322.1125</v>
      </c>
      <c r="M65" s="1049"/>
      <c r="N65" s="1049">
        <v>4237.7533333333331</v>
      </c>
      <c r="O65" s="1049"/>
      <c r="P65" s="1049">
        <v>3709.0391666666669</v>
      </c>
      <c r="Q65" s="1049"/>
      <c r="R65" s="1049">
        <v>14203.411666666667</v>
      </c>
      <c r="S65" s="1049"/>
      <c r="T65" s="1049">
        <v>1064.7891666666667</v>
      </c>
      <c r="U65" s="1049"/>
      <c r="V65" s="1049">
        <v>9786.0033333333322</v>
      </c>
      <c r="W65" s="1049"/>
      <c r="X65" s="1049">
        <v>3352.6141666666667</v>
      </c>
    </row>
    <row r="66" spans="1:24" ht="11.1" customHeight="1" x14ac:dyDescent="0.2">
      <c r="A66" s="260" t="s">
        <v>69</v>
      </c>
      <c r="B66" s="1049">
        <v>101694.6675</v>
      </c>
      <c r="C66" s="1049"/>
      <c r="D66" s="1049">
        <v>9391.161666666665</v>
      </c>
      <c r="E66" s="1049"/>
      <c r="F66" s="1049">
        <v>60492.538333333338</v>
      </c>
      <c r="G66" s="1049"/>
      <c r="H66" s="1049">
        <v>31810.962499999998</v>
      </c>
      <c r="I66" s="1049"/>
      <c r="J66" s="1049">
        <v>43995.619999999995</v>
      </c>
      <c r="K66" s="1049"/>
      <c r="L66" s="1049">
        <v>5546.3191666666653</v>
      </c>
      <c r="M66" s="1049"/>
      <c r="N66" s="1049">
        <v>20224.516666666666</v>
      </c>
      <c r="O66" s="1049"/>
      <c r="P66" s="1049">
        <v>18224.780833333334</v>
      </c>
      <c r="Q66" s="1049"/>
      <c r="R66" s="1049">
        <v>57699.045833333337</v>
      </c>
      <c r="S66" s="1049"/>
      <c r="T66" s="1049">
        <v>3844.84</v>
      </c>
      <c r="U66" s="1049"/>
      <c r="V66" s="1049">
        <v>40268.019166666665</v>
      </c>
      <c r="W66" s="1049"/>
      <c r="X66" s="1049">
        <v>13586.179166666663</v>
      </c>
    </row>
    <row r="67" spans="1:24" ht="11.1" customHeight="1" x14ac:dyDescent="0.2">
      <c r="A67" s="260"/>
      <c r="B67" s="1049"/>
      <c r="C67" s="1049"/>
      <c r="D67" s="1049"/>
      <c r="E67" s="1049"/>
      <c r="F67" s="1049"/>
      <c r="G67" s="1049"/>
      <c r="H67" s="1049"/>
      <c r="I67" s="1049"/>
      <c r="J67" s="1049"/>
      <c r="K67" s="1049"/>
      <c r="L67" s="1049"/>
      <c r="M67" s="1049"/>
      <c r="N67" s="1049"/>
      <c r="O67" s="1049"/>
      <c r="P67" s="1049"/>
      <c r="Q67" s="1049"/>
      <c r="R67" s="1049"/>
      <c r="S67" s="1049"/>
      <c r="T67" s="1049"/>
      <c r="U67" s="1049"/>
      <c r="V67" s="1049"/>
      <c r="W67" s="1049"/>
      <c r="X67" s="1049"/>
    </row>
    <row r="68" spans="1:24" ht="11.1" customHeight="1" x14ac:dyDescent="0.2">
      <c r="A68" s="223" t="s">
        <v>578</v>
      </c>
      <c r="B68" s="1048">
        <v>73871.37000000001</v>
      </c>
      <c r="C68" s="1048"/>
      <c r="D68" s="1048">
        <v>5552.0741666666663</v>
      </c>
      <c r="E68" s="1048"/>
      <c r="F68" s="1048">
        <v>43158.670833333337</v>
      </c>
      <c r="G68" s="1048"/>
      <c r="H68" s="1048">
        <v>25160.615833333333</v>
      </c>
      <c r="I68" s="1048"/>
      <c r="J68" s="1048">
        <v>31550.842499999999</v>
      </c>
      <c r="K68" s="1048"/>
      <c r="L68" s="1048">
        <v>3178.9549999999999</v>
      </c>
      <c r="M68" s="1048"/>
      <c r="N68" s="1048">
        <v>15166.417499999998</v>
      </c>
      <c r="O68" s="1048"/>
      <c r="P68" s="1048">
        <v>13205.467499999999</v>
      </c>
      <c r="Q68" s="1048"/>
      <c r="R68" s="1048">
        <v>42320.524166666662</v>
      </c>
      <c r="S68" s="1048"/>
      <c r="T68" s="1048">
        <v>2373.1183333333333</v>
      </c>
      <c r="U68" s="1048"/>
      <c r="V68" s="1048">
        <v>27992.251666666663</v>
      </c>
      <c r="W68" s="1048"/>
      <c r="X68" s="1048">
        <v>11955.146666666667</v>
      </c>
    </row>
    <row r="69" spans="1:24" ht="11.1" customHeight="1" x14ac:dyDescent="0.2">
      <c r="A69" s="260" t="s">
        <v>70</v>
      </c>
      <c r="B69" s="1049">
        <v>46211.71</v>
      </c>
      <c r="C69" s="1049"/>
      <c r="D69" s="1049">
        <v>3047.8500000000004</v>
      </c>
      <c r="E69" s="1049"/>
      <c r="F69" s="1049">
        <v>27570.081666666669</v>
      </c>
      <c r="G69" s="1049"/>
      <c r="H69" s="1049">
        <v>15593.770833333334</v>
      </c>
      <c r="I69" s="1049"/>
      <c r="J69" s="1049">
        <v>19841.093333333334</v>
      </c>
      <c r="K69" s="1049"/>
      <c r="L69" s="1049">
        <v>1794.3258333333333</v>
      </c>
      <c r="M69" s="1049"/>
      <c r="N69" s="1049">
        <v>9695.4991666666665</v>
      </c>
      <c r="O69" s="1049"/>
      <c r="P69" s="1049">
        <v>8351.2591666666685</v>
      </c>
      <c r="Q69" s="1049"/>
      <c r="R69" s="1049">
        <v>26370.613333333331</v>
      </c>
      <c r="S69" s="1049"/>
      <c r="T69" s="1049">
        <v>1253.5200000000002</v>
      </c>
      <c r="U69" s="1049"/>
      <c r="V69" s="1049">
        <v>17874.579166666666</v>
      </c>
      <c r="W69" s="1049"/>
      <c r="X69" s="1049">
        <v>7242.5091666666667</v>
      </c>
    </row>
    <row r="70" spans="1:24" ht="11.1" customHeight="1" x14ac:dyDescent="0.2">
      <c r="A70" s="260" t="s">
        <v>71</v>
      </c>
      <c r="B70" s="1049">
        <v>27659.654999999999</v>
      </c>
      <c r="C70" s="1049"/>
      <c r="D70" s="1049">
        <v>2504.2216666666664</v>
      </c>
      <c r="E70" s="1049"/>
      <c r="F70" s="1049">
        <v>15588.587499999996</v>
      </c>
      <c r="G70" s="1049"/>
      <c r="H70" s="1049">
        <v>9566.8425000000007</v>
      </c>
      <c r="I70" s="1049"/>
      <c r="J70" s="1049">
        <v>11709.747499999999</v>
      </c>
      <c r="K70" s="1049"/>
      <c r="L70" s="1049">
        <v>1384.625</v>
      </c>
      <c r="M70" s="1049"/>
      <c r="N70" s="1049">
        <v>5470.9124999999995</v>
      </c>
      <c r="O70" s="1049"/>
      <c r="P70" s="1049">
        <v>4854.2033333333329</v>
      </c>
      <c r="Q70" s="1049"/>
      <c r="R70" s="1049">
        <v>15949.906666666668</v>
      </c>
      <c r="S70" s="1049"/>
      <c r="T70" s="1049">
        <v>1119.5958333333333</v>
      </c>
      <c r="U70" s="1049"/>
      <c r="V70" s="1049">
        <v>10117.669166666665</v>
      </c>
      <c r="W70" s="1049"/>
      <c r="X70" s="1049">
        <v>4712.6358333333328</v>
      </c>
    </row>
    <row r="71" spans="1:24" ht="11.1" customHeight="1" x14ac:dyDescent="0.2">
      <c r="A71" s="260"/>
      <c r="B71" s="1048"/>
      <c r="C71" s="1048"/>
      <c r="D71" s="1048"/>
      <c r="E71" s="1048"/>
      <c r="F71" s="1048"/>
      <c r="G71" s="1048"/>
      <c r="H71" s="1048"/>
      <c r="I71" s="1048"/>
      <c r="J71" s="1048"/>
      <c r="K71" s="1048"/>
      <c r="L71" s="1048"/>
      <c r="M71" s="1048"/>
      <c r="N71" s="1048"/>
      <c r="O71" s="1048"/>
      <c r="P71" s="1048"/>
      <c r="Q71" s="1048"/>
      <c r="R71" s="1048"/>
      <c r="S71" s="1048"/>
      <c r="T71" s="1048"/>
      <c r="U71" s="1048"/>
      <c r="V71" s="1048"/>
      <c r="W71" s="1048"/>
      <c r="X71" s="1048"/>
    </row>
    <row r="72" spans="1:24" ht="11.1" customHeight="1" x14ac:dyDescent="0.2">
      <c r="A72" s="223" t="s">
        <v>13</v>
      </c>
      <c r="B72" s="1048">
        <v>120816.64999999998</v>
      </c>
      <c r="C72" s="1048"/>
      <c r="D72" s="1048">
        <v>14030.045833333332</v>
      </c>
      <c r="E72" s="1048"/>
      <c r="F72" s="1048">
        <v>78304.325000000012</v>
      </c>
      <c r="G72" s="1048"/>
      <c r="H72" s="1048">
        <v>28482.272499999992</v>
      </c>
      <c r="I72" s="1048"/>
      <c r="J72" s="1048">
        <v>47607.577500000007</v>
      </c>
      <c r="K72" s="1048"/>
      <c r="L72" s="1048">
        <v>8142.305833333332</v>
      </c>
      <c r="M72" s="1048"/>
      <c r="N72" s="1048">
        <v>24148.943333333333</v>
      </c>
      <c r="O72" s="1048"/>
      <c r="P72" s="1048">
        <v>15316.32166666667</v>
      </c>
      <c r="Q72" s="1048"/>
      <c r="R72" s="1048">
        <v>73209.069166666668</v>
      </c>
      <c r="S72" s="1048"/>
      <c r="T72" s="1048">
        <v>5887.7383333333319</v>
      </c>
      <c r="U72" s="1048"/>
      <c r="V72" s="1048">
        <v>54155.378333333327</v>
      </c>
      <c r="W72" s="1048"/>
      <c r="X72" s="1048">
        <v>13165.9475</v>
      </c>
    </row>
    <row r="73" spans="1:24" ht="11.1" customHeight="1" x14ac:dyDescent="0.2">
      <c r="A73" s="1018" t="s">
        <v>14</v>
      </c>
      <c r="B73" s="1049">
        <v>54990.348333333335</v>
      </c>
      <c r="C73" s="1049"/>
      <c r="D73" s="1049">
        <v>7538.248333333333</v>
      </c>
      <c r="E73" s="1049"/>
      <c r="F73" s="1049">
        <v>37035.543333333328</v>
      </c>
      <c r="G73" s="1049"/>
      <c r="H73" s="1049">
        <v>10416.549166666669</v>
      </c>
      <c r="I73" s="1049"/>
      <c r="J73" s="1049">
        <v>22157.142500000002</v>
      </c>
      <c r="K73" s="1049"/>
      <c r="L73" s="1049">
        <v>4763.1100000000006</v>
      </c>
      <c r="M73" s="1049"/>
      <c r="N73" s="1049">
        <v>11955.139166666668</v>
      </c>
      <c r="O73" s="1049"/>
      <c r="P73" s="1049">
        <v>5438.8850000000002</v>
      </c>
      <c r="Q73" s="1049"/>
      <c r="R73" s="1049">
        <v>32833.202499999999</v>
      </c>
      <c r="S73" s="1049"/>
      <c r="T73" s="1049">
        <v>2775.1341666666667</v>
      </c>
      <c r="U73" s="1049"/>
      <c r="V73" s="1049">
        <v>25080.400833333333</v>
      </c>
      <c r="W73" s="1049"/>
      <c r="X73" s="1049">
        <v>4977.663333333333</v>
      </c>
    </row>
    <row r="74" spans="1:24" ht="11.1" customHeight="1" x14ac:dyDescent="0.2">
      <c r="A74" s="260" t="s">
        <v>72</v>
      </c>
      <c r="B74" s="1049">
        <v>16123.983333333335</v>
      </c>
      <c r="C74" s="1049"/>
      <c r="D74" s="1049">
        <v>1399.0041666666666</v>
      </c>
      <c r="E74" s="1049"/>
      <c r="F74" s="1049">
        <v>10353.682499999999</v>
      </c>
      <c r="G74" s="1049"/>
      <c r="H74" s="1049">
        <v>4371.288333333333</v>
      </c>
      <c r="I74" s="1049"/>
      <c r="J74" s="1049">
        <v>6097.1191666666664</v>
      </c>
      <c r="K74" s="1049"/>
      <c r="L74" s="1049">
        <v>717.49666666666656</v>
      </c>
      <c r="M74" s="1049"/>
      <c r="N74" s="1049">
        <v>3113.2241666666669</v>
      </c>
      <c r="O74" s="1049"/>
      <c r="P74" s="1049">
        <v>2266.3941666666665</v>
      </c>
      <c r="Q74" s="1049"/>
      <c r="R74" s="1049">
        <v>10026.86</v>
      </c>
      <c r="S74" s="1049"/>
      <c r="T74" s="1049">
        <v>681.50583333333327</v>
      </c>
      <c r="U74" s="1049"/>
      <c r="V74" s="1049">
        <v>7240.4558333333325</v>
      </c>
      <c r="W74" s="1049"/>
      <c r="X74" s="1049">
        <v>2104.8941666666669</v>
      </c>
    </row>
    <row r="75" spans="1:24" ht="11.1" customHeight="1" x14ac:dyDescent="0.2">
      <c r="A75" s="260" t="s">
        <v>73</v>
      </c>
      <c r="B75" s="1049">
        <v>14953.675000000001</v>
      </c>
      <c r="C75" s="1049"/>
      <c r="D75" s="1049">
        <v>1333.6691666666666</v>
      </c>
      <c r="E75" s="1049"/>
      <c r="F75" s="1049">
        <v>9131.1058333333331</v>
      </c>
      <c r="G75" s="1049"/>
      <c r="H75" s="1049">
        <v>4488.8941666666669</v>
      </c>
      <c r="I75" s="1049"/>
      <c r="J75" s="1049">
        <v>6141.5074999999997</v>
      </c>
      <c r="K75" s="1049"/>
      <c r="L75" s="1049">
        <v>767.29750000000001</v>
      </c>
      <c r="M75" s="1049"/>
      <c r="N75" s="1049">
        <v>2954.5991666666669</v>
      </c>
      <c r="O75" s="1049"/>
      <c r="P75" s="1049">
        <v>2419.6058333333335</v>
      </c>
      <c r="Q75" s="1049"/>
      <c r="R75" s="1049">
        <v>8812.1641666666656</v>
      </c>
      <c r="S75" s="1049"/>
      <c r="T75" s="1049">
        <v>566.36916666666662</v>
      </c>
      <c r="U75" s="1049"/>
      <c r="V75" s="1049">
        <v>6176.5041666666657</v>
      </c>
      <c r="W75" s="1049"/>
      <c r="X75" s="1049">
        <v>2069.2841666666664</v>
      </c>
    </row>
    <row r="76" spans="1:24" ht="11.1" customHeight="1" x14ac:dyDescent="0.2">
      <c r="A76" s="260" t="s">
        <v>74</v>
      </c>
      <c r="B76" s="1049">
        <v>34748.635000000002</v>
      </c>
      <c r="C76" s="1049"/>
      <c r="D76" s="1049">
        <v>3759.1158333333333</v>
      </c>
      <c r="E76" s="1049"/>
      <c r="F76" s="1049">
        <v>21783.98</v>
      </c>
      <c r="G76" s="1049"/>
      <c r="H76" s="1049">
        <v>9205.5308333333323</v>
      </c>
      <c r="I76" s="1049"/>
      <c r="J76" s="1049">
        <v>13211.799166666666</v>
      </c>
      <c r="K76" s="1049"/>
      <c r="L76" s="1049">
        <v>1894.39</v>
      </c>
      <c r="M76" s="1049"/>
      <c r="N76" s="1049">
        <v>6125.97</v>
      </c>
      <c r="O76" s="1049"/>
      <c r="P76" s="1049">
        <v>5191.4316666666664</v>
      </c>
      <c r="Q76" s="1049"/>
      <c r="R76" s="1049">
        <v>21536.8325</v>
      </c>
      <c r="S76" s="1049"/>
      <c r="T76" s="1049">
        <v>1864.7208333333335</v>
      </c>
      <c r="U76" s="1049"/>
      <c r="V76" s="1049">
        <v>15658.008333333333</v>
      </c>
      <c r="W76" s="1049"/>
      <c r="X76" s="1049">
        <v>4014.0974999999999</v>
      </c>
    </row>
    <row r="77" spans="1:24" ht="11.1" customHeight="1" x14ac:dyDescent="0.2">
      <c r="A77" s="260"/>
      <c r="B77" s="1048"/>
      <c r="C77" s="1048"/>
      <c r="D77" s="1048"/>
      <c r="E77" s="1048"/>
      <c r="F77" s="1048"/>
      <c r="G77" s="1048"/>
      <c r="H77" s="1048"/>
      <c r="I77" s="1048"/>
      <c r="J77" s="1048"/>
      <c r="K77" s="1048"/>
      <c r="L77" s="1048"/>
      <c r="M77" s="1048"/>
      <c r="N77" s="1048"/>
      <c r="O77" s="1048"/>
      <c r="P77" s="1048"/>
      <c r="Q77" s="1048"/>
      <c r="R77" s="1048"/>
      <c r="S77" s="1048"/>
      <c r="T77" s="1048"/>
      <c r="U77" s="1048"/>
      <c r="V77" s="1048"/>
      <c r="W77" s="1048"/>
      <c r="X77" s="1048"/>
    </row>
    <row r="78" spans="1:24" ht="11.1" customHeight="1" x14ac:dyDescent="0.2">
      <c r="A78" s="1017" t="s">
        <v>18</v>
      </c>
      <c r="B78" s="1048">
        <v>344351.94416666665</v>
      </c>
      <c r="C78" s="1048"/>
      <c r="D78" s="1048">
        <v>118183.54083333333</v>
      </c>
      <c r="E78" s="1048"/>
      <c r="F78" s="1048">
        <v>158672.19749999998</v>
      </c>
      <c r="G78" s="1048"/>
      <c r="H78" s="1048">
        <v>67496.199166666658</v>
      </c>
      <c r="I78" s="1048"/>
      <c r="J78" s="1048">
        <v>152960.14749999999</v>
      </c>
      <c r="K78" s="1048"/>
      <c r="L78" s="1048">
        <v>64091.530833333323</v>
      </c>
      <c r="M78" s="1048"/>
      <c r="N78" s="1048">
        <v>48076.485833333332</v>
      </c>
      <c r="O78" s="1048"/>
      <c r="P78" s="1048">
        <v>40792.123333333322</v>
      </c>
      <c r="Q78" s="1048"/>
      <c r="R78" s="1048">
        <v>191391.79249999998</v>
      </c>
      <c r="S78" s="1048"/>
      <c r="T78" s="1048">
        <v>54092.004999999997</v>
      </c>
      <c r="U78" s="1048"/>
      <c r="V78" s="1048">
        <v>110595.70666666667</v>
      </c>
      <c r="W78" s="1048"/>
      <c r="X78" s="1048">
        <v>26704.074166666662</v>
      </c>
    </row>
    <row r="79" spans="1:24" ht="11.1" customHeight="1" x14ac:dyDescent="0.2">
      <c r="A79" s="260"/>
      <c r="B79" s="1048"/>
      <c r="C79" s="1048"/>
      <c r="D79" s="1048"/>
      <c r="E79" s="1048"/>
      <c r="F79" s="1048"/>
      <c r="G79" s="1048"/>
      <c r="H79" s="1048"/>
      <c r="I79" s="1048"/>
      <c r="J79" s="1048"/>
      <c r="K79" s="1048"/>
      <c r="L79" s="1048"/>
      <c r="M79" s="1048"/>
      <c r="N79" s="1048"/>
      <c r="O79" s="1048"/>
      <c r="P79" s="1048"/>
      <c r="Q79" s="1048"/>
      <c r="R79" s="1048"/>
      <c r="S79" s="1048"/>
      <c r="T79" s="1048"/>
      <c r="U79" s="1048"/>
      <c r="V79" s="1048"/>
      <c r="W79" s="1048"/>
      <c r="X79" s="1048"/>
    </row>
    <row r="80" spans="1:24" ht="11.1" customHeight="1" x14ac:dyDescent="0.2">
      <c r="A80" s="1017" t="s">
        <v>19</v>
      </c>
      <c r="B80" s="1048">
        <v>58729.982500000006</v>
      </c>
      <c r="C80" s="1048"/>
      <c r="D80" s="1048">
        <v>6689.1416666666655</v>
      </c>
      <c r="E80" s="1048"/>
      <c r="F80" s="1048">
        <v>39042.120833333334</v>
      </c>
      <c r="G80" s="1048"/>
      <c r="H80" s="1048">
        <v>12998.714999999998</v>
      </c>
      <c r="I80" s="1048"/>
      <c r="J80" s="1048">
        <v>25594.917499999996</v>
      </c>
      <c r="K80" s="1048"/>
      <c r="L80" s="1048">
        <v>4328.4575000000004</v>
      </c>
      <c r="M80" s="1048"/>
      <c r="N80" s="1048">
        <v>13267.271666666669</v>
      </c>
      <c r="O80" s="1048"/>
      <c r="P80" s="1048">
        <v>7999.1816666666673</v>
      </c>
      <c r="Q80" s="1048"/>
      <c r="R80" s="1048">
        <v>33134.064166666663</v>
      </c>
      <c r="S80" s="1048"/>
      <c r="T80" s="1048">
        <v>2360.6808333333333</v>
      </c>
      <c r="U80" s="1048"/>
      <c r="V80" s="1048">
        <v>25773.845833333336</v>
      </c>
      <c r="W80" s="1048"/>
      <c r="X80" s="1048">
        <v>4999.5308333333323</v>
      </c>
    </row>
    <row r="81" spans="1:24" ht="11.1" customHeight="1" x14ac:dyDescent="0.2">
      <c r="A81" s="260"/>
      <c r="B81" s="1048"/>
      <c r="C81" s="1048"/>
      <c r="D81" s="1048"/>
      <c r="E81" s="1048"/>
      <c r="F81" s="1048"/>
      <c r="G81" s="1048"/>
      <c r="H81" s="1048"/>
      <c r="I81" s="1048"/>
      <c r="J81" s="1048"/>
      <c r="K81" s="1048"/>
      <c r="L81" s="1048"/>
      <c r="M81" s="1048"/>
      <c r="N81" s="1048"/>
      <c r="O81" s="1048"/>
      <c r="P81" s="1048"/>
      <c r="Q81" s="1048"/>
      <c r="R81" s="1048"/>
      <c r="S81" s="1048"/>
      <c r="T81" s="1048"/>
      <c r="U81" s="1048"/>
      <c r="V81" s="1048"/>
      <c r="W81" s="1048"/>
      <c r="X81" s="1048"/>
    </row>
    <row r="82" spans="1:24" ht="11.1" customHeight="1" x14ac:dyDescent="0.2">
      <c r="A82" s="1017" t="s">
        <v>20</v>
      </c>
      <c r="B82" s="1048">
        <v>32049.48166666667</v>
      </c>
      <c r="C82" s="1048"/>
      <c r="D82" s="1048">
        <v>1908.7825</v>
      </c>
      <c r="E82" s="1048"/>
      <c r="F82" s="1048">
        <v>22732.349166666667</v>
      </c>
      <c r="G82" s="1048"/>
      <c r="H82" s="1048">
        <v>7408.3441666666658</v>
      </c>
      <c r="I82" s="1048"/>
      <c r="J82" s="1048">
        <v>12021.698333333334</v>
      </c>
      <c r="K82" s="1048"/>
      <c r="L82" s="1048">
        <v>914.26833333333343</v>
      </c>
      <c r="M82" s="1048"/>
      <c r="N82" s="1048">
        <v>7652.4016666666648</v>
      </c>
      <c r="O82" s="1048"/>
      <c r="P82" s="1048">
        <v>3455.023333333334</v>
      </c>
      <c r="Q82" s="1048"/>
      <c r="R82" s="1048">
        <v>20027.779999999995</v>
      </c>
      <c r="S82" s="1048"/>
      <c r="T82" s="1048">
        <v>994.51083333333338</v>
      </c>
      <c r="U82" s="1048"/>
      <c r="V82" s="1048">
        <v>15079.94416666667</v>
      </c>
      <c r="W82" s="1048"/>
      <c r="X82" s="1048">
        <v>3953.3175000000006</v>
      </c>
    </row>
    <row r="83" spans="1:24" ht="11.1" customHeight="1" x14ac:dyDescent="0.2">
      <c r="A83" s="260"/>
      <c r="B83" s="1048"/>
      <c r="C83" s="1048"/>
      <c r="D83" s="1048"/>
      <c r="E83" s="1048"/>
      <c r="F83" s="1048"/>
      <c r="G83" s="1048"/>
      <c r="H83" s="1048"/>
      <c r="I83" s="1048"/>
      <c r="J83" s="1048"/>
      <c r="K83" s="1048"/>
      <c r="L83" s="1048"/>
      <c r="M83" s="1048"/>
      <c r="N83" s="1048"/>
      <c r="O83" s="1048"/>
      <c r="P83" s="1048"/>
      <c r="Q83" s="1048"/>
      <c r="R83" s="1048"/>
      <c r="S83" s="1048"/>
      <c r="T83" s="1048"/>
      <c r="U83" s="1048"/>
      <c r="V83" s="1048"/>
      <c r="W83" s="1048"/>
      <c r="X83" s="1048"/>
    </row>
    <row r="84" spans="1:24" ht="11.1" customHeight="1" x14ac:dyDescent="0.2">
      <c r="A84" s="223" t="s">
        <v>21</v>
      </c>
      <c r="B84" s="1048">
        <v>124016.485</v>
      </c>
      <c r="C84" s="1048"/>
      <c r="D84" s="1048">
        <v>6320.2866666666669</v>
      </c>
      <c r="E84" s="1048"/>
      <c r="F84" s="1048">
        <v>81296.920833333337</v>
      </c>
      <c r="G84" s="1048"/>
      <c r="H84" s="1048">
        <v>36399.269999999997</v>
      </c>
      <c r="I84" s="1048"/>
      <c r="J84" s="1048">
        <v>49017.189999999995</v>
      </c>
      <c r="K84" s="1048"/>
      <c r="L84" s="1048">
        <v>3324.4083333333333</v>
      </c>
      <c r="M84" s="1048"/>
      <c r="N84" s="1048">
        <v>26909.935000000009</v>
      </c>
      <c r="O84" s="1048"/>
      <c r="P84" s="1048">
        <v>18782.839166666668</v>
      </c>
      <c r="Q84" s="1048"/>
      <c r="R84" s="1048">
        <v>74999.292499999996</v>
      </c>
      <c r="S84" s="1048"/>
      <c r="T84" s="1048">
        <v>2995.875</v>
      </c>
      <c r="U84" s="1048"/>
      <c r="V84" s="1048">
        <v>54386.981666666659</v>
      </c>
      <c r="W84" s="1048"/>
      <c r="X84" s="1048">
        <v>17616.428333333333</v>
      </c>
    </row>
    <row r="85" spans="1:24" ht="11.1" customHeight="1" x14ac:dyDescent="0.2">
      <c r="A85" s="260" t="s">
        <v>75</v>
      </c>
      <c r="B85" s="1049">
        <v>26790.025833333333</v>
      </c>
      <c r="C85" s="1049"/>
      <c r="D85" s="1049">
        <v>1007.4475000000001</v>
      </c>
      <c r="E85" s="1049"/>
      <c r="F85" s="1049">
        <v>17442.770833333332</v>
      </c>
      <c r="G85" s="1049"/>
      <c r="H85" s="1049">
        <v>8339.7991666666658</v>
      </c>
      <c r="I85" s="1049"/>
      <c r="J85" s="1049">
        <v>10223.42</v>
      </c>
      <c r="K85" s="1049"/>
      <c r="L85" s="1049">
        <v>419.05416666666662</v>
      </c>
      <c r="M85" s="1049"/>
      <c r="N85" s="1049">
        <v>6107.3225000000011</v>
      </c>
      <c r="O85" s="1049"/>
      <c r="P85" s="1049">
        <v>3697.0374999999999</v>
      </c>
      <c r="Q85" s="1049"/>
      <c r="R85" s="1049">
        <v>16566.602500000001</v>
      </c>
      <c r="S85" s="1049"/>
      <c r="T85" s="1049">
        <v>588.3891666666666</v>
      </c>
      <c r="U85" s="1049"/>
      <c r="V85" s="1049">
        <v>11335.445833333333</v>
      </c>
      <c r="W85" s="1049"/>
      <c r="X85" s="1049">
        <v>4642.7608333333337</v>
      </c>
    </row>
    <row r="86" spans="1:24" ht="11.1" customHeight="1" x14ac:dyDescent="0.2">
      <c r="A86" s="260" t="s">
        <v>76</v>
      </c>
      <c r="B86" s="1049">
        <v>60177.252499999995</v>
      </c>
      <c r="C86" s="1049"/>
      <c r="D86" s="1049">
        <v>3403.0341666666664</v>
      </c>
      <c r="E86" s="1049"/>
      <c r="F86" s="1049">
        <v>40309.070833333339</v>
      </c>
      <c r="G86" s="1049"/>
      <c r="H86" s="1049">
        <v>16465.140000000003</v>
      </c>
      <c r="I86" s="1049"/>
      <c r="J86" s="1049">
        <v>24514.085000000003</v>
      </c>
      <c r="K86" s="1049"/>
      <c r="L86" s="1049">
        <v>1889.5258333333334</v>
      </c>
      <c r="M86" s="1049"/>
      <c r="N86" s="1049">
        <v>13425.783333333333</v>
      </c>
      <c r="O86" s="1049"/>
      <c r="P86" s="1049">
        <v>9198.7691666666669</v>
      </c>
      <c r="Q86" s="1049"/>
      <c r="R86" s="1049">
        <v>35663.164166666662</v>
      </c>
      <c r="S86" s="1049"/>
      <c r="T86" s="1049">
        <v>1513.5066666666664</v>
      </c>
      <c r="U86" s="1049"/>
      <c r="V86" s="1049">
        <v>26883.284166666665</v>
      </c>
      <c r="W86" s="1049"/>
      <c r="X86" s="1049">
        <v>7266.3675000000012</v>
      </c>
    </row>
    <row r="87" spans="1:24" ht="11.1" customHeight="1" x14ac:dyDescent="0.2">
      <c r="A87" s="260" t="s">
        <v>77</v>
      </c>
      <c r="B87" s="1049">
        <v>37049.200000000004</v>
      </c>
      <c r="C87" s="1049"/>
      <c r="D87" s="1049">
        <v>1909.8</v>
      </c>
      <c r="E87" s="1049"/>
      <c r="F87" s="1049">
        <v>23545.072499999998</v>
      </c>
      <c r="G87" s="1049"/>
      <c r="H87" s="1049">
        <v>11594.323333333334</v>
      </c>
      <c r="I87" s="1049"/>
      <c r="J87" s="1049">
        <v>14279.679166666669</v>
      </c>
      <c r="K87" s="1049"/>
      <c r="L87" s="1049">
        <v>1015.8216666666667</v>
      </c>
      <c r="M87" s="1049"/>
      <c r="N87" s="1049">
        <v>7376.8224999999984</v>
      </c>
      <c r="O87" s="1049"/>
      <c r="P87" s="1049">
        <v>5887.0275000000001</v>
      </c>
      <c r="Q87" s="1049"/>
      <c r="R87" s="1049">
        <v>22769.52</v>
      </c>
      <c r="S87" s="1049"/>
      <c r="T87" s="1049">
        <v>893.97416666666675</v>
      </c>
      <c r="U87" s="1049"/>
      <c r="V87" s="1049">
        <v>16168.247499999999</v>
      </c>
      <c r="W87" s="1049"/>
      <c r="X87" s="1049">
        <v>5707.2916666666679</v>
      </c>
    </row>
    <row r="88" spans="1:24" ht="11.1" customHeight="1" x14ac:dyDescent="0.2">
      <c r="A88" s="260"/>
      <c r="B88" s="1048"/>
      <c r="C88" s="1048"/>
      <c r="D88" s="1048"/>
      <c r="E88" s="1048"/>
      <c r="F88" s="1048"/>
      <c r="G88" s="1048"/>
      <c r="H88" s="1048"/>
      <c r="I88" s="1048"/>
      <c r="J88" s="1048"/>
      <c r="K88" s="1048"/>
      <c r="L88" s="1048"/>
      <c r="M88" s="1048"/>
      <c r="N88" s="1048"/>
      <c r="O88" s="1048"/>
      <c r="P88" s="1048"/>
      <c r="Q88" s="1048"/>
      <c r="R88" s="1048"/>
      <c r="S88" s="1048"/>
      <c r="T88" s="1048"/>
      <c r="U88" s="1048"/>
      <c r="V88" s="1048"/>
      <c r="W88" s="1048"/>
      <c r="X88" s="1048"/>
    </row>
    <row r="89" spans="1:24" ht="11.1" customHeight="1" x14ac:dyDescent="0.2">
      <c r="A89" s="223" t="s">
        <v>25</v>
      </c>
      <c r="B89" s="1048">
        <v>13664.834166666666</v>
      </c>
      <c r="C89" s="1048"/>
      <c r="D89" s="1048">
        <v>1207.7816666666665</v>
      </c>
      <c r="E89" s="1048"/>
      <c r="F89" s="1048">
        <v>10032.245000000001</v>
      </c>
      <c r="G89" s="1048"/>
      <c r="H89" s="1048">
        <v>2424.7999999999997</v>
      </c>
      <c r="I89" s="1048"/>
      <c r="J89" s="1048">
        <v>4925.3900000000003</v>
      </c>
      <c r="K89" s="1048"/>
      <c r="L89" s="1048">
        <v>589.69333333333338</v>
      </c>
      <c r="M89" s="1048"/>
      <c r="N89" s="1048">
        <v>2917.2591666666667</v>
      </c>
      <c r="O89" s="1048"/>
      <c r="P89" s="1048">
        <v>1418.4316666666664</v>
      </c>
      <c r="Q89" s="1048"/>
      <c r="R89" s="1048">
        <v>8739.44</v>
      </c>
      <c r="S89" s="1048"/>
      <c r="T89" s="1048">
        <v>618.0866666666667</v>
      </c>
      <c r="U89" s="1048"/>
      <c r="V89" s="1048">
        <v>7114.980833333334</v>
      </c>
      <c r="W89" s="1048"/>
      <c r="X89" s="1048">
        <v>1006.3649999999998</v>
      </c>
    </row>
    <row r="90" spans="1:24" ht="11.1" customHeight="1" x14ac:dyDescent="0.2">
      <c r="A90" s="260"/>
      <c r="B90" s="1048"/>
      <c r="C90" s="1048"/>
      <c r="D90" s="1048"/>
      <c r="E90" s="1048"/>
      <c r="F90" s="1048"/>
      <c r="G90" s="1048"/>
      <c r="H90" s="1048"/>
      <c r="I90" s="1048"/>
      <c r="J90" s="1048"/>
      <c r="K90" s="1048"/>
      <c r="L90" s="1048"/>
      <c r="M90" s="1048"/>
      <c r="N90" s="1048"/>
      <c r="O90" s="1048"/>
      <c r="P90" s="1048"/>
      <c r="Q90" s="1048"/>
      <c r="R90" s="1048"/>
      <c r="S90" s="1048"/>
      <c r="T90" s="1048"/>
      <c r="U90" s="1048"/>
      <c r="V90" s="1048"/>
      <c r="W90" s="1048"/>
      <c r="X90" s="1048"/>
    </row>
    <row r="91" spans="1:24" ht="11.1" customHeight="1" x14ac:dyDescent="0.2">
      <c r="A91" s="260" t="s">
        <v>78</v>
      </c>
      <c r="B91" s="1049">
        <v>5533.6691666666666</v>
      </c>
      <c r="C91" s="1049"/>
      <c r="D91" s="1049">
        <v>2524.2575000000002</v>
      </c>
      <c r="E91" s="1049"/>
      <c r="F91" s="1049">
        <v>93.981666666666669</v>
      </c>
      <c r="G91" s="1049"/>
      <c r="H91" s="1049">
        <v>2915.4241666666671</v>
      </c>
      <c r="I91" s="1049"/>
      <c r="J91" s="1049">
        <v>2908.9675000000002</v>
      </c>
      <c r="K91" s="1049"/>
      <c r="L91" s="1049">
        <v>1076.9991666666667</v>
      </c>
      <c r="M91" s="1049"/>
      <c r="N91" s="1049">
        <v>57.009166666666665</v>
      </c>
      <c r="O91" s="1049"/>
      <c r="P91" s="1049">
        <v>1774.9550000000002</v>
      </c>
      <c r="Q91" s="1049"/>
      <c r="R91" s="1049">
        <v>2624.6974999999998</v>
      </c>
      <c r="S91" s="1049"/>
      <c r="T91" s="1049">
        <v>1447.2574999999999</v>
      </c>
      <c r="U91" s="1049"/>
      <c r="V91" s="1049">
        <v>36.970833333333331</v>
      </c>
      <c r="W91" s="1049"/>
      <c r="X91" s="1049">
        <v>1140.4658333333334</v>
      </c>
    </row>
    <row r="92" spans="1:24" ht="11.1" customHeight="1" x14ac:dyDescent="0.2">
      <c r="A92" s="260" t="s">
        <v>79</v>
      </c>
      <c r="B92" s="1049">
        <v>4886.0666666666666</v>
      </c>
      <c r="C92" s="1049"/>
      <c r="D92" s="1049">
        <v>3069.1000000000004</v>
      </c>
      <c r="E92" s="1049"/>
      <c r="F92" s="1049">
        <v>116.48583333333335</v>
      </c>
      <c r="G92" s="1049"/>
      <c r="H92" s="1049">
        <v>1700.4741666666666</v>
      </c>
      <c r="I92" s="1049"/>
      <c r="J92" s="1049">
        <v>2173.2124999999996</v>
      </c>
      <c r="K92" s="1049"/>
      <c r="L92" s="1049">
        <v>1132.5058333333334</v>
      </c>
      <c r="M92" s="1049"/>
      <c r="N92" s="1049">
        <v>43.910833333333329</v>
      </c>
      <c r="O92" s="1049"/>
      <c r="P92" s="1049">
        <v>996.79166666666663</v>
      </c>
      <c r="Q92" s="1049"/>
      <c r="R92" s="1049">
        <v>2712.8491666666669</v>
      </c>
      <c r="S92" s="1049"/>
      <c r="T92" s="1049">
        <v>1936.5908333333336</v>
      </c>
      <c r="U92" s="1049"/>
      <c r="V92" s="1049">
        <v>72.573333333333338</v>
      </c>
      <c r="W92" s="1049"/>
      <c r="X92" s="1049">
        <v>703.68</v>
      </c>
    </row>
    <row r="93" spans="1:24" ht="11.1" customHeight="1" x14ac:dyDescent="0.2">
      <c r="A93" s="1018"/>
      <c r="B93" s="1018"/>
      <c r="C93" s="1018"/>
      <c r="D93" s="235"/>
      <c r="E93" s="1019"/>
      <c r="F93" s="1019"/>
      <c r="G93" s="1019"/>
      <c r="H93" s="1019"/>
      <c r="I93" s="1019"/>
      <c r="J93" s="1020"/>
      <c r="K93" s="1021"/>
      <c r="L93" s="1022"/>
      <c r="M93" s="1022"/>
      <c r="N93" s="1022"/>
      <c r="O93" s="1022"/>
      <c r="P93" s="1022"/>
      <c r="Q93" s="1021"/>
      <c r="R93" s="1020"/>
      <c r="S93" s="1021"/>
      <c r="T93" s="1020"/>
      <c r="U93" s="265"/>
      <c r="V93" s="265"/>
      <c r="W93" s="266"/>
      <c r="X93" s="266"/>
    </row>
    <row r="94" spans="1:24" s="267" customFormat="1" ht="12" customHeight="1" x14ac:dyDescent="0.2">
      <c r="A94" s="1333" t="s">
        <v>617</v>
      </c>
      <c r="B94" s="1334"/>
      <c r="C94" s="1334"/>
      <c r="D94" s="1334"/>
      <c r="E94" s="1334"/>
      <c r="F94" s="1334"/>
      <c r="G94" s="1334"/>
      <c r="H94" s="1334"/>
      <c r="I94" s="1023"/>
      <c r="J94" s="1023"/>
      <c r="K94" s="1023"/>
      <c r="L94" s="1023"/>
      <c r="M94" s="1023"/>
      <c r="N94" s="1023"/>
      <c r="O94" s="1023"/>
      <c r="P94" s="1023"/>
      <c r="Q94" s="1023"/>
      <c r="R94" s="1023"/>
      <c r="S94" s="1023"/>
      <c r="T94" s="1023"/>
      <c r="U94" s="1037"/>
      <c r="V94" s="1037"/>
      <c r="X94" s="226"/>
    </row>
    <row r="95" spans="1:24" ht="11.1" customHeight="1" x14ac:dyDescent="0.2">
      <c r="A95" s="1333" t="s">
        <v>615</v>
      </c>
      <c r="B95" s="1334"/>
      <c r="C95" s="1334"/>
      <c r="D95" s="1334"/>
      <c r="E95" s="1334"/>
      <c r="F95" s="1334"/>
      <c r="G95" s="1334"/>
      <c r="H95" s="1334"/>
      <c r="I95" s="1326"/>
      <c r="J95" s="1326"/>
      <c r="K95" s="1326"/>
      <c r="L95" s="1326"/>
      <c r="M95" s="1326"/>
      <c r="N95" s="1326"/>
      <c r="O95" s="1326"/>
      <c r="P95" s="1326"/>
      <c r="Q95" s="1326"/>
      <c r="R95" s="1326"/>
      <c r="S95" s="1326"/>
      <c r="T95" s="1326"/>
      <c r="U95" s="1326"/>
      <c r="V95" s="1326"/>
      <c r="W95" s="1326"/>
      <c r="X95" s="1326"/>
    </row>
    <row r="96" spans="1:24" ht="11.1" customHeight="1" x14ac:dyDescent="0.2">
      <c r="A96" s="264"/>
      <c r="B96" s="264"/>
      <c r="C96" s="264"/>
      <c r="D96" s="266"/>
      <c r="L96" s="240"/>
      <c r="T96" s="240"/>
      <c r="U96" s="240"/>
      <c r="V96" s="240"/>
    </row>
    <row r="97" spans="1:22" ht="11.1" customHeight="1" x14ac:dyDescent="0.2">
      <c r="A97" s="264"/>
      <c r="B97" s="264"/>
      <c r="C97" s="264"/>
      <c r="D97" s="266"/>
      <c r="L97" s="240"/>
      <c r="T97" s="240"/>
      <c r="U97" s="240"/>
      <c r="V97" s="240"/>
    </row>
    <row r="98" spans="1:22" x14ac:dyDescent="0.2">
      <c r="A98" s="264"/>
      <c r="B98" s="264"/>
      <c r="C98" s="264"/>
      <c r="D98" s="266"/>
      <c r="L98" s="240"/>
      <c r="T98" s="240"/>
      <c r="U98" s="240"/>
      <c r="V98" s="240"/>
    </row>
    <row r="99" spans="1:22" x14ac:dyDescent="0.2">
      <c r="A99" s="264"/>
      <c r="B99" s="264"/>
      <c r="C99" s="264"/>
      <c r="D99" s="266"/>
      <c r="L99" s="240"/>
      <c r="T99" s="240"/>
      <c r="U99" s="240"/>
      <c r="V99" s="240"/>
    </row>
    <row r="100" spans="1:22" x14ac:dyDescent="0.2">
      <c r="A100" s="264"/>
      <c r="B100" s="264"/>
      <c r="C100" s="264"/>
      <c r="D100" s="266"/>
      <c r="L100" s="240"/>
      <c r="T100" s="240"/>
      <c r="U100" s="240"/>
      <c r="V100" s="240"/>
    </row>
    <row r="101" spans="1:22" x14ac:dyDescent="0.2">
      <c r="A101" s="264"/>
      <c r="B101" s="264"/>
      <c r="C101" s="264"/>
      <c r="D101" s="266"/>
      <c r="L101" s="240"/>
      <c r="T101" s="240"/>
      <c r="U101" s="240"/>
      <c r="V101" s="240"/>
    </row>
    <row r="102" spans="1:22" x14ac:dyDescent="0.2">
      <c r="A102" s="264"/>
      <c r="B102" s="264"/>
      <c r="C102" s="264"/>
      <c r="D102" s="266"/>
      <c r="L102" s="240"/>
      <c r="T102" s="240"/>
      <c r="U102" s="240"/>
      <c r="V102" s="240"/>
    </row>
    <row r="103" spans="1:22" x14ac:dyDescent="0.2">
      <c r="A103" s="264"/>
      <c r="B103" s="264"/>
      <c r="C103" s="264"/>
      <c r="D103" s="266"/>
      <c r="L103" s="240"/>
      <c r="T103" s="240"/>
      <c r="U103" s="240"/>
      <c r="V103" s="240"/>
    </row>
    <row r="104" spans="1:22" x14ac:dyDescent="0.2">
      <c r="A104" s="264"/>
      <c r="B104" s="264"/>
      <c r="C104" s="264"/>
      <c r="D104" s="266"/>
      <c r="L104" s="240"/>
      <c r="T104" s="240"/>
      <c r="U104" s="240"/>
      <c r="V104" s="240"/>
    </row>
    <row r="105" spans="1:22" x14ac:dyDescent="0.2">
      <c r="A105" s="264"/>
      <c r="B105" s="264"/>
      <c r="C105" s="264"/>
      <c r="D105" s="266"/>
      <c r="L105" s="240"/>
      <c r="T105" s="240"/>
      <c r="U105" s="240"/>
      <c r="V105" s="240"/>
    </row>
    <row r="106" spans="1:22" x14ac:dyDescent="0.2">
      <c r="A106" s="264"/>
      <c r="B106" s="264"/>
      <c r="C106" s="264"/>
      <c r="D106" s="266"/>
      <c r="L106" s="240"/>
      <c r="T106" s="240"/>
      <c r="U106" s="240"/>
      <c r="V106" s="240"/>
    </row>
    <row r="107" spans="1:22" x14ac:dyDescent="0.2">
      <c r="A107" s="264"/>
      <c r="B107" s="264"/>
      <c r="C107" s="264"/>
      <c r="D107" s="266"/>
      <c r="L107" s="240"/>
      <c r="T107" s="240"/>
      <c r="U107" s="240"/>
      <c r="V107" s="240"/>
    </row>
    <row r="108" spans="1:22" x14ac:dyDescent="0.2">
      <c r="A108" s="264"/>
      <c r="B108" s="264"/>
      <c r="C108" s="264"/>
      <c r="D108" s="266"/>
      <c r="L108" s="240"/>
      <c r="T108" s="240"/>
      <c r="U108" s="240"/>
      <c r="V108" s="240"/>
    </row>
    <row r="109" spans="1:22" x14ac:dyDescent="0.2">
      <c r="A109" s="264"/>
      <c r="B109" s="264"/>
      <c r="C109" s="264"/>
      <c r="D109" s="266"/>
      <c r="L109" s="240"/>
      <c r="T109" s="240"/>
      <c r="U109" s="240"/>
      <c r="V109" s="240"/>
    </row>
    <row r="110" spans="1:22" x14ac:dyDescent="0.2">
      <c r="A110" s="264"/>
      <c r="B110" s="264"/>
      <c r="C110" s="264"/>
      <c r="D110" s="266"/>
      <c r="L110" s="240"/>
      <c r="T110" s="240"/>
      <c r="U110" s="240"/>
      <c r="V110" s="240"/>
    </row>
    <row r="111" spans="1:22" x14ac:dyDescent="0.2">
      <c r="A111" s="264"/>
      <c r="B111" s="264"/>
      <c r="C111" s="264"/>
      <c r="D111" s="266"/>
      <c r="L111" s="240"/>
      <c r="T111" s="240"/>
      <c r="U111" s="240"/>
      <c r="V111" s="240"/>
    </row>
    <row r="112" spans="1:22" x14ac:dyDescent="0.2">
      <c r="A112" s="264"/>
      <c r="B112" s="264"/>
      <c r="C112" s="264"/>
      <c r="D112" s="266"/>
      <c r="L112" s="240"/>
      <c r="T112" s="240"/>
      <c r="U112" s="240"/>
      <c r="V112" s="240"/>
    </row>
    <row r="113" spans="4:12" x14ac:dyDescent="0.2">
      <c r="D113" s="240"/>
      <c r="L113" s="240"/>
    </row>
    <row r="114" spans="4:12" x14ac:dyDescent="0.2">
      <c r="D114" s="240"/>
      <c r="L114" s="240"/>
    </row>
    <row r="115" spans="4:12" x14ac:dyDescent="0.2">
      <c r="D115" s="240"/>
      <c r="L115" s="240"/>
    </row>
    <row r="116" spans="4:12" x14ac:dyDescent="0.2">
      <c r="D116" s="240"/>
      <c r="L116" s="240"/>
    </row>
    <row r="117" spans="4:12" x14ac:dyDescent="0.2">
      <c r="D117" s="240"/>
      <c r="L117" s="240"/>
    </row>
    <row r="118" spans="4:12" x14ac:dyDescent="0.2">
      <c r="D118" s="240"/>
      <c r="L118" s="240"/>
    </row>
    <row r="119" spans="4:12" x14ac:dyDescent="0.2">
      <c r="D119" s="240"/>
      <c r="L119" s="240"/>
    </row>
    <row r="120" spans="4:12" x14ac:dyDescent="0.2">
      <c r="D120" s="240"/>
      <c r="L120" s="240"/>
    </row>
    <row r="121" spans="4:12" x14ac:dyDescent="0.2">
      <c r="D121" s="240"/>
      <c r="L121" s="240"/>
    </row>
    <row r="122" spans="4:12" x14ac:dyDescent="0.2">
      <c r="D122" s="240"/>
      <c r="L122" s="240"/>
    </row>
    <row r="123" spans="4:12" x14ac:dyDescent="0.2">
      <c r="D123" s="240"/>
      <c r="L123" s="240"/>
    </row>
    <row r="124" spans="4:12" x14ac:dyDescent="0.2">
      <c r="D124" s="240"/>
      <c r="L124" s="240"/>
    </row>
    <row r="125" spans="4:12" x14ac:dyDescent="0.2">
      <c r="D125" s="240"/>
      <c r="L125" s="240"/>
    </row>
    <row r="126" spans="4:12" x14ac:dyDescent="0.2">
      <c r="D126" s="240"/>
      <c r="L126" s="240"/>
    </row>
    <row r="127" spans="4:12" x14ac:dyDescent="0.2">
      <c r="D127" s="240"/>
      <c r="L127" s="240"/>
    </row>
    <row r="128" spans="4:12" x14ac:dyDescent="0.2">
      <c r="D128" s="240"/>
      <c r="L128" s="240"/>
    </row>
    <row r="129" spans="4:12" x14ac:dyDescent="0.2">
      <c r="D129" s="240"/>
      <c r="L129" s="240"/>
    </row>
    <row r="130" spans="4:12" x14ac:dyDescent="0.2">
      <c r="D130" s="240"/>
      <c r="L130" s="240"/>
    </row>
    <row r="131" spans="4:12" x14ac:dyDescent="0.2">
      <c r="D131" s="240"/>
      <c r="L131" s="240"/>
    </row>
    <row r="132" spans="4:12" x14ac:dyDescent="0.2">
      <c r="D132" s="240"/>
      <c r="L132" s="240"/>
    </row>
    <row r="133" spans="4:12" x14ac:dyDescent="0.2">
      <c r="L133" s="240"/>
    </row>
    <row r="134" spans="4:12" x14ac:dyDescent="0.2">
      <c r="L134" s="240"/>
    </row>
    <row r="135" spans="4:12" x14ac:dyDescent="0.2">
      <c r="L135" s="240"/>
    </row>
    <row r="136" spans="4:12" x14ac:dyDescent="0.2">
      <c r="L136" s="240"/>
    </row>
    <row r="137" spans="4:12" x14ac:dyDescent="0.2">
      <c r="L137" s="240"/>
    </row>
    <row r="138" spans="4:12" x14ac:dyDescent="0.2">
      <c r="L138" s="240"/>
    </row>
    <row r="139" spans="4:12" x14ac:dyDescent="0.2">
      <c r="L139" s="240"/>
    </row>
    <row r="140" spans="4:12" x14ac:dyDescent="0.2">
      <c r="L140" s="240"/>
    </row>
    <row r="141" spans="4:12" x14ac:dyDescent="0.2">
      <c r="L141" s="240"/>
    </row>
    <row r="142" spans="4:12" x14ac:dyDescent="0.2">
      <c r="L142" s="240"/>
    </row>
    <row r="143" spans="4:12" x14ac:dyDescent="0.2">
      <c r="L143" s="240"/>
    </row>
    <row r="144" spans="4:12" x14ac:dyDescent="0.2">
      <c r="L144" s="240"/>
    </row>
    <row r="145" spans="12:12" x14ac:dyDescent="0.2">
      <c r="L145" s="240"/>
    </row>
    <row r="146" spans="12:12" x14ac:dyDescent="0.2">
      <c r="L146" s="240"/>
    </row>
    <row r="147" spans="12:12" x14ac:dyDescent="0.2">
      <c r="L147" s="240"/>
    </row>
    <row r="148" spans="12:12" x14ac:dyDescent="0.2">
      <c r="L148" s="240"/>
    </row>
    <row r="149" spans="12:12" x14ac:dyDescent="0.2">
      <c r="L149" s="240"/>
    </row>
    <row r="150" spans="12:12" x14ac:dyDescent="0.2">
      <c r="L150" s="240"/>
    </row>
    <row r="151" spans="12:12" x14ac:dyDescent="0.2">
      <c r="L151" s="240"/>
    </row>
    <row r="152" spans="12:12" x14ac:dyDescent="0.2">
      <c r="L152" s="240"/>
    </row>
    <row r="153" spans="12:12" x14ac:dyDescent="0.2">
      <c r="L153" s="240"/>
    </row>
    <row r="154" spans="12:12" x14ac:dyDescent="0.2">
      <c r="L154" s="240"/>
    </row>
    <row r="155" spans="12:12" x14ac:dyDescent="0.2">
      <c r="L155" s="240"/>
    </row>
    <row r="156" spans="12:12" x14ac:dyDescent="0.2">
      <c r="L156" s="240"/>
    </row>
    <row r="157" spans="12:12" x14ac:dyDescent="0.2">
      <c r="L157" s="240"/>
    </row>
    <row r="158" spans="12:12" x14ac:dyDescent="0.2">
      <c r="L158" s="240"/>
    </row>
    <row r="159" spans="12:12" x14ac:dyDescent="0.2">
      <c r="L159" s="240"/>
    </row>
    <row r="160" spans="12:12" x14ac:dyDescent="0.2">
      <c r="L160" s="240"/>
    </row>
    <row r="161" spans="12:12" x14ac:dyDescent="0.2">
      <c r="L161" s="240"/>
    </row>
    <row r="162" spans="12:12" x14ac:dyDescent="0.2">
      <c r="L162" s="240"/>
    </row>
    <row r="163" spans="12:12" x14ac:dyDescent="0.2">
      <c r="L163" s="240"/>
    </row>
    <row r="164" spans="12:12" x14ac:dyDescent="0.2">
      <c r="L164" s="240"/>
    </row>
    <row r="165" spans="12:12" x14ac:dyDescent="0.2">
      <c r="L165" s="240"/>
    </row>
    <row r="166" spans="12:12" x14ac:dyDescent="0.2">
      <c r="L166" s="240"/>
    </row>
    <row r="167" spans="12:12" x14ac:dyDescent="0.2">
      <c r="L167" s="240"/>
    </row>
    <row r="168" spans="12:12" x14ac:dyDescent="0.2">
      <c r="L168" s="240"/>
    </row>
    <row r="169" spans="12:12" x14ac:dyDescent="0.2">
      <c r="L169" s="240"/>
    </row>
    <row r="170" spans="12:12" x14ac:dyDescent="0.2">
      <c r="L170" s="240"/>
    </row>
    <row r="171" spans="12:12" x14ac:dyDescent="0.2">
      <c r="L171" s="240"/>
    </row>
    <row r="172" spans="12:12" x14ac:dyDescent="0.2">
      <c r="L172" s="240"/>
    </row>
    <row r="173" spans="12:12" x14ac:dyDescent="0.2">
      <c r="L173" s="240"/>
    </row>
    <row r="174" spans="12:12" x14ac:dyDescent="0.2">
      <c r="L174" s="240"/>
    </row>
    <row r="175" spans="12:12" x14ac:dyDescent="0.2">
      <c r="L175" s="240"/>
    </row>
    <row r="176" spans="12:12" x14ac:dyDescent="0.2">
      <c r="L176" s="240"/>
    </row>
    <row r="177" spans="12:12" x14ac:dyDescent="0.2">
      <c r="L177" s="240"/>
    </row>
    <row r="178" spans="12:12" x14ac:dyDescent="0.2">
      <c r="L178" s="240"/>
    </row>
    <row r="179" spans="12:12" x14ac:dyDescent="0.2">
      <c r="L179" s="240"/>
    </row>
    <row r="180" spans="12:12" x14ac:dyDescent="0.2">
      <c r="L180" s="240"/>
    </row>
    <row r="181" spans="12:12" x14ac:dyDescent="0.2">
      <c r="L181" s="240"/>
    </row>
    <row r="182" spans="12:12" x14ac:dyDescent="0.2">
      <c r="L182" s="240"/>
    </row>
    <row r="183" spans="12:12" x14ac:dyDescent="0.2">
      <c r="L183" s="240"/>
    </row>
    <row r="184" spans="12:12" x14ac:dyDescent="0.2">
      <c r="L184" s="240"/>
    </row>
    <row r="185" spans="12:12" x14ac:dyDescent="0.2">
      <c r="L185" s="240"/>
    </row>
    <row r="186" spans="12:12" x14ac:dyDescent="0.2">
      <c r="L186" s="240"/>
    </row>
    <row r="187" spans="12:12" x14ac:dyDescent="0.2">
      <c r="L187" s="240"/>
    </row>
    <row r="188" spans="12:12" x14ac:dyDescent="0.2">
      <c r="L188" s="240"/>
    </row>
    <row r="189" spans="12:12" x14ac:dyDescent="0.2">
      <c r="L189" s="240"/>
    </row>
    <row r="190" spans="12:12" x14ac:dyDescent="0.2">
      <c r="L190" s="240"/>
    </row>
    <row r="191" spans="12:12" x14ac:dyDescent="0.2">
      <c r="L191" s="240"/>
    </row>
    <row r="192" spans="12:12" x14ac:dyDescent="0.2">
      <c r="L192" s="240"/>
    </row>
    <row r="193" spans="12:12" x14ac:dyDescent="0.2">
      <c r="L193" s="240"/>
    </row>
    <row r="194" spans="12:12" x14ac:dyDescent="0.2">
      <c r="L194" s="240"/>
    </row>
    <row r="195" spans="12:12" x14ac:dyDescent="0.2">
      <c r="L195" s="240"/>
    </row>
    <row r="196" spans="12:12" x14ac:dyDescent="0.2">
      <c r="L196" s="240"/>
    </row>
    <row r="197" spans="12:12" x14ac:dyDescent="0.2">
      <c r="L197" s="240"/>
    </row>
    <row r="198" spans="12:12" x14ac:dyDescent="0.2">
      <c r="L198" s="240"/>
    </row>
    <row r="199" spans="12:12" x14ac:dyDescent="0.2">
      <c r="L199" s="240"/>
    </row>
    <row r="200" spans="12:12" x14ac:dyDescent="0.2">
      <c r="L200" s="240"/>
    </row>
    <row r="201" spans="12:12" x14ac:dyDescent="0.2">
      <c r="L201" s="240"/>
    </row>
    <row r="202" spans="12:12" x14ac:dyDescent="0.2">
      <c r="L202" s="240"/>
    </row>
    <row r="203" spans="12:12" x14ac:dyDescent="0.2">
      <c r="L203" s="240"/>
    </row>
    <row r="204" spans="12:12" x14ac:dyDescent="0.2">
      <c r="L204" s="240"/>
    </row>
    <row r="205" spans="12:12" x14ac:dyDescent="0.2">
      <c r="L205" s="240"/>
    </row>
    <row r="206" spans="12:12" x14ac:dyDescent="0.2">
      <c r="L206" s="240"/>
    </row>
    <row r="207" spans="12:12" x14ac:dyDescent="0.2">
      <c r="L207" s="240"/>
    </row>
    <row r="208" spans="12:12" x14ac:dyDescent="0.2">
      <c r="L208" s="240"/>
    </row>
    <row r="209" spans="12:12" x14ac:dyDescent="0.2">
      <c r="L209" s="240"/>
    </row>
    <row r="210" spans="12:12" x14ac:dyDescent="0.2">
      <c r="L210" s="240"/>
    </row>
    <row r="211" spans="12:12" x14ac:dyDescent="0.2">
      <c r="L211" s="240"/>
    </row>
    <row r="212" spans="12:12" x14ac:dyDescent="0.2">
      <c r="L212" s="240"/>
    </row>
    <row r="213" spans="12:12" x14ac:dyDescent="0.2">
      <c r="L213" s="240"/>
    </row>
    <row r="214" spans="12:12" x14ac:dyDescent="0.2">
      <c r="L214" s="240"/>
    </row>
    <row r="215" spans="12:12" x14ac:dyDescent="0.2">
      <c r="L215" s="240"/>
    </row>
    <row r="216" spans="12:12" x14ac:dyDescent="0.2">
      <c r="L216" s="240"/>
    </row>
    <row r="217" spans="12:12" x14ac:dyDescent="0.2">
      <c r="L217" s="240"/>
    </row>
    <row r="218" spans="12:12" x14ac:dyDescent="0.2">
      <c r="L218" s="240"/>
    </row>
    <row r="219" spans="12:12" x14ac:dyDescent="0.2">
      <c r="L219" s="240"/>
    </row>
    <row r="220" spans="12:12" x14ac:dyDescent="0.2">
      <c r="L220" s="240"/>
    </row>
    <row r="221" spans="12:12" x14ac:dyDescent="0.2">
      <c r="L221" s="240"/>
    </row>
    <row r="222" spans="12:12" x14ac:dyDescent="0.2">
      <c r="L222" s="240"/>
    </row>
    <row r="223" spans="12:12" x14ac:dyDescent="0.2">
      <c r="L223" s="240"/>
    </row>
    <row r="224" spans="12:12" x14ac:dyDescent="0.2">
      <c r="L224" s="240"/>
    </row>
    <row r="225" spans="12:12" x14ac:dyDescent="0.2">
      <c r="L225" s="240"/>
    </row>
    <row r="226" spans="12:12" x14ac:dyDescent="0.2">
      <c r="L226" s="240"/>
    </row>
    <row r="227" spans="12:12" x14ac:dyDescent="0.2">
      <c r="L227" s="240"/>
    </row>
    <row r="228" spans="12:12" x14ac:dyDescent="0.2">
      <c r="L228" s="240"/>
    </row>
    <row r="229" spans="12:12" x14ac:dyDescent="0.2">
      <c r="L229" s="240"/>
    </row>
    <row r="230" spans="12:12" x14ac:dyDescent="0.2">
      <c r="L230" s="240"/>
    </row>
    <row r="231" spans="12:12" x14ac:dyDescent="0.2">
      <c r="L231" s="240"/>
    </row>
    <row r="232" spans="12:12" x14ac:dyDescent="0.2">
      <c r="L232" s="240"/>
    </row>
    <row r="233" spans="12:12" x14ac:dyDescent="0.2">
      <c r="L233" s="240"/>
    </row>
    <row r="234" spans="12:12" x14ac:dyDescent="0.2">
      <c r="L234" s="240"/>
    </row>
    <row r="235" spans="12:12" x14ac:dyDescent="0.2">
      <c r="L235" s="240"/>
    </row>
    <row r="236" spans="12:12" x14ac:dyDescent="0.2">
      <c r="L236" s="240"/>
    </row>
    <row r="237" spans="12:12" x14ac:dyDescent="0.2">
      <c r="L237" s="240"/>
    </row>
    <row r="238" spans="12:12" x14ac:dyDescent="0.2">
      <c r="L238" s="240"/>
    </row>
    <row r="239" spans="12:12" x14ac:dyDescent="0.2">
      <c r="L239" s="240"/>
    </row>
    <row r="240" spans="12:12" x14ac:dyDescent="0.2">
      <c r="L240" s="240"/>
    </row>
    <row r="241" spans="12:12" x14ac:dyDescent="0.2">
      <c r="L241" s="240"/>
    </row>
    <row r="242" spans="12:12" x14ac:dyDescent="0.2">
      <c r="L242" s="240"/>
    </row>
    <row r="243" spans="12:12" x14ac:dyDescent="0.2">
      <c r="L243" s="240"/>
    </row>
    <row r="244" spans="12:12" x14ac:dyDescent="0.2">
      <c r="L244" s="240"/>
    </row>
    <row r="245" spans="12:12" x14ac:dyDescent="0.2">
      <c r="L245" s="240"/>
    </row>
    <row r="246" spans="12:12" x14ac:dyDescent="0.2">
      <c r="L246" s="240"/>
    </row>
    <row r="247" spans="12:12" x14ac:dyDescent="0.2">
      <c r="L247" s="240"/>
    </row>
    <row r="248" spans="12:12" x14ac:dyDescent="0.2">
      <c r="L248" s="240"/>
    </row>
    <row r="249" spans="12:12" x14ac:dyDescent="0.2">
      <c r="L249" s="240"/>
    </row>
    <row r="250" spans="12:12" x14ac:dyDescent="0.2">
      <c r="L250" s="240"/>
    </row>
    <row r="251" spans="12:12" x14ac:dyDescent="0.2">
      <c r="L251" s="240"/>
    </row>
    <row r="252" spans="12:12" x14ac:dyDescent="0.2">
      <c r="L252" s="240"/>
    </row>
    <row r="253" spans="12:12" x14ac:dyDescent="0.2">
      <c r="L253" s="240"/>
    </row>
    <row r="254" spans="12:12" x14ac:dyDescent="0.2">
      <c r="L254" s="240"/>
    </row>
    <row r="255" spans="12:12" x14ac:dyDescent="0.2">
      <c r="L255" s="240"/>
    </row>
    <row r="256" spans="12:12" x14ac:dyDescent="0.2">
      <c r="L256" s="240"/>
    </row>
    <row r="257" spans="12:12" x14ac:dyDescent="0.2">
      <c r="L257" s="240"/>
    </row>
    <row r="258" spans="12:12" x14ac:dyDescent="0.2">
      <c r="L258" s="240"/>
    </row>
    <row r="259" spans="12:12" x14ac:dyDescent="0.2">
      <c r="L259" s="240"/>
    </row>
    <row r="260" spans="12:12" x14ac:dyDescent="0.2">
      <c r="L260" s="240"/>
    </row>
    <row r="261" spans="12:12" x14ac:dyDescent="0.2">
      <c r="L261" s="240"/>
    </row>
    <row r="262" spans="12:12" x14ac:dyDescent="0.2">
      <c r="L262" s="240"/>
    </row>
    <row r="263" spans="12:12" x14ac:dyDescent="0.2">
      <c r="L263" s="240"/>
    </row>
    <row r="264" spans="12:12" x14ac:dyDescent="0.2">
      <c r="L264" s="240"/>
    </row>
    <row r="265" spans="12:12" x14ac:dyDescent="0.2">
      <c r="L265" s="240"/>
    </row>
    <row r="266" spans="12:12" x14ac:dyDescent="0.2">
      <c r="L266" s="240"/>
    </row>
    <row r="267" spans="12:12" x14ac:dyDescent="0.2">
      <c r="L267" s="240"/>
    </row>
    <row r="268" spans="12:12" x14ac:dyDescent="0.2">
      <c r="L268" s="240"/>
    </row>
    <row r="269" spans="12:12" x14ac:dyDescent="0.2">
      <c r="L269" s="240"/>
    </row>
    <row r="270" spans="12:12" x14ac:dyDescent="0.2">
      <c r="L270" s="240"/>
    </row>
    <row r="271" spans="12:12" x14ac:dyDescent="0.2">
      <c r="L271" s="240"/>
    </row>
    <row r="272" spans="12:12" x14ac:dyDescent="0.2">
      <c r="L272" s="240"/>
    </row>
    <row r="273" spans="12:12" x14ac:dyDescent="0.2">
      <c r="L273" s="240"/>
    </row>
    <row r="274" spans="12:12" x14ac:dyDescent="0.2">
      <c r="L274" s="240"/>
    </row>
    <row r="275" spans="12:12" x14ac:dyDescent="0.2">
      <c r="L275" s="240"/>
    </row>
    <row r="276" spans="12:12" x14ac:dyDescent="0.2">
      <c r="L276" s="240"/>
    </row>
    <row r="277" spans="12:12" x14ac:dyDescent="0.2">
      <c r="L277" s="240"/>
    </row>
    <row r="278" spans="12:12" x14ac:dyDescent="0.2">
      <c r="L278" s="240"/>
    </row>
    <row r="279" spans="12:12" x14ac:dyDescent="0.2">
      <c r="L279" s="240"/>
    </row>
    <row r="280" spans="12:12" x14ac:dyDescent="0.2">
      <c r="L280" s="240"/>
    </row>
    <row r="281" spans="12:12" x14ac:dyDescent="0.2">
      <c r="L281" s="240"/>
    </row>
    <row r="282" spans="12:12" x14ac:dyDescent="0.2">
      <c r="L282" s="240"/>
    </row>
    <row r="283" spans="12:12" x14ac:dyDescent="0.2">
      <c r="L283" s="240"/>
    </row>
    <row r="284" spans="12:12" x14ac:dyDescent="0.2">
      <c r="L284" s="240"/>
    </row>
    <row r="285" spans="12:12" x14ac:dyDescent="0.2">
      <c r="L285" s="240"/>
    </row>
    <row r="286" spans="12:12" x14ac:dyDescent="0.2">
      <c r="L286" s="240"/>
    </row>
    <row r="287" spans="12:12" x14ac:dyDescent="0.2">
      <c r="L287" s="240"/>
    </row>
    <row r="288" spans="12:12" x14ac:dyDescent="0.2">
      <c r="L288" s="240"/>
    </row>
    <row r="289" spans="12:12" x14ac:dyDescent="0.2">
      <c r="L289" s="240"/>
    </row>
    <row r="290" spans="12:12" x14ac:dyDescent="0.2">
      <c r="L290" s="240"/>
    </row>
    <row r="291" spans="12:12" x14ac:dyDescent="0.2">
      <c r="L291" s="240"/>
    </row>
    <row r="292" spans="12:12" x14ac:dyDescent="0.2">
      <c r="L292" s="240"/>
    </row>
    <row r="293" spans="12:12" x14ac:dyDescent="0.2">
      <c r="L293" s="240"/>
    </row>
    <row r="294" spans="12:12" x14ac:dyDescent="0.2">
      <c r="L294" s="240"/>
    </row>
    <row r="295" spans="12:12" x14ac:dyDescent="0.2">
      <c r="L295" s="240"/>
    </row>
    <row r="296" spans="12:12" x14ac:dyDescent="0.2">
      <c r="L296" s="240"/>
    </row>
    <row r="297" spans="12:12" x14ac:dyDescent="0.2">
      <c r="L297" s="240"/>
    </row>
    <row r="298" spans="12:12" x14ac:dyDescent="0.2">
      <c r="L298" s="240"/>
    </row>
    <row r="299" spans="12:12" x14ac:dyDescent="0.2">
      <c r="L299" s="240"/>
    </row>
    <row r="300" spans="12:12" x14ac:dyDescent="0.2">
      <c r="L300" s="240"/>
    </row>
    <row r="301" spans="12:12" x14ac:dyDescent="0.2">
      <c r="L301" s="240"/>
    </row>
    <row r="302" spans="12:12" x14ac:dyDescent="0.2">
      <c r="L302" s="240"/>
    </row>
    <row r="303" spans="12:12" x14ac:dyDescent="0.2">
      <c r="L303" s="240"/>
    </row>
    <row r="304" spans="12:12" x14ac:dyDescent="0.2">
      <c r="L304" s="240"/>
    </row>
    <row r="305" spans="12:12" x14ac:dyDescent="0.2">
      <c r="L305" s="240"/>
    </row>
    <row r="306" spans="12:12" x14ac:dyDescent="0.2">
      <c r="L306" s="240"/>
    </row>
    <row r="307" spans="12:12" x14ac:dyDescent="0.2">
      <c r="L307" s="240"/>
    </row>
    <row r="308" spans="12:12" x14ac:dyDescent="0.2">
      <c r="L308" s="240"/>
    </row>
    <row r="309" spans="12:12" x14ac:dyDescent="0.2">
      <c r="L309" s="240"/>
    </row>
    <row r="310" spans="12:12" x14ac:dyDescent="0.2">
      <c r="L310" s="240"/>
    </row>
    <row r="311" spans="12:12" x14ac:dyDescent="0.2">
      <c r="L311" s="240"/>
    </row>
    <row r="312" spans="12:12" x14ac:dyDescent="0.2">
      <c r="L312" s="240"/>
    </row>
    <row r="313" spans="12:12" x14ac:dyDescent="0.2">
      <c r="L313" s="240"/>
    </row>
    <row r="314" spans="12:12" x14ac:dyDescent="0.2">
      <c r="L314" s="240"/>
    </row>
    <row r="315" spans="12:12" x14ac:dyDescent="0.2">
      <c r="L315" s="240"/>
    </row>
    <row r="316" spans="12:12" x14ac:dyDescent="0.2">
      <c r="L316" s="240"/>
    </row>
    <row r="317" spans="12:12" x14ac:dyDescent="0.2">
      <c r="L317" s="240"/>
    </row>
    <row r="318" spans="12:12" x14ac:dyDescent="0.2">
      <c r="L318" s="240"/>
    </row>
    <row r="319" spans="12:12" x14ac:dyDescent="0.2">
      <c r="L319" s="240"/>
    </row>
    <row r="320" spans="12:12" x14ac:dyDescent="0.2">
      <c r="L320" s="240"/>
    </row>
    <row r="321" spans="12:12" x14ac:dyDescent="0.2">
      <c r="L321" s="240"/>
    </row>
    <row r="322" spans="12:12" x14ac:dyDescent="0.2">
      <c r="L322" s="240"/>
    </row>
    <row r="323" spans="12:12" x14ac:dyDescent="0.2">
      <c r="L323" s="240"/>
    </row>
    <row r="324" spans="12:12" x14ac:dyDescent="0.2">
      <c r="L324" s="240"/>
    </row>
    <row r="325" spans="12:12" x14ac:dyDescent="0.2">
      <c r="L325" s="240"/>
    </row>
    <row r="326" spans="12:12" x14ac:dyDescent="0.2">
      <c r="L326" s="240"/>
    </row>
    <row r="327" spans="12:12" x14ac:dyDescent="0.2">
      <c r="L327" s="240"/>
    </row>
    <row r="328" spans="12:12" x14ac:dyDescent="0.2">
      <c r="L328" s="240"/>
    </row>
    <row r="329" spans="12:12" x14ac:dyDescent="0.2">
      <c r="L329" s="240"/>
    </row>
    <row r="330" spans="12:12" x14ac:dyDescent="0.2">
      <c r="L330" s="240"/>
    </row>
    <row r="331" spans="12:12" x14ac:dyDescent="0.2">
      <c r="L331" s="240"/>
    </row>
    <row r="332" spans="12:12" x14ac:dyDescent="0.2">
      <c r="L332" s="240"/>
    </row>
    <row r="333" spans="12:12" x14ac:dyDescent="0.2">
      <c r="L333" s="240"/>
    </row>
    <row r="334" spans="12:12" x14ac:dyDescent="0.2">
      <c r="L334" s="240"/>
    </row>
    <row r="335" spans="12:12" x14ac:dyDescent="0.2">
      <c r="L335" s="240"/>
    </row>
    <row r="336" spans="12:12" x14ac:dyDescent="0.2">
      <c r="L336" s="240"/>
    </row>
    <row r="337" spans="12:12" x14ac:dyDescent="0.2">
      <c r="L337" s="240"/>
    </row>
    <row r="338" spans="12:12" x14ac:dyDescent="0.2">
      <c r="L338" s="240"/>
    </row>
    <row r="339" spans="12:12" x14ac:dyDescent="0.2">
      <c r="L339" s="240"/>
    </row>
    <row r="340" spans="12:12" x14ac:dyDescent="0.2">
      <c r="L340" s="240"/>
    </row>
    <row r="341" spans="12:12" x14ac:dyDescent="0.2">
      <c r="L341" s="240"/>
    </row>
    <row r="342" spans="12:12" x14ac:dyDescent="0.2">
      <c r="L342" s="240"/>
    </row>
    <row r="343" spans="12:12" x14ac:dyDescent="0.2">
      <c r="L343" s="240"/>
    </row>
    <row r="344" spans="12:12" x14ac:dyDescent="0.2">
      <c r="L344" s="240"/>
    </row>
    <row r="345" spans="12:12" x14ac:dyDescent="0.2">
      <c r="L345" s="240"/>
    </row>
    <row r="346" spans="12:12" x14ac:dyDescent="0.2">
      <c r="L346" s="240"/>
    </row>
    <row r="347" spans="12:12" x14ac:dyDescent="0.2">
      <c r="L347" s="240"/>
    </row>
    <row r="348" spans="12:12" x14ac:dyDescent="0.2">
      <c r="L348" s="240"/>
    </row>
    <row r="349" spans="12:12" x14ac:dyDescent="0.2">
      <c r="L349" s="240"/>
    </row>
    <row r="350" spans="12:12" x14ac:dyDescent="0.2">
      <c r="L350" s="240"/>
    </row>
    <row r="351" spans="12:12" x14ac:dyDescent="0.2">
      <c r="L351" s="240"/>
    </row>
    <row r="352" spans="12:12" x14ac:dyDescent="0.2">
      <c r="L352" s="240"/>
    </row>
    <row r="353" spans="12:12" x14ac:dyDescent="0.2">
      <c r="L353" s="240"/>
    </row>
    <row r="354" spans="12:12" x14ac:dyDescent="0.2">
      <c r="L354" s="240"/>
    </row>
    <row r="355" spans="12:12" x14ac:dyDescent="0.2">
      <c r="L355" s="240"/>
    </row>
    <row r="356" spans="12:12" x14ac:dyDescent="0.2">
      <c r="L356" s="240"/>
    </row>
    <row r="357" spans="12:12" x14ac:dyDescent="0.2">
      <c r="L357" s="240"/>
    </row>
    <row r="358" spans="12:12" x14ac:dyDescent="0.2">
      <c r="L358" s="240"/>
    </row>
    <row r="359" spans="12:12" x14ac:dyDescent="0.2">
      <c r="L359" s="240"/>
    </row>
    <row r="360" spans="12:12" x14ac:dyDescent="0.2">
      <c r="L360" s="240"/>
    </row>
    <row r="361" spans="12:12" x14ac:dyDescent="0.2">
      <c r="L361" s="240"/>
    </row>
    <row r="362" spans="12:12" x14ac:dyDescent="0.2">
      <c r="L362" s="240"/>
    </row>
    <row r="363" spans="12:12" x14ac:dyDescent="0.2">
      <c r="L363" s="240"/>
    </row>
    <row r="364" spans="12:12" x14ac:dyDescent="0.2">
      <c r="L364" s="240"/>
    </row>
    <row r="365" spans="12:12" x14ac:dyDescent="0.2">
      <c r="L365" s="240"/>
    </row>
    <row r="366" spans="12:12" x14ac:dyDescent="0.2">
      <c r="L366" s="240"/>
    </row>
    <row r="367" spans="12:12" x14ac:dyDescent="0.2">
      <c r="L367" s="240"/>
    </row>
    <row r="368" spans="12:12" x14ac:dyDescent="0.2">
      <c r="L368" s="240"/>
    </row>
    <row r="369" spans="12:12" x14ac:dyDescent="0.2">
      <c r="L369" s="240"/>
    </row>
    <row r="370" spans="12:12" x14ac:dyDescent="0.2">
      <c r="L370" s="240"/>
    </row>
    <row r="371" spans="12:12" x14ac:dyDescent="0.2">
      <c r="L371" s="240"/>
    </row>
    <row r="372" spans="12:12" x14ac:dyDescent="0.2">
      <c r="L372" s="240"/>
    </row>
    <row r="373" spans="12:12" x14ac:dyDescent="0.2">
      <c r="L373" s="240"/>
    </row>
    <row r="374" spans="12:12" x14ac:dyDescent="0.2">
      <c r="L374" s="240"/>
    </row>
    <row r="375" spans="12:12" x14ac:dyDescent="0.2">
      <c r="L375" s="240"/>
    </row>
    <row r="376" spans="12:12" x14ac:dyDescent="0.2">
      <c r="L376" s="240"/>
    </row>
    <row r="377" spans="12:12" x14ac:dyDescent="0.2">
      <c r="L377" s="240"/>
    </row>
    <row r="378" spans="12:12" x14ac:dyDescent="0.2">
      <c r="L378" s="240"/>
    </row>
    <row r="379" spans="12:12" x14ac:dyDescent="0.2">
      <c r="L379" s="240"/>
    </row>
    <row r="380" spans="12:12" x14ac:dyDescent="0.2">
      <c r="L380" s="240"/>
    </row>
    <row r="381" spans="12:12" x14ac:dyDescent="0.2">
      <c r="L381" s="240"/>
    </row>
    <row r="382" spans="12:12" x14ac:dyDescent="0.2">
      <c r="L382" s="240"/>
    </row>
    <row r="383" spans="12:12" x14ac:dyDescent="0.2">
      <c r="L383" s="240"/>
    </row>
    <row r="384" spans="12:12" x14ac:dyDescent="0.2">
      <c r="L384" s="240"/>
    </row>
    <row r="385" spans="12:12" x14ac:dyDescent="0.2">
      <c r="L385" s="240"/>
    </row>
    <row r="386" spans="12:12" x14ac:dyDescent="0.2">
      <c r="L386" s="240"/>
    </row>
    <row r="387" spans="12:12" x14ac:dyDescent="0.2">
      <c r="L387" s="240"/>
    </row>
    <row r="388" spans="12:12" x14ac:dyDescent="0.2">
      <c r="L388" s="240"/>
    </row>
    <row r="389" spans="12:12" x14ac:dyDescent="0.2">
      <c r="L389" s="240"/>
    </row>
    <row r="390" spans="12:12" x14ac:dyDescent="0.2">
      <c r="L390" s="240"/>
    </row>
  </sheetData>
  <mergeCells count="10">
    <mergeCell ref="A94:H94"/>
    <mergeCell ref="A95:X95"/>
    <mergeCell ref="P2:X5"/>
    <mergeCell ref="B7:F7"/>
    <mergeCell ref="B8:F8"/>
    <mergeCell ref="B6:Y6"/>
    <mergeCell ref="A7:A11"/>
    <mergeCell ref="B9:H9"/>
    <mergeCell ref="J9:P9"/>
    <mergeCell ref="R9:X9"/>
  </mergeCells>
  <pageMargins left="0.19685039370078741" right="0" top="0.19685039370078741" bottom="0" header="0" footer="0"/>
  <pageSetup paperSize="9" scale="7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777"/>
  <sheetViews>
    <sheetView showGridLines="0" defaultGridColor="0" colorId="22" zoomScaleNormal="100" workbookViewId="0"/>
  </sheetViews>
  <sheetFormatPr baseColWidth="10" defaultColWidth="8.42578125" defaultRowHeight="11.25" x14ac:dyDescent="0.2"/>
  <cols>
    <col min="1" max="1" width="3.28515625" style="1050" customWidth="1"/>
    <col min="2" max="2" width="47.85546875" style="1050" customWidth="1"/>
    <col min="3" max="3" width="13.85546875" style="1050" customWidth="1"/>
    <col min="4" max="4" width="0.85546875" style="1050" customWidth="1"/>
    <col min="5" max="5" width="11.42578125" style="1050" customWidth="1"/>
    <col min="6" max="6" width="0.85546875" style="1050" customWidth="1"/>
    <col min="7" max="7" width="14.42578125" style="1050" customWidth="1"/>
    <col min="8" max="8" width="2" style="1050" customWidth="1"/>
    <col min="9" max="9" width="13.140625" style="1050" customWidth="1"/>
    <col min="10" max="10" width="4.28515625" style="1050" customWidth="1"/>
    <col min="11" max="11" width="11.5703125" style="1050" customWidth="1"/>
    <col min="12" max="12" width="0.28515625" style="1050" customWidth="1"/>
    <col min="13" max="13" width="1" style="1050" customWidth="1"/>
    <col min="14" max="14" width="0.28515625" style="1050" hidden="1" customWidth="1"/>
    <col min="15" max="15" width="9.7109375" style="1050" customWidth="1"/>
    <col min="16" max="16" width="1.28515625" style="1050" customWidth="1"/>
    <col min="17" max="17" width="11.28515625" style="1050" bestFit="1" customWidth="1"/>
    <col min="18" max="18" width="2.140625" style="1050" customWidth="1"/>
    <col min="19" max="19" width="8.42578125" style="1050"/>
    <col min="20" max="20" width="2.140625" style="1050" customWidth="1"/>
    <col min="21" max="245" width="8.42578125" style="1050"/>
    <col min="246" max="246" width="2.140625" style="1050" customWidth="1"/>
    <col min="247" max="247" width="2" style="1050" customWidth="1"/>
    <col min="248" max="248" width="47.42578125" style="1050" customWidth="1"/>
    <col min="249" max="249" width="9" style="1050" customWidth="1"/>
    <col min="250" max="250" width="0.85546875" style="1050" customWidth="1"/>
    <col min="251" max="251" width="8" style="1050" customWidth="1"/>
    <col min="252" max="252" width="0.85546875" style="1050" customWidth="1"/>
    <col min="253" max="253" width="8" style="1050" customWidth="1"/>
    <col min="254" max="254" width="2" style="1050" customWidth="1"/>
    <col min="255" max="255" width="9.28515625" style="1050" customWidth="1"/>
    <col min="256" max="256" width="0.85546875" style="1050" customWidth="1"/>
    <col min="257" max="257" width="8" style="1050" customWidth="1"/>
    <col min="258" max="258" width="0.85546875" style="1050" customWidth="1"/>
    <col min="259" max="259" width="8" style="1050" customWidth="1"/>
    <col min="260" max="260" width="2" style="1050" customWidth="1"/>
    <col min="261" max="261" width="9.140625" style="1050" customWidth="1"/>
    <col min="262" max="262" width="0.85546875" style="1050" customWidth="1"/>
    <col min="263" max="263" width="8" style="1050" customWidth="1"/>
    <col min="264" max="264" width="0.85546875" style="1050" customWidth="1"/>
    <col min="265" max="265" width="8.28515625" style="1050" customWidth="1"/>
    <col min="266" max="266" width="1.5703125" style="1050" customWidth="1"/>
    <col min="267" max="267" width="1.28515625" style="1050" customWidth="1"/>
    <col min="268" max="268" width="0.28515625" style="1050" customWidth="1"/>
    <col min="269" max="269" width="8" style="1050" customWidth="1"/>
    <col min="270" max="270" width="0.28515625" style="1050" customWidth="1"/>
    <col min="271" max="271" width="35" style="1050" customWidth="1"/>
    <col min="272" max="272" width="11" style="1050" customWidth="1"/>
    <col min="273" max="273" width="11.28515625" style="1050" bestFit="1" customWidth="1"/>
    <col min="274" max="274" width="11" style="1050" customWidth="1"/>
    <col min="275" max="501" width="8.42578125" style="1050"/>
    <col min="502" max="502" width="2.140625" style="1050" customWidth="1"/>
    <col min="503" max="503" width="2" style="1050" customWidth="1"/>
    <col min="504" max="504" width="47.42578125" style="1050" customWidth="1"/>
    <col min="505" max="505" width="9" style="1050" customWidth="1"/>
    <col min="506" max="506" width="0.85546875" style="1050" customWidth="1"/>
    <col min="507" max="507" width="8" style="1050" customWidth="1"/>
    <col min="508" max="508" width="0.85546875" style="1050" customWidth="1"/>
    <col min="509" max="509" width="8" style="1050" customWidth="1"/>
    <col min="510" max="510" width="2" style="1050" customWidth="1"/>
    <col min="511" max="511" width="9.28515625" style="1050" customWidth="1"/>
    <col min="512" max="512" width="0.85546875" style="1050" customWidth="1"/>
    <col min="513" max="513" width="8" style="1050" customWidth="1"/>
    <col min="514" max="514" width="0.85546875" style="1050" customWidth="1"/>
    <col min="515" max="515" width="8" style="1050" customWidth="1"/>
    <col min="516" max="516" width="2" style="1050" customWidth="1"/>
    <col min="517" max="517" width="9.140625" style="1050" customWidth="1"/>
    <col min="518" max="518" width="0.85546875" style="1050" customWidth="1"/>
    <col min="519" max="519" width="8" style="1050" customWidth="1"/>
    <col min="520" max="520" width="0.85546875" style="1050" customWidth="1"/>
    <col min="521" max="521" width="8.28515625" style="1050" customWidth="1"/>
    <col min="522" max="522" width="1.5703125" style="1050" customWidth="1"/>
    <col min="523" max="523" width="1.28515625" style="1050" customWidth="1"/>
    <col min="524" max="524" width="0.28515625" style="1050" customWidth="1"/>
    <col min="525" max="525" width="8" style="1050" customWidth="1"/>
    <col min="526" max="526" width="0.28515625" style="1050" customWidth="1"/>
    <col min="527" max="527" width="35" style="1050" customWidth="1"/>
    <col min="528" max="528" width="11" style="1050" customWidth="1"/>
    <col min="529" max="529" width="11.28515625" style="1050" bestFit="1" customWidth="1"/>
    <col min="530" max="530" width="11" style="1050" customWidth="1"/>
    <col min="531" max="757" width="8.42578125" style="1050"/>
    <col min="758" max="758" width="2.140625" style="1050" customWidth="1"/>
    <col min="759" max="759" width="2" style="1050" customWidth="1"/>
    <col min="760" max="760" width="47.42578125" style="1050" customWidth="1"/>
    <col min="761" max="761" width="9" style="1050" customWidth="1"/>
    <col min="762" max="762" width="0.85546875" style="1050" customWidth="1"/>
    <col min="763" max="763" width="8" style="1050" customWidth="1"/>
    <col min="764" max="764" width="0.85546875" style="1050" customWidth="1"/>
    <col min="765" max="765" width="8" style="1050" customWidth="1"/>
    <col min="766" max="766" width="2" style="1050" customWidth="1"/>
    <col min="767" max="767" width="9.28515625" style="1050" customWidth="1"/>
    <col min="768" max="768" width="0.85546875" style="1050" customWidth="1"/>
    <col min="769" max="769" width="8" style="1050" customWidth="1"/>
    <col min="770" max="770" width="0.85546875" style="1050" customWidth="1"/>
    <col min="771" max="771" width="8" style="1050" customWidth="1"/>
    <col min="772" max="772" width="2" style="1050" customWidth="1"/>
    <col min="773" max="773" width="9.140625" style="1050" customWidth="1"/>
    <col min="774" max="774" width="0.85546875" style="1050" customWidth="1"/>
    <col min="775" max="775" width="8" style="1050" customWidth="1"/>
    <col min="776" max="776" width="0.85546875" style="1050" customWidth="1"/>
    <col min="777" max="777" width="8.28515625" style="1050" customWidth="1"/>
    <col min="778" max="778" width="1.5703125" style="1050" customWidth="1"/>
    <col min="779" max="779" width="1.28515625" style="1050" customWidth="1"/>
    <col min="780" max="780" width="0.28515625" style="1050" customWidth="1"/>
    <col min="781" max="781" width="8" style="1050" customWidth="1"/>
    <col min="782" max="782" width="0.28515625" style="1050" customWidth="1"/>
    <col min="783" max="783" width="35" style="1050" customWidth="1"/>
    <col min="784" max="784" width="11" style="1050" customWidth="1"/>
    <col min="785" max="785" width="11.28515625" style="1050" bestFit="1" customWidth="1"/>
    <col min="786" max="786" width="11" style="1050" customWidth="1"/>
    <col min="787" max="1013" width="8.42578125" style="1050"/>
    <col min="1014" max="1014" width="2.140625" style="1050" customWidth="1"/>
    <col min="1015" max="1015" width="2" style="1050" customWidth="1"/>
    <col min="1016" max="1016" width="47.42578125" style="1050" customWidth="1"/>
    <col min="1017" max="1017" width="9" style="1050" customWidth="1"/>
    <col min="1018" max="1018" width="0.85546875" style="1050" customWidth="1"/>
    <col min="1019" max="1019" width="8" style="1050" customWidth="1"/>
    <col min="1020" max="1020" width="0.85546875" style="1050" customWidth="1"/>
    <col min="1021" max="1021" width="8" style="1050" customWidth="1"/>
    <col min="1022" max="1022" width="2" style="1050" customWidth="1"/>
    <col min="1023" max="1023" width="9.28515625" style="1050" customWidth="1"/>
    <col min="1024" max="1024" width="0.85546875" style="1050" customWidth="1"/>
    <col min="1025" max="1025" width="8" style="1050" customWidth="1"/>
    <col min="1026" max="1026" width="0.85546875" style="1050" customWidth="1"/>
    <col min="1027" max="1027" width="8" style="1050" customWidth="1"/>
    <col min="1028" max="1028" width="2" style="1050" customWidth="1"/>
    <col min="1029" max="1029" width="9.140625" style="1050" customWidth="1"/>
    <col min="1030" max="1030" width="0.85546875" style="1050" customWidth="1"/>
    <col min="1031" max="1031" width="8" style="1050" customWidth="1"/>
    <col min="1032" max="1032" width="0.85546875" style="1050" customWidth="1"/>
    <col min="1033" max="1033" width="8.28515625" style="1050" customWidth="1"/>
    <col min="1034" max="1034" width="1.5703125" style="1050" customWidth="1"/>
    <col min="1035" max="1035" width="1.28515625" style="1050" customWidth="1"/>
    <col min="1036" max="1036" width="0.28515625" style="1050" customWidth="1"/>
    <col min="1037" max="1037" width="8" style="1050" customWidth="1"/>
    <col min="1038" max="1038" width="0.28515625" style="1050" customWidth="1"/>
    <col min="1039" max="1039" width="35" style="1050" customWidth="1"/>
    <col min="1040" max="1040" width="11" style="1050" customWidth="1"/>
    <col min="1041" max="1041" width="11.28515625" style="1050" bestFit="1" customWidth="1"/>
    <col min="1042" max="1042" width="11" style="1050" customWidth="1"/>
    <col min="1043" max="1269" width="8.42578125" style="1050"/>
    <col min="1270" max="1270" width="2.140625" style="1050" customWidth="1"/>
    <col min="1271" max="1271" width="2" style="1050" customWidth="1"/>
    <col min="1272" max="1272" width="47.42578125" style="1050" customWidth="1"/>
    <col min="1273" max="1273" width="9" style="1050" customWidth="1"/>
    <col min="1274" max="1274" width="0.85546875" style="1050" customWidth="1"/>
    <col min="1275" max="1275" width="8" style="1050" customWidth="1"/>
    <col min="1276" max="1276" width="0.85546875" style="1050" customWidth="1"/>
    <col min="1277" max="1277" width="8" style="1050" customWidth="1"/>
    <col min="1278" max="1278" width="2" style="1050" customWidth="1"/>
    <col min="1279" max="1279" width="9.28515625" style="1050" customWidth="1"/>
    <col min="1280" max="1280" width="0.85546875" style="1050" customWidth="1"/>
    <col min="1281" max="1281" width="8" style="1050" customWidth="1"/>
    <col min="1282" max="1282" width="0.85546875" style="1050" customWidth="1"/>
    <col min="1283" max="1283" width="8" style="1050" customWidth="1"/>
    <col min="1284" max="1284" width="2" style="1050" customWidth="1"/>
    <col min="1285" max="1285" width="9.140625" style="1050" customWidth="1"/>
    <col min="1286" max="1286" width="0.85546875" style="1050" customWidth="1"/>
    <col min="1287" max="1287" width="8" style="1050" customWidth="1"/>
    <col min="1288" max="1288" width="0.85546875" style="1050" customWidth="1"/>
    <col min="1289" max="1289" width="8.28515625" style="1050" customWidth="1"/>
    <col min="1290" max="1290" width="1.5703125" style="1050" customWidth="1"/>
    <col min="1291" max="1291" width="1.28515625" style="1050" customWidth="1"/>
    <col min="1292" max="1292" width="0.28515625" style="1050" customWidth="1"/>
    <col min="1293" max="1293" width="8" style="1050" customWidth="1"/>
    <col min="1294" max="1294" width="0.28515625" style="1050" customWidth="1"/>
    <col min="1295" max="1295" width="35" style="1050" customWidth="1"/>
    <col min="1296" max="1296" width="11" style="1050" customWidth="1"/>
    <col min="1297" max="1297" width="11.28515625" style="1050" bestFit="1" customWidth="1"/>
    <col min="1298" max="1298" width="11" style="1050" customWidth="1"/>
    <col min="1299" max="1525" width="8.42578125" style="1050"/>
    <col min="1526" max="1526" width="2.140625" style="1050" customWidth="1"/>
    <col min="1527" max="1527" width="2" style="1050" customWidth="1"/>
    <col min="1528" max="1528" width="47.42578125" style="1050" customWidth="1"/>
    <col min="1529" max="1529" width="9" style="1050" customWidth="1"/>
    <col min="1530" max="1530" width="0.85546875" style="1050" customWidth="1"/>
    <col min="1531" max="1531" width="8" style="1050" customWidth="1"/>
    <col min="1532" max="1532" width="0.85546875" style="1050" customWidth="1"/>
    <col min="1533" max="1533" width="8" style="1050" customWidth="1"/>
    <col min="1534" max="1534" width="2" style="1050" customWidth="1"/>
    <col min="1535" max="1535" width="9.28515625" style="1050" customWidth="1"/>
    <col min="1536" max="1536" width="0.85546875" style="1050" customWidth="1"/>
    <col min="1537" max="1537" width="8" style="1050" customWidth="1"/>
    <col min="1538" max="1538" width="0.85546875" style="1050" customWidth="1"/>
    <col min="1539" max="1539" width="8" style="1050" customWidth="1"/>
    <col min="1540" max="1540" width="2" style="1050" customWidth="1"/>
    <col min="1541" max="1541" width="9.140625" style="1050" customWidth="1"/>
    <col min="1542" max="1542" width="0.85546875" style="1050" customWidth="1"/>
    <col min="1543" max="1543" width="8" style="1050" customWidth="1"/>
    <col min="1544" max="1544" width="0.85546875" style="1050" customWidth="1"/>
    <col min="1545" max="1545" width="8.28515625" style="1050" customWidth="1"/>
    <col min="1546" max="1546" width="1.5703125" style="1050" customWidth="1"/>
    <col min="1547" max="1547" width="1.28515625" style="1050" customWidth="1"/>
    <col min="1548" max="1548" width="0.28515625" style="1050" customWidth="1"/>
    <col min="1549" max="1549" width="8" style="1050" customWidth="1"/>
    <col min="1550" max="1550" width="0.28515625" style="1050" customWidth="1"/>
    <col min="1551" max="1551" width="35" style="1050" customWidth="1"/>
    <col min="1552" max="1552" width="11" style="1050" customWidth="1"/>
    <col min="1553" max="1553" width="11.28515625" style="1050" bestFit="1" customWidth="1"/>
    <col min="1554" max="1554" width="11" style="1050" customWidth="1"/>
    <col min="1555" max="1781" width="8.42578125" style="1050"/>
    <col min="1782" max="1782" width="2.140625" style="1050" customWidth="1"/>
    <col min="1783" max="1783" width="2" style="1050" customWidth="1"/>
    <col min="1784" max="1784" width="47.42578125" style="1050" customWidth="1"/>
    <col min="1785" max="1785" width="9" style="1050" customWidth="1"/>
    <col min="1786" max="1786" width="0.85546875" style="1050" customWidth="1"/>
    <col min="1787" max="1787" width="8" style="1050" customWidth="1"/>
    <col min="1788" max="1788" width="0.85546875" style="1050" customWidth="1"/>
    <col min="1789" max="1789" width="8" style="1050" customWidth="1"/>
    <col min="1790" max="1790" width="2" style="1050" customWidth="1"/>
    <col min="1791" max="1791" width="9.28515625" style="1050" customWidth="1"/>
    <col min="1792" max="1792" width="0.85546875" style="1050" customWidth="1"/>
    <col min="1793" max="1793" width="8" style="1050" customWidth="1"/>
    <col min="1794" max="1794" width="0.85546875" style="1050" customWidth="1"/>
    <col min="1795" max="1795" width="8" style="1050" customWidth="1"/>
    <col min="1796" max="1796" width="2" style="1050" customWidth="1"/>
    <col min="1797" max="1797" width="9.140625" style="1050" customWidth="1"/>
    <col min="1798" max="1798" width="0.85546875" style="1050" customWidth="1"/>
    <col min="1799" max="1799" width="8" style="1050" customWidth="1"/>
    <col min="1800" max="1800" width="0.85546875" style="1050" customWidth="1"/>
    <col min="1801" max="1801" width="8.28515625" style="1050" customWidth="1"/>
    <col min="1802" max="1802" width="1.5703125" style="1050" customWidth="1"/>
    <col min="1803" max="1803" width="1.28515625" style="1050" customWidth="1"/>
    <col min="1804" max="1804" width="0.28515625" style="1050" customWidth="1"/>
    <col min="1805" max="1805" width="8" style="1050" customWidth="1"/>
    <col min="1806" max="1806" width="0.28515625" style="1050" customWidth="1"/>
    <col min="1807" max="1807" width="35" style="1050" customWidth="1"/>
    <col min="1808" max="1808" width="11" style="1050" customWidth="1"/>
    <col min="1809" max="1809" width="11.28515625" style="1050" bestFit="1" customWidth="1"/>
    <col min="1810" max="1810" width="11" style="1050" customWidth="1"/>
    <col min="1811" max="2037" width="8.42578125" style="1050"/>
    <col min="2038" max="2038" width="2.140625" style="1050" customWidth="1"/>
    <col min="2039" max="2039" width="2" style="1050" customWidth="1"/>
    <col min="2040" max="2040" width="47.42578125" style="1050" customWidth="1"/>
    <col min="2041" max="2041" width="9" style="1050" customWidth="1"/>
    <col min="2042" max="2042" width="0.85546875" style="1050" customWidth="1"/>
    <col min="2043" max="2043" width="8" style="1050" customWidth="1"/>
    <col min="2044" max="2044" width="0.85546875" style="1050" customWidth="1"/>
    <col min="2045" max="2045" width="8" style="1050" customWidth="1"/>
    <col min="2046" max="2046" width="2" style="1050" customWidth="1"/>
    <col min="2047" max="2047" width="9.28515625" style="1050" customWidth="1"/>
    <col min="2048" max="2048" width="0.85546875" style="1050" customWidth="1"/>
    <col min="2049" max="2049" width="8" style="1050" customWidth="1"/>
    <col min="2050" max="2050" width="0.85546875" style="1050" customWidth="1"/>
    <col min="2051" max="2051" width="8" style="1050" customWidth="1"/>
    <col min="2052" max="2052" width="2" style="1050" customWidth="1"/>
    <col min="2053" max="2053" width="9.140625" style="1050" customWidth="1"/>
    <col min="2054" max="2054" width="0.85546875" style="1050" customWidth="1"/>
    <col min="2055" max="2055" width="8" style="1050" customWidth="1"/>
    <col min="2056" max="2056" width="0.85546875" style="1050" customWidth="1"/>
    <col min="2057" max="2057" width="8.28515625" style="1050" customWidth="1"/>
    <col min="2058" max="2058" width="1.5703125" style="1050" customWidth="1"/>
    <col min="2059" max="2059" width="1.28515625" style="1050" customWidth="1"/>
    <col min="2060" max="2060" width="0.28515625" style="1050" customWidth="1"/>
    <col min="2061" max="2061" width="8" style="1050" customWidth="1"/>
    <col min="2062" max="2062" width="0.28515625" style="1050" customWidth="1"/>
    <col min="2063" max="2063" width="35" style="1050" customWidth="1"/>
    <col min="2064" max="2064" width="11" style="1050" customWidth="1"/>
    <col min="2065" max="2065" width="11.28515625" style="1050" bestFit="1" customWidth="1"/>
    <col min="2066" max="2066" width="11" style="1050" customWidth="1"/>
    <col min="2067" max="2293" width="8.42578125" style="1050"/>
    <col min="2294" max="2294" width="2.140625" style="1050" customWidth="1"/>
    <col min="2295" max="2295" width="2" style="1050" customWidth="1"/>
    <col min="2296" max="2296" width="47.42578125" style="1050" customWidth="1"/>
    <col min="2297" max="2297" width="9" style="1050" customWidth="1"/>
    <col min="2298" max="2298" width="0.85546875" style="1050" customWidth="1"/>
    <col min="2299" max="2299" width="8" style="1050" customWidth="1"/>
    <col min="2300" max="2300" width="0.85546875" style="1050" customWidth="1"/>
    <col min="2301" max="2301" width="8" style="1050" customWidth="1"/>
    <col min="2302" max="2302" width="2" style="1050" customWidth="1"/>
    <col min="2303" max="2303" width="9.28515625" style="1050" customWidth="1"/>
    <col min="2304" max="2304" width="0.85546875" style="1050" customWidth="1"/>
    <col min="2305" max="2305" width="8" style="1050" customWidth="1"/>
    <col min="2306" max="2306" width="0.85546875" style="1050" customWidth="1"/>
    <col min="2307" max="2307" width="8" style="1050" customWidth="1"/>
    <col min="2308" max="2308" width="2" style="1050" customWidth="1"/>
    <col min="2309" max="2309" width="9.140625" style="1050" customWidth="1"/>
    <col min="2310" max="2310" width="0.85546875" style="1050" customWidth="1"/>
    <col min="2311" max="2311" width="8" style="1050" customWidth="1"/>
    <col min="2312" max="2312" width="0.85546875" style="1050" customWidth="1"/>
    <col min="2313" max="2313" width="8.28515625" style="1050" customWidth="1"/>
    <col min="2314" max="2314" width="1.5703125" style="1050" customWidth="1"/>
    <col min="2315" max="2315" width="1.28515625" style="1050" customWidth="1"/>
    <col min="2316" max="2316" width="0.28515625" style="1050" customWidth="1"/>
    <col min="2317" max="2317" width="8" style="1050" customWidth="1"/>
    <col min="2318" max="2318" width="0.28515625" style="1050" customWidth="1"/>
    <col min="2319" max="2319" width="35" style="1050" customWidth="1"/>
    <col min="2320" max="2320" width="11" style="1050" customWidth="1"/>
    <col min="2321" max="2321" width="11.28515625" style="1050" bestFit="1" customWidth="1"/>
    <col min="2322" max="2322" width="11" style="1050" customWidth="1"/>
    <col min="2323" max="2549" width="8.42578125" style="1050"/>
    <col min="2550" max="2550" width="2.140625" style="1050" customWidth="1"/>
    <col min="2551" max="2551" width="2" style="1050" customWidth="1"/>
    <col min="2552" max="2552" width="47.42578125" style="1050" customWidth="1"/>
    <col min="2553" max="2553" width="9" style="1050" customWidth="1"/>
    <col min="2554" max="2554" width="0.85546875" style="1050" customWidth="1"/>
    <col min="2555" max="2555" width="8" style="1050" customWidth="1"/>
    <col min="2556" max="2556" width="0.85546875" style="1050" customWidth="1"/>
    <col min="2557" max="2557" width="8" style="1050" customWidth="1"/>
    <col min="2558" max="2558" width="2" style="1050" customWidth="1"/>
    <col min="2559" max="2559" width="9.28515625" style="1050" customWidth="1"/>
    <col min="2560" max="2560" width="0.85546875" style="1050" customWidth="1"/>
    <col min="2561" max="2561" width="8" style="1050" customWidth="1"/>
    <col min="2562" max="2562" width="0.85546875" style="1050" customWidth="1"/>
    <col min="2563" max="2563" width="8" style="1050" customWidth="1"/>
    <col min="2564" max="2564" width="2" style="1050" customWidth="1"/>
    <col min="2565" max="2565" width="9.140625" style="1050" customWidth="1"/>
    <col min="2566" max="2566" width="0.85546875" style="1050" customWidth="1"/>
    <col min="2567" max="2567" width="8" style="1050" customWidth="1"/>
    <col min="2568" max="2568" width="0.85546875" style="1050" customWidth="1"/>
    <col min="2569" max="2569" width="8.28515625" style="1050" customWidth="1"/>
    <col min="2570" max="2570" width="1.5703125" style="1050" customWidth="1"/>
    <col min="2571" max="2571" width="1.28515625" style="1050" customWidth="1"/>
    <col min="2572" max="2572" width="0.28515625" style="1050" customWidth="1"/>
    <col min="2573" max="2573" width="8" style="1050" customWidth="1"/>
    <col min="2574" max="2574" width="0.28515625" style="1050" customWidth="1"/>
    <col min="2575" max="2575" width="35" style="1050" customWidth="1"/>
    <col min="2576" max="2576" width="11" style="1050" customWidth="1"/>
    <col min="2577" max="2577" width="11.28515625" style="1050" bestFit="1" customWidth="1"/>
    <col min="2578" max="2578" width="11" style="1050" customWidth="1"/>
    <col min="2579" max="2805" width="8.42578125" style="1050"/>
    <col min="2806" max="2806" width="2.140625" style="1050" customWidth="1"/>
    <col min="2807" max="2807" width="2" style="1050" customWidth="1"/>
    <col min="2808" max="2808" width="47.42578125" style="1050" customWidth="1"/>
    <col min="2809" max="2809" width="9" style="1050" customWidth="1"/>
    <col min="2810" max="2810" width="0.85546875" style="1050" customWidth="1"/>
    <col min="2811" max="2811" width="8" style="1050" customWidth="1"/>
    <col min="2812" max="2812" width="0.85546875" style="1050" customWidth="1"/>
    <col min="2813" max="2813" width="8" style="1050" customWidth="1"/>
    <col min="2814" max="2814" width="2" style="1050" customWidth="1"/>
    <col min="2815" max="2815" width="9.28515625" style="1050" customWidth="1"/>
    <col min="2816" max="2816" width="0.85546875" style="1050" customWidth="1"/>
    <col min="2817" max="2817" width="8" style="1050" customWidth="1"/>
    <col min="2818" max="2818" width="0.85546875" style="1050" customWidth="1"/>
    <col min="2819" max="2819" width="8" style="1050" customWidth="1"/>
    <col min="2820" max="2820" width="2" style="1050" customWidth="1"/>
    <col min="2821" max="2821" width="9.140625" style="1050" customWidth="1"/>
    <col min="2822" max="2822" width="0.85546875" style="1050" customWidth="1"/>
    <col min="2823" max="2823" width="8" style="1050" customWidth="1"/>
    <col min="2824" max="2824" width="0.85546875" style="1050" customWidth="1"/>
    <col min="2825" max="2825" width="8.28515625" style="1050" customWidth="1"/>
    <col min="2826" max="2826" width="1.5703125" style="1050" customWidth="1"/>
    <col min="2827" max="2827" width="1.28515625" style="1050" customWidth="1"/>
    <col min="2828" max="2828" width="0.28515625" style="1050" customWidth="1"/>
    <col min="2829" max="2829" width="8" style="1050" customWidth="1"/>
    <col min="2830" max="2830" width="0.28515625" style="1050" customWidth="1"/>
    <col min="2831" max="2831" width="35" style="1050" customWidth="1"/>
    <col min="2832" max="2832" width="11" style="1050" customWidth="1"/>
    <col min="2833" max="2833" width="11.28515625" style="1050" bestFit="1" customWidth="1"/>
    <col min="2834" max="2834" width="11" style="1050" customWidth="1"/>
    <col min="2835" max="3061" width="8.42578125" style="1050"/>
    <col min="3062" max="3062" width="2.140625" style="1050" customWidth="1"/>
    <col min="3063" max="3063" width="2" style="1050" customWidth="1"/>
    <col min="3064" max="3064" width="47.42578125" style="1050" customWidth="1"/>
    <col min="3065" max="3065" width="9" style="1050" customWidth="1"/>
    <col min="3066" max="3066" width="0.85546875" style="1050" customWidth="1"/>
    <col min="3067" max="3067" width="8" style="1050" customWidth="1"/>
    <col min="3068" max="3068" width="0.85546875" style="1050" customWidth="1"/>
    <col min="3069" max="3069" width="8" style="1050" customWidth="1"/>
    <col min="3070" max="3070" width="2" style="1050" customWidth="1"/>
    <col min="3071" max="3071" width="9.28515625" style="1050" customWidth="1"/>
    <col min="3072" max="3072" width="0.85546875" style="1050" customWidth="1"/>
    <col min="3073" max="3073" width="8" style="1050" customWidth="1"/>
    <col min="3074" max="3074" width="0.85546875" style="1050" customWidth="1"/>
    <col min="3075" max="3075" width="8" style="1050" customWidth="1"/>
    <col min="3076" max="3076" width="2" style="1050" customWidth="1"/>
    <col min="3077" max="3077" width="9.140625" style="1050" customWidth="1"/>
    <col min="3078" max="3078" width="0.85546875" style="1050" customWidth="1"/>
    <col min="3079" max="3079" width="8" style="1050" customWidth="1"/>
    <col min="3080" max="3080" width="0.85546875" style="1050" customWidth="1"/>
    <col min="3081" max="3081" width="8.28515625" style="1050" customWidth="1"/>
    <col min="3082" max="3082" width="1.5703125" style="1050" customWidth="1"/>
    <col min="3083" max="3083" width="1.28515625" style="1050" customWidth="1"/>
    <col min="3084" max="3084" width="0.28515625" style="1050" customWidth="1"/>
    <col min="3085" max="3085" width="8" style="1050" customWidth="1"/>
    <col min="3086" max="3086" width="0.28515625" style="1050" customWidth="1"/>
    <col min="3087" max="3087" width="35" style="1050" customWidth="1"/>
    <col min="3088" max="3088" width="11" style="1050" customWidth="1"/>
    <col min="3089" max="3089" width="11.28515625" style="1050" bestFit="1" customWidth="1"/>
    <col min="3090" max="3090" width="11" style="1050" customWidth="1"/>
    <col min="3091" max="3317" width="8.42578125" style="1050"/>
    <col min="3318" max="3318" width="2.140625" style="1050" customWidth="1"/>
    <col min="3319" max="3319" width="2" style="1050" customWidth="1"/>
    <col min="3320" max="3320" width="47.42578125" style="1050" customWidth="1"/>
    <col min="3321" max="3321" width="9" style="1050" customWidth="1"/>
    <col min="3322" max="3322" width="0.85546875" style="1050" customWidth="1"/>
    <col min="3323" max="3323" width="8" style="1050" customWidth="1"/>
    <col min="3324" max="3324" width="0.85546875" style="1050" customWidth="1"/>
    <col min="3325" max="3325" width="8" style="1050" customWidth="1"/>
    <col min="3326" max="3326" width="2" style="1050" customWidth="1"/>
    <col min="3327" max="3327" width="9.28515625" style="1050" customWidth="1"/>
    <col min="3328" max="3328" width="0.85546875" style="1050" customWidth="1"/>
    <col min="3329" max="3329" width="8" style="1050" customWidth="1"/>
    <col min="3330" max="3330" width="0.85546875" style="1050" customWidth="1"/>
    <col min="3331" max="3331" width="8" style="1050" customWidth="1"/>
    <col min="3332" max="3332" width="2" style="1050" customWidth="1"/>
    <col min="3333" max="3333" width="9.140625" style="1050" customWidth="1"/>
    <col min="3334" max="3334" width="0.85546875" style="1050" customWidth="1"/>
    <col min="3335" max="3335" width="8" style="1050" customWidth="1"/>
    <col min="3336" max="3336" width="0.85546875" style="1050" customWidth="1"/>
    <col min="3337" max="3337" width="8.28515625" style="1050" customWidth="1"/>
    <col min="3338" max="3338" width="1.5703125" style="1050" customWidth="1"/>
    <col min="3339" max="3339" width="1.28515625" style="1050" customWidth="1"/>
    <col min="3340" max="3340" width="0.28515625" style="1050" customWidth="1"/>
    <col min="3341" max="3341" width="8" style="1050" customWidth="1"/>
    <col min="3342" max="3342" width="0.28515625" style="1050" customWidth="1"/>
    <col min="3343" max="3343" width="35" style="1050" customWidth="1"/>
    <col min="3344" max="3344" width="11" style="1050" customWidth="1"/>
    <col min="3345" max="3345" width="11.28515625" style="1050" bestFit="1" customWidth="1"/>
    <col min="3346" max="3346" width="11" style="1050" customWidth="1"/>
    <col min="3347" max="3573" width="8.42578125" style="1050"/>
    <col min="3574" max="3574" width="2.140625" style="1050" customWidth="1"/>
    <col min="3575" max="3575" width="2" style="1050" customWidth="1"/>
    <col min="3576" max="3576" width="47.42578125" style="1050" customWidth="1"/>
    <col min="3577" max="3577" width="9" style="1050" customWidth="1"/>
    <col min="3578" max="3578" width="0.85546875" style="1050" customWidth="1"/>
    <col min="3579" max="3579" width="8" style="1050" customWidth="1"/>
    <col min="3580" max="3580" width="0.85546875" style="1050" customWidth="1"/>
    <col min="3581" max="3581" width="8" style="1050" customWidth="1"/>
    <col min="3582" max="3582" width="2" style="1050" customWidth="1"/>
    <col min="3583" max="3583" width="9.28515625" style="1050" customWidth="1"/>
    <col min="3584" max="3584" width="0.85546875" style="1050" customWidth="1"/>
    <col min="3585" max="3585" width="8" style="1050" customWidth="1"/>
    <col min="3586" max="3586" width="0.85546875" style="1050" customWidth="1"/>
    <col min="3587" max="3587" width="8" style="1050" customWidth="1"/>
    <col min="3588" max="3588" width="2" style="1050" customWidth="1"/>
    <col min="3589" max="3589" width="9.140625" style="1050" customWidth="1"/>
    <col min="3590" max="3590" width="0.85546875" style="1050" customWidth="1"/>
    <col min="3591" max="3591" width="8" style="1050" customWidth="1"/>
    <col min="3592" max="3592" width="0.85546875" style="1050" customWidth="1"/>
    <col min="3593" max="3593" width="8.28515625" style="1050" customWidth="1"/>
    <col min="3594" max="3594" width="1.5703125" style="1050" customWidth="1"/>
    <col min="3595" max="3595" width="1.28515625" style="1050" customWidth="1"/>
    <col min="3596" max="3596" width="0.28515625" style="1050" customWidth="1"/>
    <col min="3597" max="3597" width="8" style="1050" customWidth="1"/>
    <col min="3598" max="3598" width="0.28515625" style="1050" customWidth="1"/>
    <col min="3599" max="3599" width="35" style="1050" customWidth="1"/>
    <col min="3600" max="3600" width="11" style="1050" customWidth="1"/>
    <col min="3601" max="3601" width="11.28515625" style="1050" bestFit="1" customWidth="1"/>
    <col min="3602" max="3602" width="11" style="1050" customWidth="1"/>
    <col min="3603" max="3829" width="8.42578125" style="1050"/>
    <col min="3830" max="3830" width="2.140625" style="1050" customWidth="1"/>
    <col min="3831" max="3831" width="2" style="1050" customWidth="1"/>
    <col min="3832" max="3832" width="47.42578125" style="1050" customWidth="1"/>
    <col min="3833" max="3833" width="9" style="1050" customWidth="1"/>
    <col min="3834" max="3834" width="0.85546875" style="1050" customWidth="1"/>
    <col min="3835" max="3835" width="8" style="1050" customWidth="1"/>
    <col min="3836" max="3836" width="0.85546875" style="1050" customWidth="1"/>
    <col min="3837" max="3837" width="8" style="1050" customWidth="1"/>
    <col min="3838" max="3838" width="2" style="1050" customWidth="1"/>
    <col min="3839" max="3839" width="9.28515625" style="1050" customWidth="1"/>
    <col min="3840" max="3840" width="0.85546875" style="1050" customWidth="1"/>
    <col min="3841" max="3841" width="8" style="1050" customWidth="1"/>
    <col min="3842" max="3842" width="0.85546875" style="1050" customWidth="1"/>
    <col min="3843" max="3843" width="8" style="1050" customWidth="1"/>
    <col min="3844" max="3844" width="2" style="1050" customWidth="1"/>
    <col min="3845" max="3845" width="9.140625" style="1050" customWidth="1"/>
    <col min="3846" max="3846" width="0.85546875" style="1050" customWidth="1"/>
    <col min="3847" max="3847" width="8" style="1050" customWidth="1"/>
    <col min="3848" max="3848" width="0.85546875" style="1050" customWidth="1"/>
    <col min="3849" max="3849" width="8.28515625" style="1050" customWidth="1"/>
    <col min="3850" max="3850" width="1.5703125" style="1050" customWidth="1"/>
    <col min="3851" max="3851" width="1.28515625" style="1050" customWidth="1"/>
    <col min="3852" max="3852" width="0.28515625" style="1050" customWidth="1"/>
    <col min="3853" max="3853" width="8" style="1050" customWidth="1"/>
    <col min="3854" max="3854" width="0.28515625" style="1050" customWidth="1"/>
    <col min="3855" max="3855" width="35" style="1050" customWidth="1"/>
    <col min="3856" max="3856" width="11" style="1050" customWidth="1"/>
    <col min="3857" max="3857" width="11.28515625" style="1050" bestFit="1" customWidth="1"/>
    <col min="3858" max="3858" width="11" style="1050" customWidth="1"/>
    <col min="3859" max="4085" width="8.42578125" style="1050"/>
    <col min="4086" max="4086" width="2.140625" style="1050" customWidth="1"/>
    <col min="4087" max="4087" width="2" style="1050" customWidth="1"/>
    <col min="4088" max="4088" width="47.42578125" style="1050" customWidth="1"/>
    <col min="4089" max="4089" width="9" style="1050" customWidth="1"/>
    <col min="4090" max="4090" width="0.85546875" style="1050" customWidth="1"/>
    <col min="4091" max="4091" width="8" style="1050" customWidth="1"/>
    <col min="4092" max="4092" width="0.85546875" style="1050" customWidth="1"/>
    <col min="4093" max="4093" width="8" style="1050" customWidth="1"/>
    <col min="4094" max="4094" width="2" style="1050" customWidth="1"/>
    <col min="4095" max="4095" width="9.28515625" style="1050" customWidth="1"/>
    <col min="4096" max="4096" width="0.85546875" style="1050" customWidth="1"/>
    <col min="4097" max="4097" width="8" style="1050" customWidth="1"/>
    <col min="4098" max="4098" width="0.85546875" style="1050" customWidth="1"/>
    <col min="4099" max="4099" width="8" style="1050" customWidth="1"/>
    <col min="4100" max="4100" width="2" style="1050" customWidth="1"/>
    <col min="4101" max="4101" width="9.140625" style="1050" customWidth="1"/>
    <col min="4102" max="4102" width="0.85546875" style="1050" customWidth="1"/>
    <col min="4103" max="4103" width="8" style="1050" customWidth="1"/>
    <col min="4104" max="4104" width="0.85546875" style="1050" customWidth="1"/>
    <col min="4105" max="4105" width="8.28515625" style="1050" customWidth="1"/>
    <col min="4106" max="4106" width="1.5703125" style="1050" customWidth="1"/>
    <col min="4107" max="4107" width="1.28515625" style="1050" customWidth="1"/>
    <col min="4108" max="4108" width="0.28515625" style="1050" customWidth="1"/>
    <col min="4109" max="4109" width="8" style="1050" customWidth="1"/>
    <col min="4110" max="4110" width="0.28515625" style="1050" customWidth="1"/>
    <col min="4111" max="4111" width="35" style="1050" customWidth="1"/>
    <col min="4112" max="4112" width="11" style="1050" customWidth="1"/>
    <col min="4113" max="4113" width="11.28515625" style="1050" bestFit="1" customWidth="1"/>
    <col min="4114" max="4114" width="11" style="1050" customWidth="1"/>
    <col min="4115" max="4341" width="8.42578125" style="1050"/>
    <col min="4342" max="4342" width="2.140625" style="1050" customWidth="1"/>
    <col min="4343" max="4343" width="2" style="1050" customWidth="1"/>
    <col min="4344" max="4344" width="47.42578125" style="1050" customWidth="1"/>
    <col min="4345" max="4345" width="9" style="1050" customWidth="1"/>
    <col min="4346" max="4346" width="0.85546875" style="1050" customWidth="1"/>
    <col min="4347" max="4347" width="8" style="1050" customWidth="1"/>
    <col min="4348" max="4348" width="0.85546875" style="1050" customWidth="1"/>
    <col min="4349" max="4349" width="8" style="1050" customWidth="1"/>
    <col min="4350" max="4350" width="2" style="1050" customWidth="1"/>
    <col min="4351" max="4351" width="9.28515625" style="1050" customWidth="1"/>
    <col min="4352" max="4352" width="0.85546875" style="1050" customWidth="1"/>
    <col min="4353" max="4353" width="8" style="1050" customWidth="1"/>
    <col min="4354" max="4354" width="0.85546875" style="1050" customWidth="1"/>
    <col min="4355" max="4355" width="8" style="1050" customWidth="1"/>
    <col min="4356" max="4356" width="2" style="1050" customWidth="1"/>
    <col min="4357" max="4357" width="9.140625" style="1050" customWidth="1"/>
    <col min="4358" max="4358" width="0.85546875" style="1050" customWidth="1"/>
    <col min="4359" max="4359" width="8" style="1050" customWidth="1"/>
    <col min="4360" max="4360" width="0.85546875" style="1050" customWidth="1"/>
    <col min="4361" max="4361" width="8.28515625" style="1050" customWidth="1"/>
    <col min="4362" max="4362" width="1.5703125" style="1050" customWidth="1"/>
    <col min="4363" max="4363" width="1.28515625" style="1050" customWidth="1"/>
    <col min="4364" max="4364" width="0.28515625" style="1050" customWidth="1"/>
    <col min="4365" max="4365" width="8" style="1050" customWidth="1"/>
    <col min="4366" max="4366" width="0.28515625" style="1050" customWidth="1"/>
    <col min="4367" max="4367" width="35" style="1050" customWidth="1"/>
    <col min="4368" max="4368" width="11" style="1050" customWidth="1"/>
    <col min="4369" max="4369" width="11.28515625" style="1050" bestFit="1" customWidth="1"/>
    <col min="4370" max="4370" width="11" style="1050" customWidth="1"/>
    <col min="4371" max="4597" width="8.42578125" style="1050"/>
    <col min="4598" max="4598" width="2.140625" style="1050" customWidth="1"/>
    <col min="4599" max="4599" width="2" style="1050" customWidth="1"/>
    <col min="4600" max="4600" width="47.42578125" style="1050" customWidth="1"/>
    <col min="4601" max="4601" width="9" style="1050" customWidth="1"/>
    <col min="4602" max="4602" width="0.85546875" style="1050" customWidth="1"/>
    <col min="4603" max="4603" width="8" style="1050" customWidth="1"/>
    <col min="4604" max="4604" width="0.85546875" style="1050" customWidth="1"/>
    <col min="4605" max="4605" width="8" style="1050" customWidth="1"/>
    <col min="4606" max="4606" width="2" style="1050" customWidth="1"/>
    <col min="4607" max="4607" width="9.28515625" style="1050" customWidth="1"/>
    <col min="4608" max="4608" width="0.85546875" style="1050" customWidth="1"/>
    <col min="4609" max="4609" width="8" style="1050" customWidth="1"/>
    <col min="4610" max="4610" width="0.85546875" style="1050" customWidth="1"/>
    <col min="4611" max="4611" width="8" style="1050" customWidth="1"/>
    <col min="4612" max="4612" width="2" style="1050" customWidth="1"/>
    <col min="4613" max="4613" width="9.140625" style="1050" customWidth="1"/>
    <col min="4614" max="4614" width="0.85546875" style="1050" customWidth="1"/>
    <col min="4615" max="4615" width="8" style="1050" customWidth="1"/>
    <col min="4616" max="4616" width="0.85546875" style="1050" customWidth="1"/>
    <col min="4617" max="4617" width="8.28515625" style="1050" customWidth="1"/>
    <col min="4618" max="4618" width="1.5703125" style="1050" customWidth="1"/>
    <col min="4619" max="4619" width="1.28515625" style="1050" customWidth="1"/>
    <col min="4620" max="4620" width="0.28515625" style="1050" customWidth="1"/>
    <col min="4621" max="4621" width="8" style="1050" customWidth="1"/>
    <col min="4622" max="4622" width="0.28515625" style="1050" customWidth="1"/>
    <col min="4623" max="4623" width="35" style="1050" customWidth="1"/>
    <col min="4624" max="4624" width="11" style="1050" customWidth="1"/>
    <col min="4625" max="4625" width="11.28515625" style="1050" bestFit="1" customWidth="1"/>
    <col min="4626" max="4626" width="11" style="1050" customWidth="1"/>
    <col min="4627" max="4853" width="8.42578125" style="1050"/>
    <col min="4854" max="4854" width="2.140625" style="1050" customWidth="1"/>
    <col min="4855" max="4855" width="2" style="1050" customWidth="1"/>
    <col min="4856" max="4856" width="47.42578125" style="1050" customWidth="1"/>
    <col min="4857" max="4857" width="9" style="1050" customWidth="1"/>
    <col min="4858" max="4858" width="0.85546875" style="1050" customWidth="1"/>
    <col min="4859" max="4859" width="8" style="1050" customWidth="1"/>
    <col min="4860" max="4860" width="0.85546875" style="1050" customWidth="1"/>
    <col min="4861" max="4861" width="8" style="1050" customWidth="1"/>
    <col min="4862" max="4862" width="2" style="1050" customWidth="1"/>
    <col min="4863" max="4863" width="9.28515625" style="1050" customWidth="1"/>
    <col min="4864" max="4864" width="0.85546875" style="1050" customWidth="1"/>
    <col min="4865" max="4865" width="8" style="1050" customWidth="1"/>
    <col min="4866" max="4866" width="0.85546875" style="1050" customWidth="1"/>
    <col min="4867" max="4867" width="8" style="1050" customWidth="1"/>
    <col min="4868" max="4868" width="2" style="1050" customWidth="1"/>
    <col min="4869" max="4869" width="9.140625" style="1050" customWidth="1"/>
    <col min="4870" max="4870" width="0.85546875" style="1050" customWidth="1"/>
    <col min="4871" max="4871" width="8" style="1050" customWidth="1"/>
    <col min="4872" max="4872" width="0.85546875" style="1050" customWidth="1"/>
    <col min="4873" max="4873" width="8.28515625" style="1050" customWidth="1"/>
    <col min="4874" max="4874" width="1.5703125" style="1050" customWidth="1"/>
    <col min="4875" max="4875" width="1.28515625" style="1050" customWidth="1"/>
    <col min="4876" max="4876" width="0.28515625" style="1050" customWidth="1"/>
    <col min="4877" max="4877" width="8" style="1050" customWidth="1"/>
    <col min="4878" max="4878" width="0.28515625" style="1050" customWidth="1"/>
    <col min="4879" max="4879" width="35" style="1050" customWidth="1"/>
    <col min="4880" max="4880" width="11" style="1050" customWidth="1"/>
    <col min="4881" max="4881" width="11.28515625" style="1050" bestFit="1" customWidth="1"/>
    <col min="4882" max="4882" width="11" style="1050" customWidth="1"/>
    <col min="4883" max="5109" width="8.42578125" style="1050"/>
    <col min="5110" max="5110" width="2.140625" style="1050" customWidth="1"/>
    <col min="5111" max="5111" width="2" style="1050" customWidth="1"/>
    <col min="5112" max="5112" width="47.42578125" style="1050" customWidth="1"/>
    <col min="5113" max="5113" width="9" style="1050" customWidth="1"/>
    <col min="5114" max="5114" width="0.85546875" style="1050" customWidth="1"/>
    <col min="5115" max="5115" width="8" style="1050" customWidth="1"/>
    <col min="5116" max="5116" width="0.85546875" style="1050" customWidth="1"/>
    <col min="5117" max="5117" width="8" style="1050" customWidth="1"/>
    <col min="5118" max="5118" width="2" style="1050" customWidth="1"/>
    <col min="5119" max="5119" width="9.28515625" style="1050" customWidth="1"/>
    <col min="5120" max="5120" width="0.85546875" style="1050" customWidth="1"/>
    <col min="5121" max="5121" width="8" style="1050" customWidth="1"/>
    <col min="5122" max="5122" width="0.85546875" style="1050" customWidth="1"/>
    <col min="5123" max="5123" width="8" style="1050" customWidth="1"/>
    <col min="5124" max="5124" width="2" style="1050" customWidth="1"/>
    <col min="5125" max="5125" width="9.140625" style="1050" customWidth="1"/>
    <col min="5126" max="5126" width="0.85546875" style="1050" customWidth="1"/>
    <col min="5127" max="5127" width="8" style="1050" customWidth="1"/>
    <col min="5128" max="5128" width="0.85546875" style="1050" customWidth="1"/>
    <col min="5129" max="5129" width="8.28515625" style="1050" customWidth="1"/>
    <col min="5130" max="5130" width="1.5703125" style="1050" customWidth="1"/>
    <col min="5131" max="5131" width="1.28515625" style="1050" customWidth="1"/>
    <col min="5132" max="5132" width="0.28515625" style="1050" customWidth="1"/>
    <col min="5133" max="5133" width="8" style="1050" customWidth="1"/>
    <col min="5134" max="5134" width="0.28515625" style="1050" customWidth="1"/>
    <col min="5135" max="5135" width="35" style="1050" customWidth="1"/>
    <col min="5136" max="5136" width="11" style="1050" customWidth="1"/>
    <col min="5137" max="5137" width="11.28515625" style="1050" bestFit="1" customWidth="1"/>
    <col min="5138" max="5138" width="11" style="1050" customWidth="1"/>
    <col min="5139" max="5365" width="8.42578125" style="1050"/>
    <col min="5366" max="5366" width="2.140625" style="1050" customWidth="1"/>
    <col min="5367" max="5367" width="2" style="1050" customWidth="1"/>
    <col min="5368" max="5368" width="47.42578125" style="1050" customWidth="1"/>
    <col min="5369" max="5369" width="9" style="1050" customWidth="1"/>
    <col min="5370" max="5370" width="0.85546875" style="1050" customWidth="1"/>
    <col min="5371" max="5371" width="8" style="1050" customWidth="1"/>
    <col min="5372" max="5372" width="0.85546875" style="1050" customWidth="1"/>
    <col min="5373" max="5373" width="8" style="1050" customWidth="1"/>
    <col min="5374" max="5374" width="2" style="1050" customWidth="1"/>
    <col min="5375" max="5375" width="9.28515625" style="1050" customWidth="1"/>
    <col min="5376" max="5376" width="0.85546875" style="1050" customWidth="1"/>
    <col min="5377" max="5377" width="8" style="1050" customWidth="1"/>
    <col min="5378" max="5378" width="0.85546875" style="1050" customWidth="1"/>
    <col min="5379" max="5379" width="8" style="1050" customWidth="1"/>
    <col min="5380" max="5380" width="2" style="1050" customWidth="1"/>
    <col min="5381" max="5381" width="9.140625" style="1050" customWidth="1"/>
    <col min="5382" max="5382" width="0.85546875" style="1050" customWidth="1"/>
    <col min="5383" max="5383" width="8" style="1050" customWidth="1"/>
    <col min="5384" max="5384" width="0.85546875" style="1050" customWidth="1"/>
    <col min="5385" max="5385" width="8.28515625" style="1050" customWidth="1"/>
    <col min="5386" max="5386" width="1.5703125" style="1050" customWidth="1"/>
    <col min="5387" max="5387" width="1.28515625" style="1050" customWidth="1"/>
    <col min="5388" max="5388" width="0.28515625" style="1050" customWidth="1"/>
    <col min="5389" max="5389" width="8" style="1050" customWidth="1"/>
    <col min="5390" max="5390" width="0.28515625" style="1050" customWidth="1"/>
    <col min="5391" max="5391" width="35" style="1050" customWidth="1"/>
    <col min="5392" max="5392" width="11" style="1050" customWidth="1"/>
    <col min="5393" max="5393" width="11.28515625" style="1050" bestFit="1" customWidth="1"/>
    <col min="5394" max="5394" width="11" style="1050" customWidth="1"/>
    <col min="5395" max="5621" width="8.42578125" style="1050"/>
    <col min="5622" max="5622" width="2.140625" style="1050" customWidth="1"/>
    <col min="5623" max="5623" width="2" style="1050" customWidth="1"/>
    <col min="5624" max="5624" width="47.42578125" style="1050" customWidth="1"/>
    <col min="5625" max="5625" width="9" style="1050" customWidth="1"/>
    <col min="5626" max="5626" width="0.85546875" style="1050" customWidth="1"/>
    <col min="5627" max="5627" width="8" style="1050" customWidth="1"/>
    <col min="5628" max="5628" width="0.85546875" style="1050" customWidth="1"/>
    <col min="5629" max="5629" width="8" style="1050" customWidth="1"/>
    <col min="5630" max="5630" width="2" style="1050" customWidth="1"/>
    <col min="5631" max="5631" width="9.28515625" style="1050" customWidth="1"/>
    <col min="5632" max="5632" width="0.85546875" style="1050" customWidth="1"/>
    <col min="5633" max="5633" width="8" style="1050" customWidth="1"/>
    <col min="5634" max="5634" width="0.85546875" style="1050" customWidth="1"/>
    <col min="5635" max="5635" width="8" style="1050" customWidth="1"/>
    <col min="5636" max="5636" width="2" style="1050" customWidth="1"/>
    <col min="5637" max="5637" width="9.140625" style="1050" customWidth="1"/>
    <col min="5638" max="5638" width="0.85546875" style="1050" customWidth="1"/>
    <col min="5639" max="5639" width="8" style="1050" customWidth="1"/>
    <col min="5640" max="5640" width="0.85546875" style="1050" customWidth="1"/>
    <col min="5641" max="5641" width="8.28515625" style="1050" customWidth="1"/>
    <col min="5642" max="5642" width="1.5703125" style="1050" customWidth="1"/>
    <col min="5643" max="5643" width="1.28515625" style="1050" customWidth="1"/>
    <col min="5644" max="5644" width="0.28515625" style="1050" customWidth="1"/>
    <col min="5645" max="5645" width="8" style="1050" customWidth="1"/>
    <col min="5646" max="5646" width="0.28515625" style="1050" customWidth="1"/>
    <col min="5647" max="5647" width="35" style="1050" customWidth="1"/>
    <col min="5648" max="5648" width="11" style="1050" customWidth="1"/>
    <col min="5649" max="5649" width="11.28515625" style="1050" bestFit="1" customWidth="1"/>
    <col min="5650" max="5650" width="11" style="1050" customWidth="1"/>
    <col min="5651" max="5877" width="8.42578125" style="1050"/>
    <col min="5878" max="5878" width="2.140625" style="1050" customWidth="1"/>
    <col min="5879" max="5879" width="2" style="1050" customWidth="1"/>
    <col min="5880" max="5880" width="47.42578125" style="1050" customWidth="1"/>
    <col min="5881" max="5881" width="9" style="1050" customWidth="1"/>
    <col min="5882" max="5882" width="0.85546875" style="1050" customWidth="1"/>
    <col min="5883" max="5883" width="8" style="1050" customWidth="1"/>
    <col min="5884" max="5884" width="0.85546875" style="1050" customWidth="1"/>
    <col min="5885" max="5885" width="8" style="1050" customWidth="1"/>
    <col min="5886" max="5886" width="2" style="1050" customWidth="1"/>
    <col min="5887" max="5887" width="9.28515625" style="1050" customWidth="1"/>
    <col min="5888" max="5888" width="0.85546875" style="1050" customWidth="1"/>
    <col min="5889" max="5889" width="8" style="1050" customWidth="1"/>
    <col min="5890" max="5890" width="0.85546875" style="1050" customWidth="1"/>
    <col min="5891" max="5891" width="8" style="1050" customWidth="1"/>
    <col min="5892" max="5892" width="2" style="1050" customWidth="1"/>
    <col min="5893" max="5893" width="9.140625" style="1050" customWidth="1"/>
    <col min="5894" max="5894" width="0.85546875" style="1050" customWidth="1"/>
    <col min="5895" max="5895" width="8" style="1050" customWidth="1"/>
    <col min="5896" max="5896" width="0.85546875" style="1050" customWidth="1"/>
    <col min="5897" max="5897" width="8.28515625" style="1050" customWidth="1"/>
    <col min="5898" max="5898" width="1.5703125" style="1050" customWidth="1"/>
    <col min="5899" max="5899" width="1.28515625" style="1050" customWidth="1"/>
    <col min="5900" max="5900" width="0.28515625" style="1050" customWidth="1"/>
    <col min="5901" max="5901" width="8" style="1050" customWidth="1"/>
    <col min="5902" max="5902" width="0.28515625" style="1050" customWidth="1"/>
    <col min="5903" max="5903" width="35" style="1050" customWidth="1"/>
    <col min="5904" max="5904" width="11" style="1050" customWidth="1"/>
    <col min="5905" max="5905" width="11.28515625" style="1050" bestFit="1" customWidth="1"/>
    <col min="5906" max="5906" width="11" style="1050" customWidth="1"/>
    <col min="5907" max="6133" width="8.42578125" style="1050"/>
    <col min="6134" max="6134" width="2.140625" style="1050" customWidth="1"/>
    <col min="6135" max="6135" width="2" style="1050" customWidth="1"/>
    <col min="6136" max="6136" width="47.42578125" style="1050" customWidth="1"/>
    <col min="6137" max="6137" width="9" style="1050" customWidth="1"/>
    <col min="6138" max="6138" width="0.85546875" style="1050" customWidth="1"/>
    <col min="6139" max="6139" width="8" style="1050" customWidth="1"/>
    <col min="6140" max="6140" width="0.85546875" style="1050" customWidth="1"/>
    <col min="6141" max="6141" width="8" style="1050" customWidth="1"/>
    <col min="6142" max="6142" width="2" style="1050" customWidth="1"/>
    <col min="6143" max="6143" width="9.28515625" style="1050" customWidth="1"/>
    <col min="6144" max="6144" width="0.85546875" style="1050" customWidth="1"/>
    <col min="6145" max="6145" width="8" style="1050" customWidth="1"/>
    <col min="6146" max="6146" width="0.85546875" style="1050" customWidth="1"/>
    <col min="6147" max="6147" width="8" style="1050" customWidth="1"/>
    <col min="6148" max="6148" width="2" style="1050" customWidth="1"/>
    <col min="6149" max="6149" width="9.140625" style="1050" customWidth="1"/>
    <col min="6150" max="6150" width="0.85546875" style="1050" customWidth="1"/>
    <col min="6151" max="6151" width="8" style="1050" customWidth="1"/>
    <col min="6152" max="6152" width="0.85546875" style="1050" customWidth="1"/>
    <col min="6153" max="6153" width="8.28515625" style="1050" customWidth="1"/>
    <col min="6154" max="6154" width="1.5703125" style="1050" customWidth="1"/>
    <col min="6155" max="6155" width="1.28515625" style="1050" customWidth="1"/>
    <col min="6156" max="6156" width="0.28515625" style="1050" customWidth="1"/>
    <col min="6157" max="6157" width="8" style="1050" customWidth="1"/>
    <col min="6158" max="6158" width="0.28515625" style="1050" customWidth="1"/>
    <col min="6159" max="6159" width="35" style="1050" customWidth="1"/>
    <col min="6160" max="6160" width="11" style="1050" customWidth="1"/>
    <col min="6161" max="6161" width="11.28515625" style="1050" bestFit="1" customWidth="1"/>
    <col min="6162" max="6162" width="11" style="1050" customWidth="1"/>
    <col min="6163" max="6389" width="8.42578125" style="1050"/>
    <col min="6390" max="6390" width="2.140625" style="1050" customWidth="1"/>
    <col min="6391" max="6391" width="2" style="1050" customWidth="1"/>
    <col min="6392" max="6392" width="47.42578125" style="1050" customWidth="1"/>
    <col min="6393" max="6393" width="9" style="1050" customWidth="1"/>
    <col min="6394" max="6394" width="0.85546875" style="1050" customWidth="1"/>
    <col min="6395" max="6395" width="8" style="1050" customWidth="1"/>
    <col min="6396" max="6396" width="0.85546875" style="1050" customWidth="1"/>
    <col min="6397" max="6397" width="8" style="1050" customWidth="1"/>
    <col min="6398" max="6398" width="2" style="1050" customWidth="1"/>
    <col min="6399" max="6399" width="9.28515625" style="1050" customWidth="1"/>
    <col min="6400" max="6400" width="0.85546875" style="1050" customWidth="1"/>
    <col min="6401" max="6401" width="8" style="1050" customWidth="1"/>
    <col min="6402" max="6402" width="0.85546875" style="1050" customWidth="1"/>
    <col min="6403" max="6403" width="8" style="1050" customWidth="1"/>
    <col min="6404" max="6404" width="2" style="1050" customWidth="1"/>
    <col min="6405" max="6405" width="9.140625" style="1050" customWidth="1"/>
    <col min="6406" max="6406" width="0.85546875" style="1050" customWidth="1"/>
    <col min="6407" max="6407" width="8" style="1050" customWidth="1"/>
    <col min="6408" max="6408" width="0.85546875" style="1050" customWidth="1"/>
    <col min="6409" max="6409" width="8.28515625" style="1050" customWidth="1"/>
    <col min="6410" max="6410" width="1.5703125" style="1050" customWidth="1"/>
    <col min="6411" max="6411" width="1.28515625" style="1050" customWidth="1"/>
    <col min="6412" max="6412" width="0.28515625" style="1050" customWidth="1"/>
    <col min="6413" max="6413" width="8" style="1050" customWidth="1"/>
    <col min="6414" max="6414" width="0.28515625" style="1050" customWidth="1"/>
    <col min="6415" max="6415" width="35" style="1050" customWidth="1"/>
    <col min="6416" max="6416" width="11" style="1050" customWidth="1"/>
    <col min="6417" max="6417" width="11.28515625" style="1050" bestFit="1" customWidth="1"/>
    <col min="6418" max="6418" width="11" style="1050" customWidth="1"/>
    <col min="6419" max="6645" width="8.42578125" style="1050"/>
    <col min="6646" max="6646" width="2.140625" style="1050" customWidth="1"/>
    <col min="6647" max="6647" width="2" style="1050" customWidth="1"/>
    <col min="6648" max="6648" width="47.42578125" style="1050" customWidth="1"/>
    <col min="6649" max="6649" width="9" style="1050" customWidth="1"/>
    <col min="6650" max="6650" width="0.85546875" style="1050" customWidth="1"/>
    <col min="6651" max="6651" width="8" style="1050" customWidth="1"/>
    <col min="6652" max="6652" width="0.85546875" style="1050" customWidth="1"/>
    <col min="6653" max="6653" width="8" style="1050" customWidth="1"/>
    <col min="6654" max="6654" width="2" style="1050" customWidth="1"/>
    <col min="6655" max="6655" width="9.28515625" style="1050" customWidth="1"/>
    <col min="6656" max="6656" width="0.85546875" style="1050" customWidth="1"/>
    <col min="6657" max="6657" width="8" style="1050" customWidth="1"/>
    <col min="6658" max="6658" width="0.85546875" style="1050" customWidth="1"/>
    <col min="6659" max="6659" width="8" style="1050" customWidth="1"/>
    <col min="6660" max="6660" width="2" style="1050" customWidth="1"/>
    <col min="6661" max="6661" width="9.140625" style="1050" customWidth="1"/>
    <col min="6662" max="6662" width="0.85546875" style="1050" customWidth="1"/>
    <col min="6663" max="6663" width="8" style="1050" customWidth="1"/>
    <col min="6664" max="6664" width="0.85546875" style="1050" customWidth="1"/>
    <col min="6665" max="6665" width="8.28515625" style="1050" customWidth="1"/>
    <col min="6666" max="6666" width="1.5703125" style="1050" customWidth="1"/>
    <col min="6667" max="6667" width="1.28515625" style="1050" customWidth="1"/>
    <col min="6668" max="6668" width="0.28515625" style="1050" customWidth="1"/>
    <col min="6669" max="6669" width="8" style="1050" customWidth="1"/>
    <col min="6670" max="6670" width="0.28515625" style="1050" customWidth="1"/>
    <col min="6671" max="6671" width="35" style="1050" customWidth="1"/>
    <col min="6672" max="6672" width="11" style="1050" customWidth="1"/>
    <col min="6673" max="6673" width="11.28515625" style="1050" bestFit="1" customWidth="1"/>
    <col min="6674" max="6674" width="11" style="1050" customWidth="1"/>
    <col min="6675" max="6901" width="8.42578125" style="1050"/>
    <col min="6902" max="6902" width="2.140625" style="1050" customWidth="1"/>
    <col min="6903" max="6903" width="2" style="1050" customWidth="1"/>
    <col min="6904" max="6904" width="47.42578125" style="1050" customWidth="1"/>
    <col min="6905" max="6905" width="9" style="1050" customWidth="1"/>
    <col min="6906" max="6906" width="0.85546875" style="1050" customWidth="1"/>
    <col min="6907" max="6907" width="8" style="1050" customWidth="1"/>
    <col min="6908" max="6908" width="0.85546875" style="1050" customWidth="1"/>
    <col min="6909" max="6909" width="8" style="1050" customWidth="1"/>
    <col min="6910" max="6910" width="2" style="1050" customWidth="1"/>
    <col min="6911" max="6911" width="9.28515625" style="1050" customWidth="1"/>
    <col min="6912" max="6912" width="0.85546875" style="1050" customWidth="1"/>
    <col min="6913" max="6913" width="8" style="1050" customWidth="1"/>
    <col min="6914" max="6914" width="0.85546875" style="1050" customWidth="1"/>
    <col min="6915" max="6915" width="8" style="1050" customWidth="1"/>
    <col min="6916" max="6916" width="2" style="1050" customWidth="1"/>
    <col min="6917" max="6917" width="9.140625" style="1050" customWidth="1"/>
    <col min="6918" max="6918" width="0.85546875" style="1050" customWidth="1"/>
    <col min="6919" max="6919" width="8" style="1050" customWidth="1"/>
    <col min="6920" max="6920" width="0.85546875" style="1050" customWidth="1"/>
    <col min="6921" max="6921" width="8.28515625" style="1050" customWidth="1"/>
    <col min="6922" max="6922" width="1.5703125" style="1050" customWidth="1"/>
    <col min="6923" max="6923" width="1.28515625" style="1050" customWidth="1"/>
    <col min="6924" max="6924" width="0.28515625" style="1050" customWidth="1"/>
    <col min="6925" max="6925" width="8" style="1050" customWidth="1"/>
    <col min="6926" max="6926" width="0.28515625" style="1050" customWidth="1"/>
    <col min="6927" max="6927" width="35" style="1050" customWidth="1"/>
    <col min="6928" max="6928" width="11" style="1050" customWidth="1"/>
    <col min="6929" max="6929" width="11.28515625" style="1050" bestFit="1" customWidth="1"/>
    <col min="6930" max="6930" width="11" style="1050" customWidth="1"/>
    <col min="6931" max="7157" width="8.42578125" style="1050"/>
    <col min="7158" max="7158" width="2.140625" style="1050" customWidth="1"/>
    <col min="7159" max="7159" width="2" style="1050" customWidth="1"/>
    <col min="7160" max="7160" width="47.42578125" style="1050" customWidth="1"/>
    <col min="7161" max="7161" width="9" style="1050" customWidth="1"/>
    <col min="7162" max="7162" width="0.85546875" style="1050" customWidth="1"/>
    <col min="7163" max="7163" width="8" style="1050" customWidth="1"/>
    <col min="7164" max="7164" width="0.85546875" style="1050" customWidth="1"/>
    <col min="7165" max="7165" width="8" style="1050" customWidth="1"/>
    <col min="7166" max="7166" width="2" style="1050" customWidth="1"/>
    <col min="7167" max="7167" width="9.28515625" style="1050" customWidth="1"/>
    <col min="7168" max="7168" width="0.85546875" style="1050" customWidth="1"/>
    <col min="7169" max="7169" width="8" style="1050" customWidth="1"/>
    <col min="7170" max="7170" width="0.85546875" style="1050" customWidth="1"/>
    <col min="7171" max="7171" width="8" style="1050" customWidth="1"/>
    <col min="7172" max="7172" width="2" style="1050" customWidth="1"/>
    <col min="7173" max="7173" width="9.140625" style="1050" customWidth="1"/>
    <col min="7174" max="7174" width="0.85546875" style="1050" customWidth="1"/>
    <col min="7175" max="7175" width="8" style="1050" customWidth="1"/>
    <col min="7176" max="7176" width="0.85546875" style="1050" customWidth="1"/>
    <col min="7177" max="7177" width="8.28515625" style="1050" customWidth="1"/>
    <col min="7178" max="7178" width="1.5703125" style="1050" customWidth="1"/>
    <col min="7179" max="7179" width="1.28515625" style="1050" customWidth="1"/>
    <col min="7180" max="7180" width="0.28515625" style="1050" customWidth="1"/>
    <col min="7181" max="7181" width="8" style="1050" customWidth="1"/>
    <col min="7182" max="7182" width="0.28515625" style="1050" customWidth="1"/>
    <col min="7183" max="7183" width="35" style="1050" customWidth="1"/>
    <col min="7184" max="7184" width="11" style="1050" customWidth="1"/>
    <col min="7185" max="7185" width="11.28515625" style="1050" bestFit="1" customWidth="1"/>
    <col min="7186" max="7186" width="11" style="1050" customWidth="1"/>
    <col min="7187" max="7413" width="8.42578125" style="1050"/>
    <col min="7414" max="7414" width="2.140625" style="1050" customWidth="1"/>
    <col min="7415" max="7415" width="2" style="1050" customWidth="1"/>
    <col min="7416" max="7416" width="47.42578125" style="1050" customWidth="1"/>
    <col min="7417" max="7417" width="9" style="1050" customWidth="1"/>
    <col min="7418" max="7418" width="0.85546875" style="1050" customWidth="1"/>
    <col min="7419" max="7419" width="8" style="1050" customWidth="1"/>
    <col min="7420" max="7420" width="0.85546875" style="1050" customWidth="1"/>
    <col min="7421" max="7421" width="8" style="1050" customWidth="1"/>
    <col min="7422" max="7422" width="2" style="1050" customWidth="1"/>
    <col min="7423" max="7423" width="9.28515625" style="1050" customWidth="1"/>
    <col min="7424" max="7424" width="0.85546875" style="1050" customWidth="1"/>
    <col min="7425" max="7425" width="8" style="1050" customWidth="1"/>
    <col min="7426" max="7426" width="0.85546875" style="1050" customWidth="1"/>
    <col min="7427" max="7427" width="8" style="1050" customWidth="1"/>
    <col min="7428" max="7428" width="2" style="1050" customWidth="1"/>
    <col min="7429" max="7429" width="9.140625" style="1050" customWidth="1"/>
    <col min="7430" max="7430" width="0.85546875" style="1050" customWidth="1"/>
    <col min="7431" max="7431" width="8" style="1050" customWidth="1"/>
    <col min="7432" max="7432" width="0.85546875" style="1050" customWidth="1"/>
    <col min="7433" max="7433" width="8.28515625" style="1050" customWidth="1"/>
    <col min="7434" max="7434" width="1.5703125" style="1050" customWidth="1"/>
    <col min="7435" max="7435" width="1.28515625" style="1050" customWidth="1"/>
    <col min="7436" max="7436" width="0.28515625" style="1050" customWidth="1"/>
    <col min="7437" max="7437" width="8" style="1050" customWidth="1"/>
    <col min="7438" max="7438" width="0.28515625" style="1050" customWidth="1"/>
    <col min="7439" max="7439" width="35" style="1050" customWidth="1"/>
    <col min="7440" max="7440" width="11" style="1050" customWidth="1"/>
    <col min="7441" max="7441" width="11.28515625" style="1050" bestFit="1" customWidth="1"/>
    <col min="7442" max="7442" width="11" style="1050" customWidth="1"/>
    <col min="7443" max="7669" width="8.42578125" style="1050"/>
    <col min="7670" max="7670" width="2.140625" style="1050" customWidth="1"/>
    <col min="7671" max="7671" width="2" style="1050" customWidth="1"/>
    <col min="7672" max="7672" width="47.42578125" style="1050" customWidth="1"/>
    <col min="7673" max="7673" width="9" style="1050" customWidth="1"/>
    <col min="7674" max="7674" width="0.85546875" style="1050" customWidth="1"/>
    <col min="7675" max="7675" width="8" style="1050" customWidth="1"/>
    <col min="7676" max="7676" width="0.85546875" style="1050" customWidth="1"/>
    <col min="7677" max="7677" width="8" style="1050" customWidth="1"/>
    <col min="7678" max="7678" width="2" style="1050" customWidth="1"/>
    <col min="7679" max="7679" width="9.28515625" style="1050" customWidth="1"/>
    <col min="7680" max="7680" width="0.85546875" style="1050" customWidth="1"/>
    <col min="7681" max="7681" width="8" style="1050" customWidth="1"/>
    <col min="7682" max="7682" width="0.85546875" style="1050" customWidth="1"/>
    <col min="7683" max="7683" width="8" style="1050" customWidth="1"/>
    <col min="7684" max="7684" width="2" style="1050" customWidth="1"/>
    <col min="7685" max="7685" width="9.140625" style="1050" customWidth="1"/>
    <col min="7686" max="7686" width="0.85546875" style="1050" customWidth="1"/>
    <col min="7687" max="7687" width="8" style="1050" customWidth="1"/>
    <col min="7688" max="7688" width="0.85546875" style="1050" customWidth="1"/>
    <col min="7689" max="7689" width="8.28515625" style="1050" customWidth="1"/>
    <col min="7690" max="7690" width="1.5703125" style="1050" customWidth="1"/>
    <col min="7691" max="7691" width="1.28515625" style="1050" customWidth="1"/>
    <col min="7692" max="7692" width="0.28515625" style="1050" customWidth="1"/>
    <col min="7693" max="7693" width="8" style="1050" customWidth="1"/>
    <col min="7694" max="7694" width="0.28515625" style="1050" customWidth="1"/>
    <col min="7695" max="7695" width="35" style="1050" customWidth="1"/>
    <col min="7696" max="7696" width="11" style="1050" customWidth="1"/>
    <col min="7697" max="7697" width="11.28515625" style="1050" bestFit="1" customWidth="1"/>
    <col min="7698" max="7698" width="11" style="1050" customWidth="1"/>
    <col min="7699" max="7925" width="8.42578125" style="1050"/>
    <col min="7926" max="7926" width="2.140625" style="1050" customWidth="1"/>
    <col min="7927" max="7927" width="2" style="1050" customWidth="1"/>
    <col min="7928" max="7928" width="47.42578125" style="1050" customWidth="1"/>
    <col min="7929" max="7929" width="9" style="1050" customWidth="1"/>
    <col min="7930" max="7930" width="0.85546875" style="1050" customWidth="1"/>
    <col min="7931" max="7931" width="8" style="1050" customWidth="1"/>
    <col min="7932" max="7932" width="0.85546875" style="1050" customWidth="1"/>
    <col min="7933" max="7933" width="8" style="1050" customWidth="1"/>
    <col min="7934" max="7934" width="2" style="1050" customWidth="1"/>
    <col min="7935" max="7935" width="9.28515625" style="1050" customWidth="1"/>
    <col min="7936" max="7936" width="0.85546875" style="1050" customWidth="1"/>
    <col min="7937" max="7937" width="8" style="1050" customWidth="1"/>
    <col min="7938" max="7938" width="0.85546875" style="1050" customWidth="1"/>
    <col min="7939" max="7939" width="8" style="1050" customWidth="1"/>
    <col min="7940" max="7940" width="2" style="1050" customWidth="1"/>
    <col min="7941" max="7941" width="9.140625" style="1050" customWidth="1"/>
    <col min="7942" max="7942" width="0.85546875" style="1050" customWidth="1"/>
    <col min="7943" max="7943" width="8" style="1050" customWidth="1"/>
    <col min="7944" max="7944" width="0.85546875" style="1050" customWidth="1"/>
    <col min="7945" max="7945" width="8.28515625" style="1050" customWidth="1"/>
    <col min="7946" max="7946" width="1.5703125" style="1050" customWidth="1"/>
    <col min="7947" max="7947" width="1.28515625" style="1050" customWidth="1"/>
    <col min="7948" max="7948" width="0.28515625" style="1050" customWidth="1"/>
    <col min="7949" max="7949" width="8" style="1050" customWidth="1"/>
    <col min="7950" max="7950" width="0.28515625" style="1050" customWidth="1"/>
    <col min="7951" max="7951" width="35" style="1050" customWidth="1"/>
    <col min="7952" max="7952" width="11" style="1050" customWidth="1"/>
    <col min="7953" max="7953" width="11.28515625" style="1050" bestFit="1" customWidth="1"/>
    <col min="7954" max="7954" width="11" style="1050" customWidth="1"/>
    <col min="7955" max="8181" width="8.42578125" style="1050"/>
    <col min="8182" max="8182" width="2.140625" style="1050" customWidth="1"/>
    <col min="8183" max="8183" width="2" style="1050" customWidth="1"/>
    <col min="8184" max="8184" width="47.42578125" style="1050" customWidth="1"/>
    <col min="8185" max="8185" width="9" style="1050" customWidth="1"/>
    <col min="8186" max="8186" width="0.85546875" style="1050" customWidth="1"/>
    <col min="8187" max="8187" width="8" style="1050" customWidth="1"/>
    <col min="8188" max="8188" width="0.85546875" style="1050" customWidth="1"/>
    <col min="8189" max="8189" width="8" style="1050" customWidth="1"/>
    <col min="8190" max="8190" width="2" style="1050" customWidth="1"/>
    <col min="8191" max="8191" width="9.28515625" style="1050" customWidth="1"/>
    <col min="8192" max="8192" width="0.85546875" style="1050" customWidth="1"/>
    <col min="8193" max="8193" width="8" style="1050" customWidth="1"/>
    <col min="8194" max="8194" width="0.85546875" style="1050" customWidth="1"/>
    <col min="8195" max="8195" width="8" style="1050" customWidth="1"/>
    <col min="8196" max="8196" width="2" style="1050" customWidth="1"/>
    <col min="8197" max="8197" width="9.140625" style="1050" customWidth="1"/>
    <col min="8198" max="8198" width="0.85546875" style="1050" customWidth="1"/>
    <col min="8199" max="8199" width="8" style="1050" customWidth="1"/>
    <col min="8200" max="8200" width="0.85546875" style="1050" customWidth="1"/>
    <col min="8201" max="8201" width="8.28515625" style="1050" customWidth="1"/>
    <col min="8202" max="8202" width="1.5703125" style="1050" customWidth="1"/>
    <col min="8203" max="8203" width="1.28515625" style="1050" customWidth="1"/>
    <col min="8204" max="8204" width="0.28515625" style="1050" customWidth="1"/>
    <col min="8205" max="8205" width="8" style="1050" customWidth="1"/>
    <col min="8206" max="8206" width="0.28515625" style="1050" customWidth="1"/>
    <col min="8207" max="8207" width="35" style="1050" customWidth="1"/>
    <col min="8208" max="8208" width="11" style="1050" customWidth="1"/>
    <col min="8209" max="8209" width="11.28515625" style="1050" bestFit="1" customWidth="1"/>
    <col min="8210" max="8210" width="11" style="1050" customWidth="1"/>
    <col min="8211" max="8437" width="8.42578125" style="1050"/>
    <col min="8438" max="8438" width="2.140625" style="1050" customWidth="1"/>
    <col min="8439" max="8439" width="2" style="1050" customWidth="1"/>
    <col min="8440" max="8440" width="47.42578125" style="1050" customWidth="1"/>
    <col min="8441" max="8441" width="9" style="1050" customWidth="1"/>
    <col min="8442" max="8442" width="0.85546875" style="1050" customWidth="1"/>
    <col min="8443" max="8443" width="8" style="1050" customWidth="1"/>
    <col min="8444" max="8444" width="0.85546875" style="1050" customWidth="1"/>
    <col min="8445" max="8445" width="8" style="1050" customWidth="1"/>
    <col min="8446" max="8446" width="2" style="1050" customWidth="1"/>
    <col min="8447" max="8447" width="9.28515625" style="1050" customWidth="1"/>
    <col min="8448" max="8448" width="0.85546875" style="1050" customWidth="1"/>
    <col min="8449" max="8449" width="8" style="1050" customWidth="1"/>
    <col min="8450" max="8450" width="0.85546875" style="1050" customWidth="1"/>
    <col min="8451" max="8451" width="8" style="1050" customWidth="1"/>
    <col min="8452" max="8452" width="2" style="1050" customWidth="1"/>
    <col min="8453" max="8453" width="9.140625" style="1050" customWidth="1"/>
    <col min="8454" max="8454" width="0.85546875" style="1050" customWidth="1"/>
    <col min="8455" max="8455" width="8" style="1050" customWidth="1"/>
    <col min="8456" max="8456" width="0.85546875" style="1050" customWidth="1"/>
    <col min="8457" max="8457" width="8.28515625" style="1050" customWidth="1"/>
    <col min="8458" max="8458" width="1.5703125" style="1050" customWidth="1"/>
    <col min="8459" max="8459" width="1.28515625" style="1050" customWidth="1"/>
    <col min="8460" max="8460" width="0.28515625" style="1050" customWidth="1"/>
    <col min="8461" max="8461" width="8" style="1050" customWidth="1"/>
    <col min="8462" max="8462" width="0.28515625" style="1050" customWidth="1"/>
    <col min="8463" max="8463" width="35" style="1050" customWidth="1"/>
    <col min="8464" max="8464" width="11" style="1050" customWidth="1"/>
    <col min="8465" max="8465" width="11.28515625" style="1050" bestFit="1" customWidth="1"/>
    <col min="8466" max="8466" width="11" style="1050" customWidth="1"/>
    <col min="8467" max="8693" width="8.42578125" style="1050"/>
    <col min="8694" max="8694" width="2.140625" style="1050" customWidth="1"/>
    <col min="8695" max="8695" width="2" style="1050" customWidth="1"/>
    <col min="8696" max="8696" width="47.42578125" style="1050" customWidth="1"/>
    <col min="8697" max="8697" width="9" style="1050" customWidth="1"/>
    <col min="8698" max="8698" width="0.85546875" style="1050" customWidth="1"/>
    <col min="8699" max="8699" width="8" style="1050" customWidth="1"/>
    <col min="8700" max="8700" width="0.85546875" style="1050" customWidth="1"/>
    <col min="8701" max="8701" width="8" style="1050" customWidth="1"/>
    <col min="8702" max="8702" width="2" style="1050" customWidth="1"/>
    <col min="8703" max="8703" width="9.28515625" style="1050" customWidth="1"/>
    <col min="8704" max="8704" width="0.85546875" style="1050" customWidth="1"/>
    <col min="8705" max="8705" width="8" style="1050" customWidth="1"/>
    <col min="8706" max="8706" width="0.85546875" style="1050" customWidth="1"/>
    <col min="8707" max="8707" width="8" style="1050" customWidth="1"/>
    <col min="8708" max="8708" width="2" style="1050" customWidth="1"/>
    <col min="8709" max="8709" width="9.140625" style="1050" customWidth="1"/>
    <col min="8710" max="8710" width="0.85546875" style="1050" customWidth="1"/>
    <col min="8711" max="8711" width="8" style="1050" customWidth="1"/>
    <col min="8712" max="8712" width="0.85546875" style="1050" customWidth="1"/>
    <col min="8713" max="8713" width="8.28515625" style="1050" customWidth="1"/>
    <col min="8714" max="8714" width="1.5703125" style="1050" customWidth="1"/>
    <col min="8715" max="8715" width="1.28515625" style="1050" customWidth="1"/>
    <col min="8716" max="8716" width="0.28515625" style="1050" customWidth="1"/>
    <col min="8717" max="8717" width="8" style="1050" customWidth="1"/>
    <col min="8718" max="8718" width="0.28515625" style="1050" customWidth="1"/>
    <col min="8719" max="8719" width="35" style="1050" customWidth="1"/>
    <col min="8720" max="8720" width="11" style="1050" customWidth="1"/>
    <col min="8721" max="8721" width="11.28515625" style="1050" bestFit="1" customWidth="1"/>
    <col min="8722" max="8722" width="11" style="1050" customWidth="1"/>
    <col min="8723" max="8949" width="8.42578125" style="1050"/>
    <col min="8950" max="8950" width="2.140625" style="1050" customWidth="1"/>
    <col min="8951" max="8951" width="2" style="1050" customWidth="1"/>
    <col min="8952" max="8952" width="47.42578125" style="1050" customWidth="1"/>
    <col min="8953" max="8953" width="9" style="1050" customWidth="1"/>
    <col min="8954" max="8954" width="0.85546875" style="1050" customWidth="1"/>
    <col min="8955" max="8955" width="8" style="1050" customWidth="1"/>
    <col min="8956" max="8956" width="0.85546875" style="1050" customWidth="1"/>
    <col min="8957" max="8957" width="8" style="1050" customWidth="1"/>
    <col min="8958" max="8958" width="2" style="1050" customWidth="1"/>
    <col min="8959" max="8959" width="9.28515625" style="1050" customWidth="1"/>
    <col min="8960" max="8960" width="0.85546875" style="1050" customWidth="1"/>
    <col min="8961" max="8961" width="8" style="1050" customWidth="1"/>
    <col min="8962" max="8962" width="0.85546875" style="1050" customWidth="1"/>
    <col min="8963" max="8963" width="8" style="1050" customWidth="1"/>
    <col min="8964" max="8964" width="2" style="1050" customWidth="1"/>
    <col min="8965" max="8965" width="9.140625" style="1050" customWidth="1"/>
    <col min="8966" max="8966" width="0.85546875" style="1050" customWidth="1"/>
    <col min="8967" max="8967" width="8" style="1050" customWidth="1"/>
    <col min="8968" max="8968" width="0.85546875" style="1050" customWidth="1"/>
    <col min="8969" max="8969" width="8.28515625" style="1050" customWidth="1"/>
    <col min="8970" max="8970" width="1.5703125" style="1050" customWidth="1"/>
    <col min="8971" max="8971" width="1.28515625" style="1050" customWidth="1"/>
    <col min="8972" max="8972" width="0.28515625" style="1050" customWidth="1"/>
    <col min="8973" max="8973" width="8" style="1050" customWidth="1"/>
    <col min="8974" max="8974" width="0.28515625" style="1050" customWidth="1"/>
    <col min="8975" max="8975" width="35" style="1050" customWidth="1"/>
    <col min="8976" max="8976" width="11" style="1050" customWidth="1"/>
    <col min="8977" max="8977" width="11.28515625" style="1050" bestFit="1" customWidth="1"/>
    <col min="8978" max="8978" width="11" style="1050" customWidth="1"/>
    <col min="8979" max="9205" width="8.42578125" style="1050"/>
    <col min="9206" max="9206" width="2.140625" style="1050" customWidth="1"/>
    <col min="9207" max="9207" width="2" style="1050" customWidth="1"/>
    <col min="9208" max="9208" width="47.42578125" style="1050" customWidth="1"/>
    <col min="9209" max="9209" width="9" style="1050" customWidth="1"/>
    <col min="9210" max="9210" width="0.85546875" style="1050" customWidth="1"/>
    <col min="9211" max="9211" width="8" style="1050" customWidth="1"/>
    <col min="9212" max="9212" width="0.85546875" style="1050" customWidth="1"/>
    <col min="9213" max="9213" width="8" style="1050" customWidth="1"/>
    <col min="9214" max="9214" width="2" style="1050" customWidth="1"/>
    <col min="9215" max="9215" width="9.28515625" style="1050" customWidth="1"/>
    <col min="9216" max="9216" width="0.85546875" style="1050" customWidth="1"/>
    <col min="9217" max="9217" width="8" style="1050" customWidth="1"/>
    <col min="9218" max="9218" width="0.85546875" style="1050" customWidth="1"/>
    <col min="9219" max="9219" width="8" style="1050" customWidth="1"/>
    <col min="9220" max="9220" width="2" style="1050" customWidth="1"/>
    <col min="9221" max="9221" width="9.140625" style="1050" customWidth="1"/>
    <col min="9222" max="9222" width="0.85546875" style="1050" customWidth="1"/>
    <col min="9223" max="9223" width="8" style="1050" customWidth="1"/>
    <col min="9224" max="9224" width="0.85546875" style="1050" customWidth="1"/>
    <col min="9225" max="9225" width="8.28515625" style="1050" customWidth="1"/>
    <col min="9226" max="9226" width="1.5703125" style="1050" customWidth="1"/>
    <col min="9227" max="9227" width="1.28515625" style="1050" customWidth="1"/>
    <col min="9228" max="9228" width="0.28515625" style="1050" customWidth="1"/>
    <col min="9229" max="9229" width="8" style="1050" customWidth="1"/>
    <col min="9230" max="9230" width="0.28515625" style="1050" customWidth="1"/>
    <col min="9231" max="9231" width="35" style="1050" customWidth="1"/>
    <col min="9232" max="9232" width="11" style="1050" customWidth="1"/>
    <col min="9233" max="9233" width="11.28515625" style="1050" bestFit="1" customWidth="1"/>
    <col min="9234" max="9234" width="11" style="1050" customWidth="1"/>
    <col min="9235" max="9461" width="8.42578125" style="1050"/>
    <col min="9462" max="9462" width="2.140625" style="1050" customWidth="1"/>
    <col min="9463" max="9463" width="2" style="1050" customWidth="1"/>
    <col min="9464" max="9464" width="47.42578125" style="1050" customWidth="1"/>
    <col min="9465" max="9465" width="9" style="1050" customWidth="1"/>
    <col min="9466" max="9466" width="0.85546875" style="1050" customWidth="1"/>
    <col min="9467" max="9467" width="8" style="1050" customWidth="1"/>
    <col min="9468" max="9468" width="0.85546875" style="1050" customWidth="1"/>
    <col min="9469" max="9469" width="8" style="1050" customWidth="1"/>
    <col min="9470" max="9470" width="2" style="1050" customWidth="1"/>
    <col min="9471" max="9471" width="9.28515625" style="1050" customWidth="1"/>
    <col min="9472" max="9472" width="0.85546875" style="1050" customWidth="1"/>
    <col min="9473" max="9473" width="8" style="1050" customWidth="1"/>
    <col min="9474" max="9474" width="0.85546875" style="1050" customWidth="1"/>
    <col min="9475" max="9475" width="8" style="1050" customWidth="1"/>
    <col min="9476" max="9476" width="2" style="1050" customWidth="1"/>
    <col min="9477" max="9477" width="9.140625" style="1050" customWidth="1"/>
    <col min="9478" max="9478" width="0.85546875" style="1050" customWidth="1"/>
    <col min="9479" max="9479" width="8" style="1050" customWidth="1"/>
    <col min="9480" max="9480" width="0.85546875" style="1050" customWidth="1"/>
    <col min="9481" max="9481" width="8.28515625" style="1050" customWidth="1"/>
    <col min="9482" max="9482" width="1.5703125" style="1050" customWidth="1"/>
    <col min="9483" max="9483" width="1.28515625" style="1050" customWidth="1"/>
    <col min="9484" max="9484" width="0.28515625" style="1050" customWidth="1"/>
    <col min="9485" max="9485" width="8" style="1050" customWidth="1"/>
    <col min="9486" max="9486" width="0.28515625" style="1050" customWidth="1"/>
    <col min="9487" max="9487" width="35" style="1050" customWidth="1"/>
    <col min="9488" max="9488" width="11" style="1050" customWidth="1"/>
    <col min="9489" max="9489" width="11.28515625" style="1050" bestFit="1" customWidth="1"/>
    <col min="9490" max="9490" width="11" style="1050" customWidth="1"/>
    <col min="9491" max="9717" width="8.42578125" style="1050"/>
    <col min="9718" max="9718" width="2.140625" style="1050" customWidth="1"/>
    <col min="9719" max="9719" width="2" style="1050" customWidth="1"/>
    <col min="9720" max="9720" width="47.42578125" style="1050" customWidth="1"/>
    <col min="9721" max="9721" width="9" style="1050" customWidth="1"/>
    <col min="9722" max="9722" width="0.85546875" style="1050" customWidth="1"/>
    <col min="9723" max="9723" width="8" style="1050" customWidth="1"/>
    <col min="9724" max="9724" width="0.85546875" style="1050" customWidth="1"/>
    <col min="9725" max="9725" width="8" style="1050" customWidth="1"/>
    <col min="9726" max="9726" width="2" style="1050" customWidth="1"/>
    <col min="9727" max="9727" width="9.28515625" style="1050" customWidth="1"/>
    <col min="9728" max="9728" width="0.85546875" style="1050" customWidth="1"/>
    <col min="9729" max="9729" width="8" style="1050" customWidth="1"/>
    <col min="9730" max="9730" width="0.85546875" style="1050" customWidth="1"/>
    <col min="9731" max="9731" width="8" style="1050" customWidth="1"/>
    <col min="9732" max="9732" width="2" style="1050" customWidth="1"/>
    <col min="9733" max="9733" width="9.140625" style="1050" customWidth="1"/>
    <col min="9734" max="9734" width="0.85546875" style="1050" customWidth="1"/>
    <col min="9735" max="9735" width="8" style="1050" customWidth="1"/>
    <col min="9736" max="9736" width="0.85546875" style="1050" customWidth="1"/>
    <col min="9737" max="9737" width="8.28515625" style="1050" customWidth="1"/>
    <col min="9738" max="9738" width="1.5703125" style="1050" customWidth="1"/>
    <col min="9739" max="9739" width="1.28515625" style="1050" customWidth="1"/>
    <col min="9740" max="9740" width="0.28515625" style="1050" customWidth="1"/>
    <col min="9741" max="9741" width="8" style="1050" customWidth="1"/>
    <col min="9742" max="9742" width="0.28515625" style="1050" customWidth="1"/>
    <col min="9743" max="9743" width="35" style="1050" customWidth="1"/>
    <col min="9744" max="9744" width="11" style="1050" customWidth="1"/>
    <col min="9745" max="9745" width="11.28515625" style="1050" bestFit="1" customWidth="1"/>
    <col min="9746" max="9746" width="11" style="1050" customWidth="1"/>
    <col min="9747" max="9973" width="8.42578125" style="1050"/>
    <col min="9974" max="9974" width="2.140625" style="1050" customWidth="1"/>
    <col min="9975" max="9975" width="2" style="1050" customWidth="1"/>
    <col min="9976" max="9976" width="47.42578125" style="1050" customWidth="1"/>
    <col min="9977" max="9977" width="9" style="1050" customWidth="1"/>
    <col min="9978" max="9978" width="0.85546875" style="1050" customWidth="1"/>
    <col min="9979" max="9979" width="8" style="1050" customWidth="1"/>
    <col min="9980" max="9980" width="0.85546875" style="1050" customWidth="1"/>
    <col min="9981" max="9981" width="8" style="1050" customWidth="1"/>
    <col min="9982" max="9982" width="2" style="1050" customWidth="1"/>
    <col min="9983" max="9983" width="9.28515625" style="1050" customWidth="1"/>
    <col min="9984" max="9984" width="0.85546875" style="1050" customWidth="1"/>
    <col min="9985" max="9985" width="8" style="1050" customWidth="1"/>
    <col min="9986" max="9986" width="0.85546875" style="1050" customWidth="1"/>
    <col min="9987" max="9987" width="8" style="1050" customWidth="1"/>
    <col min="9988" max="9988" width="2" style="1050" customWidth="1"/>
    <col min="9989" max="9989" width="9.140625" style="1050" customWidth="1"/>
    <col min="9990" max="9990" width="0.85546875" style="1050" customWidth="1"/>
    <col min="9991" max="9991" width="8" style="1050" customWidth="1"/>
    <col min="9992" max="9992" width="0.85546875" style="1050" customWidth="1"/>
    <col min="9993" max="9993" width="8.28515625" style="1050" customWidth="1"/>
    <col min="9994" max="9994" width="1.5703125" style="1050" customWidth="1"/>
    <col min="9995" max="9995" width="1.28515625" style="1050" customWidth="1"/>
    <col min="9996" max="9996" width="0.28515625" style="1050" customWidth="1"/>
    <col min="9997" max="9997" width="8" style="1050" customWidth="1"/>
    <col min="9998" max="9998" width="0.28515625" style="1050" customWidth="1"/>
    <col min="9999" max="9999" width="35" style="1050" customWidth="1"/>
    <col min="10000" max="10000" width="11" style="1050" customWidth="1"/>
    <col min="10001" max="10001" width="11.28515625" style="1050" bestFit="1" customWidth="1"/>
    <col min="10002" max="10002" width="11" style="1050" customWidth="1"/>
    <col min="10003" max="10229" width="8.42578125" style="1050"/>
    <col min="10230" max="10230" width="2.140625" style="1050" customWidth="1"/>
    <col min="10231" max="10231" width="2" style="1050" customWidth="1"/>
    <col min="10232" max="10232" width="47.42578125" style="1050" customWidth="1"/>
    <col min="10233" max="10233" width="9" style="1050" customWidth="1"/>
    <col min="10234" max="10234" width="0.85546875" style="1050" customWidth="1"/>
    <col min="10235" max="10235" width="8" style="1050" customWidth="1"/>
    <col min="10236" max="10236" width="0.85546875" style="1050" customWidth="1"/>
    <col min="10237" max="10237" width="8" style="1050" customWidth="1"/>
    <col min="10238" max="10238" width="2" style="1050" customWidth="1"/>
    <col min="10239" max="10239" width="9.28515625" style="1050" customWidth="1"/>
    <col min="10240" max="10240" width="0.85546875" style="1050" customWidth="1"/>
    <col min="10241" max="10241" width="8" style="1050" customWidth="1"/>
    <col min="10242" max="10242" width="0.85546875" style="1050" customWidth="1"/>
    <col min="10243" max="10243" width="8" style="1050" customWidth="1"/>
    <col min="10244" max="10244" width="2" style="1050" customWidth="1"/>
    <col min="10245" max="10245" width="9.140625" style="1050" customWidth="1"/>
    <col min="10246" max="10246" width="0.85546875" style="1050" customWidth="1"/>
    <col min="10247" max="10247" width="8" style="1050" customWidth="1"/>
    <col min="10248" max="10248" width="0.85546875" style="1050" customWidth="1"/>
    <col min="10249" max="10249" width="8.28515625" style="1050" customWidth="1"/>
    <col min="10250" max="10250" width="1.5703125" style="1050" customWidth="1"/>
    <col min="10251" max="10251" width="1.28515625" style="1050" customWidth="1"/>
    <col min="10252" max="10252" width="0.28515625" style="1050" customWidth="1"/>
    <col min="10253" max="10253" width="8" style="1050" customWidth="1"/>
    <col min="10254" max="10254" width="0.28515625" style="1050" customWidth="1"/>
    <col min="10255" max="10255" width="35" style="1050" customWidth="1"/>
    <col min="10256" max="10256" width="11" style="1050" customWidth="1"/>
    <col min="10257" max="10257" width="11.28515625" style="1050" bestFit="1" customWidth="1"/>
    <col min="10258" max="10258" width="11" style="1050" customWidth="1"/>
    <col min="10259" max="10485" width="8.42578125" style="1050"/>
    <col min="10486" max="10486" width="2.140625" style="1050" customWidth="1"/>
    <col min="10487" max="10487" width="2" style="1050" customWidth="1"/>
    <col min="10488" max="10488" width="47.42578125" style="1050" customWidth="1"/>
    <col min="10489" max="10489" width="9" style="1050" customWidth="1"/>
    <col min="10490" max="10490" width="0.85546875" style="1050" customWidth="1"/>
    <col min="10491" max="10491" width="8" style="1050" customWidth="1"/>
    <col min="10492" max="10492" width="0.85546875" style="1050" customWidth="1"/>
    <col min="10493" max="10493" width="8" style="1050" customWidth="1"/>
    <col min="10494" max="10494" width="2" style="1050" customWidth="1"/>
    <col min="10495" max="10495" width="9.28515625" style="1050" customWidth="1"/>
    <col min="10496" max="10496" width="0.85546875" style="1050" customWidth="1"/>
    <col min="10497" max="10497" width="8" style="1050" customWidth="1"/>
    <col min="10498" max="10498" width="0.85546875" style="1050" customWidth="1"/>
    <col min="10499" max="10499" width="8" style="1050" customWidth="1"/>
    <col min="10500" max="10500" width="2" style="1050" customWidth="1"/>
    <col min="10501" max="10501" width="9.140625" style="1050" customWidth="1"/>
    <col min="10502" max="10502" width="0.85546875" style="1050" customWidth="1"/>
    <col min="10503" max="10503" width="8" style="1050" customWidth="1"/>
    <col min="10504" max="10504" width="0.85546875" style="1050" customWidth="1"/>
    <col min="10505" max="10505" width="8.28515625" style="1050" customWidth="1"/>
    <col min="10506" max="10506" width="1.5703125" style="1050" customWidth="1"/>
    <col min="10507" max="10507" width="1.28515625" style="1050" customWidth="1"/>
    <col min="10508" max="10508" width="0.28515625" style="1050" customWidth="1"/>
    <col min="10509" max="10509" width="8" style="1050" customWidth="1"/>
    <col min="10510" max="10510" width="0.28515625" style="1050" customWidth="1"/>
    <col min="10511" max="10511" width="35" style="1050" customWidth="1"/>
    <col min="10512" max="10512" width="11" style="1050" customWidth="1"/>
    <col min="10513" max="10513" width="11.28515625" style="1050" bestFit="1" customWidth="1"/>
    <col min="10514" max="10514" width="11" style="1050" customWidth="1"/>
    <col min="10515" max="10741" width="8.42578125" style="1050"/>
    <col min="10742" max="10742" width="2.140625" style="1050" customWidth="1"/>
    <col min="10743" max="10743" width="2" style="1050" customWidth="1"/>
    <col min="10744" max="10744" width="47.42578125" style="1050" customWidth="1"/>
    <col min="10745" max="10745" width="9" style="1050" customWidth="1"/>
    <col min="10746" max="10746" width="0.85546875" style="1050" customWidth="1"/>
    <col min="10747" max="10747" width="8" style="1050" customWidth="1"/>
    <col min="10748" max="10748" width="0.85546875" style="1050" customWidth="1"/>
    <col min="10749" max="10749" width="8" style="1050" customWidth="1"/>
    <col min="10750" max="10750" width="2" style="1050" customWidth="1"/>
    <col min="10751" max="10751" width="9.28515625" style="1050" customWidth="1"/>
    <col min="10752" max="10752" width="0.85546875" style="1050" customWidth="1"/>
    <col min="10753" max="10753" width="8" style="1050" customWidth="1"/>
    <col min="10754" max="10754" width="0.85546875" style="1050" customWidth="1"/>
    <col min="10755" max="10755" width="8" style="1050" customWidth="1"/>
    <col min="10756" max="10756" width="2" style="1050" customWidth="1"/>
    <col min="10757" max="10757" width="9.140625" style="1050" customWidth="1"/>
    <col min="10758" max="10758" width="0.85546875" style="1050" customWidth="1"/>
    <col min="10759" max="10759" width="8" style="1050" customWidth="1"/>
    <col min="10760" max="10760" width="0.85546875" style="1050" customWidth="1"/>
    <col min="10761" max="10761" width="8.28515625" style="1050" customWidth="1"/>
    <col min="10762" max="10762" width="1.5703125" style="1050" customWidth="1"/>
    <col min="10763" max="10763" width="1.28515625" style="1050" customWidth="1"/>
    <col min="10764" max="10764" width="0.28515625" style="1050" customWidth="1"/>
    <col min="10765" max="10765" width="8" style="1050" customWidth="1"/>
    <col min="10766" max="10766" width="0.28515625" style="1050" customWidth="1"/>
    <col min="10767" max="10767" width="35" style="1050" customWidth="1"/>
    <col min="10768" max="10768" width="11" style="1050" customWidth="1"/>
    <col min="10769" max="10769" width="11.28515625" style="1050" bestFit="1" customWidth="1"/>
    <col min="10770" max="10770" width="11" style="1050" customWidth="1"/>
    <col min="10771" max="10997" width="8.42578125" style="1050"/>
    <col min="10998" max="10998" width="2.140625" style="1050" customWidth="1"/>
    <col min="10999" max="10999" width="2" style="1050" customWidth="1"/>
    <col min="11000" max="11000" width="47.42578125" style="1050" customWidth="1"/>
    <col min="11001" max="11001" width="9" style="1050" customWidth="1"/>
    <col min="11002" max="11002" width="0.85546875" style="1050" customWidth="1"/>
    <col min="11003" max="11003" width="8" style="1050" customWidth="1"/>
    <col min="11004" max="11004" width="0.85546875" style="1050" customWidth="1"/>
    <col min="11005" max="11005" width="8" style="1050" customWidth="1"/>
    <col min="11006" max="11006" width="2" style="1050" customWidth="1"/>
    <col min="11007" max="11007" width="9.28515625" style="1050" customWidth="1"/>
    <col min="11008" max="11008" width="0.85546875" style="1050" customWidth="1"/>
    <col min="11009" max="11009" width="8" style="1050" customWidth="1"/>
    <col min="11010" max="11010" width="0.85546875" style="1050" customWidth="1"/>
    <col min="11011" max="11011" width="8" style="1050" customWidth="1"/>
    <col min="11012" max="11012" width="2" style="1050" customWidth="1"/>
    <col min="11013" max="11013" width="9.140625" style="1050" customWidth="1"/>
    <col min="11014" max="11014" width="0.85546875" style="1050" customWidth="1"/>
    <col min="11015" max="11015" width="8" style="1050" customWidth="1"/>
    <col min="11016" max="11016" width="0.85546875" style="1050" customWidth="1"/>
    <col min="11017" max="11017" width="8.28515625" style="1050" customWidth="1"/>
    <col min="11018" max="11018" width="1.5703125" style="1050" customWidth="1"/>
    <col min="11019" max="11019" width="1.28515625" style="1050" customWidth="1"/>
    <col min="11020" max="11020" width="0.28515625" style="1050" customWidth="1"/>
    <col min="11021" max="11021" width="8" style="1050" customWidth="1"/>
    <col min="11022" max="11022" width="0.28515625" style="1050" customWidth="1"/>
    <col min="11023" max="11023" width="35" style="1050" customWidth="1"/>
    <col min="11024" max="11024" width="11" style="1050" customWidth="1"/>
    <col min="11025" max="11025" width="11.28515625" style="1050" bestFit="1" customWidth="1"/>
    <col min="11026" max="11026" width="11" style="1050" customWidth="1"/>
    <col min="11027" max="11253" width="8.42578125" style="1050"/>
    <col min="11254" max="11254" width="2.140625" style="1050" customWidth="1"/>
    <col min="11255" max="11255" width="2" style="1050" customWidth="1"/>
    <col min="11256" max="11256" width="47.42578125" style="1050" customWidth="1"/>
    <col min="11257" max="11257" width="9" style="1050" customWidth="1"/>
    <col min="11258" max="11258" width="0.85546875" style="1050" customWidth="1"/>
    <col min="11259" max="11259" width="8" style="1050" customWidth="1"/>
    <col min="11260" max="11260" width="0.85546875" style="1050" customWidth="1"/>
    <col min="11261" max="11261" width="8" style="1050" customWidth="1"/>
    <col min="11262" max="11262" width="2" style="1050" customWidth="1"/>
    <col min="11263" max="11263" width="9.28515625" style="1050" customWidth="1"/>
    <col min="11264" max="11264" width="0.85546875" style="1050" customWidth="1"/>
    <col min="11265" max="11265" width="8" style="1050" customWidth="1"/>
    <col min="11266" max="11266" width="0.85546875" style="1050" customWidth="1"/>
    <col min="11267" max="11267" width="8" style="1050" customWidth="1"/>
    <col min="11268" max="11268" width="2" style="1050" customWidth="1"/>
    <col min="11269" max="11269" width="9.140625" style="1050" customWidth="1"/>
    <col min="11270" max="11270" width="0.85546875" style="1050" customWidth="1"/>
    <col min="11271" max="11271" width="8" style="1050" customWidth="1"/>
    <col min="11272" max="11272" width="0.85546875" style="1050" customWidth="1"/>
    <col min="11273" max="11273" width="8.28515625" style="1050" customWidth="1"/>
    <col min="11274" max="11274" width="1.5703125" style="1050" customWidth="1"/>
    <col min="11275" max="11275" width="1.28515625" style="1050" customWidth="1"/>
    <col min="11276" max="11276" width="0.28515625" style="1050" customWidth="1"/>
    <col min="11277" max="11277" width="8" style="1050" customWidth="1"/>
    <col min="11278" max="11278" width="0.28515625" style="1050" customWidth="1"/>
    <col min="11279" max="11279" width="35" style="1050" customWidth="1"/>
    <col min="11280" max="11280" width="11" style="1050" customWidth="1"/>
    <col min="11281" max="11281" width="11.28515625" style="1050" bestFit="1" customWidth="1"/>
    <col min="11282" max="11282" width="11" style="1050" customWidth="1"/>
    <col min="11283" max="11509" width="8.42578125" style="1050"/>
    <col min="11510" max="11510" width="2.140625" style="1050" customWidth="1"/>
    <col min="11511" max="11511" width="2" style="1050" customWidth="1"/>
    <col min="11512" max="11512" width="47.42578125" style="1050" customWidth="1"/>
    <col min="11513" max="11513" width="9" style="1050" customWidth="1"/>
    <col min="11514" max="11514" width="0.85546875" style="1050" customWidth="1"/>
    <col min="11515" max="11515" width="8" style="1050" customWidth="1"/>
    <col min="11516" max="11516" width="0.85546875" style="1050" customWidth="1"/>
    <col min="11517" max="11517" width="8" style="1050" customWidth="1"/>
    <col min="11518" max="11518" width="2" style="1050" customWidth="1"/>
    <col min="11519" max="11519" width="9.28515625" style="1050" customWidth="1"/>
    <col min="11520" max="11520" width="0.85546875" style="1050" customWidth="1"/>
    <col min="11521" max="11521" width="8" style="1050" customWidth="1"/>
    <col min="11522" max="11522" width="0.85546875" style="1050" customWidth="1"/>
    <col min="11523" max="11523" width="8" style="1050" customWidth="1"/>
    <col min="11524" max="11524" width="2" style="1050" customWidth="1"/>
    <col min="11525" max="11525" width="9.140625" style="1050" customWidth="1"/>
    <col min="11526" max="11526" width="0.85546875" style="1050" customWidth="1"/>
    <col min="11527" max="11527" width="8" style="1050" customWidth="1"/>
    <col min="11528" max="11528" width="0.85546875" style="1050" customWidth="1"/>
    <col min="11529" max="11529" width="8.28515625" style="1050" customWidth="1"/>
    <col min="11530" max="11530" width="1.5703125" style="1050" customWidth="1"/>
    <col min="11531" max="11531" width="1.28515625" style="1050" customWidth="1"/>
    <col min="11532" max="11532" width="0.28515625" style="1050" customWidth="1"/>
    <col min="11533" max="11533" width="8" style="1050" customWidth="1"/>
    <col min="11534" max="11534" width="0.28515625" style="1050" customWidth="1"/>
    <col min="11535" max="11535" width="35" style="1050" customWidth="1"/>
    <col min="11536" max="11536" width="11" style="1050" customWidth="1"/>
    <col min="11537" max="11537" width="11.28515625" style="1050" bestFit="1" customWidth="1"/>
    <col min="11538" max="11538" width="11" style="1050" customWidth="1"/>
    <col min="11539" max="11765" width="8.42578125" style="1050"/>
    <col min="11766" max="11766" width="2.140625" style="1050" customWidth="1"/>
    <col min="11767" max="11767" width="2" style="1050" customWidth="1"/>
    <col min="11768" max="11768" width="47.42578125" style="1050" customWidth="1"/>
    <col min="11769" max="11769" width="9" style="1050" customWidth="1"/>
    <col min="11770" max="11770" width="0.85546875" style="1050" customWidth="1"/>
    <col min="11771" max="11771" width="8" style="1050" customWidth="1"/>
    <col min="11772" max="11772" width="0.85546875" style="1050" customWidth="1"/>
    <col min="11773" max="11773" width="8" style="1050" customWidth="1"/>
    <col min="11774" max="11774" width="2" style="1050" customWidth="1"/>
    <col min="11775" max="11775" width="9.28515625" style="1050" customWidth="1"/>
    <col min="11776" max="11776" width="0.85546875" style="1050" customWidth="1"/>
    <col min="11777" max="11777" width="8" style="1050" customWidth="1"/>
    <col min="11778" max="11778" width="0.85546875" style="1050" customWidth="1"/>
    <col min="11779" max="11779" width="8" style="1050" customWidth="1"/>
    <col min="11780" max="11780" width="2" style="1050" customWidth="1"/>
    <col min="11781" max="11781" width="9.140625" style="1050" customWidth="1"/>
    <col min="11782" max="11782" width="0.85546875" style="1050" customWidth="1"/>
    <col min="11783" max="11783" width="8" style="1050" customWidth="1"/>
    <col min="11784" max="11784" width="0.85546875" style="1050" customWidth="1"/>
    <col min="11785" max="11785" width="8.28515625" style="1050" customWidth="1"/>
    <col min="11786" max="11786" width="1.5703125" style="1050" customWidth="1"/>
    <col min="11787" max="11787" width="1.28515625" style="1050" customWidth="1"/>
    <col min="11788" max="11788" width="0.28515625" style="1050" customWidth="1"/>
    <col min="11789" max="11789" width="8" style="1050" customWidth="1"/>
    <col min="11790" max="11790" width="0.28515625" style="1050" customWidth="1"/>
    <col min="11791" max="11791" width="35" style="1050" customWidth="1"/>
    <col min="11792" max="11792" width="11" style="1050" customWidth="1"/>
    <col min="11793" max="11793" width="11.28515625" style="1050" bestFit="1" customWidth="1"/>
    <col min="11794" max="11794" width="11" style="1050" customWidth="1"/>
    <col min="11795" max="12021" width="8.42578125" style="1050"/>
    <col min="12022" max="12022" width="2.140625" style="1050" customWidth="1"/>
    <col min="12023" max="12023" width="2" style="1050" customWidth="1"/>
    <col min="12024" max="12024" width="47.42578125" style="1050" customWidth="1"/>
    <col min="12025" max="12025" width="9" style="1050" customWidth="1"/>
    <col min="12026" max="12026" width="0.85546875" style="1050" customWidth="1"/>
    <col min="12027" max="12027" width="8" style="1050" customWidth="1"/>
    <col min="12028" max="12028" width="0.85546875" style="1050" customWidth="1"/>
    <col min="12029" max="12029" width="8" style="1050" customWidth="1"/>
    <col min="12030" max="12030" width="2" style="1050" customWidth="1"/>
    <col min="12031" max="12031" width="9.28515625" style="1050" customWidth="1"/>
    <col min="12032" max="12032" width="0.85546875" style="1050" customWidth="1"/>
    <col min="12033" max="12033" width="8" style="1050" customWidth="1"/>
    <col min="12034" max="12034" width="0.85546875" style="1050" customWidth="1"/>
    <col min="12035" max="12035" width="8" style="1050" customWidth="1"/>
    <col min="12036" max="12036" width="2" style="1050" customWidth="1"/>
    <col min="12037" max="12037" width="9.140625" style="1050" customWidth="1"/>
    <col min="12038" max="12038" width="0.85546875" style="1050" customWidth="1"/>
    <col min="12039" max="12039" width="8" style="1050" customWidth="1"/>
    <col min="12040" max="12040" width="0.85546875" style="1050" customWidth="1"/>
    <col min="12041" max="12041" width="8.28515625" style="1050" customWidth="1"/>
    <col min="12042" max="12042" width="1.5703125" style="1050" customWidth="1"/>
    <col min="12043" max="12043" width="1.28515625" style="1050" customWidth="1"/>
    <col min="12044" max="12044" width="0.28515625" style="1050" customWidth="1"/>
    <col min="12045" max="12045" width="8" style="1050" customWidth="1"/>
    <col min="12046" max="12046" width="0.28515625" style="1050" customWidth="1"/>
    <col min="12047" max="12047" width="35" style="1050" customWidth="1"/>
    <col min="12048" max="12048" width="11" style="1050" customWidth="1"/>
    <col min="12049" max="12049" width="11.28515625" style="1050" bestFit="1" customWidth="1"/>
    <col min="12050" max="12050" width="11" style="1050" customWidth="1"/>
    <col min="12051" max="12277" width="8.42578125" style="1050"/>
    <col min="12278" max="12278" width="2.140625" style="1050" customWidth="1"/>
    <col min="12279" max="12279" width="2" style="1050" customWidth="1"/>
    <col min="12280" max="12280" width="47.42578125" style="1050" customWidth="1"/>
    <col min="12281" max="12281" width="9" style="1050" customWidth="1"/>
    <col min="12282" max="12282" width="0.85546875" style="1050" customWidth="1"/>
    <col min="12283" max="12283" width="8" style="1050" customWidth="1"/>
    <col min="12284" max="12284" width="0.85546875" style="1050" customWidth="1"/>
    <col min="12285" max="12285" width="8" style="1050" customWidth="1"/>
    <col min="12286" max="12286" width="2" style="1050" customWidth="1"/>
    <col min="12287" max="12287" width="9.28515625" style="1050" customWidth="1"/>
    <col min="12288" max="12288" width="0.85546875" style="1050" customWidth="1"/>
    <col min="12289" max="12289" width="8" style="1050" customWidth="1"/>
    <col min="12290" max="12290" width="0.85546875" style="1050" customWidth="1"/>
    <col min="12291" max="12291" width="8" style="1050" customWidth="1"/>
    <col min="12292" max="12292" width="2" style="1050" customWidth="1"/>
    <col min="12293" max="12293" width="9.140625" style="1050" customWidth="1"/>
    <col min="12294" max="12294" width="0.85546875" style="1050" customWidth="1"/>
    <col min="12295" max="12295" width="8" style="1050" customWidth="1"/>
    <col min="12296" max="12296" width="0.85546875" style="1050" customWidth="1"/>
    <col min="12297" max="12297" width="8.28515625" style="1050" customWidth="1"/>
    <col min="12298" max="12298" width="1.5703125" style="1050" customWidth="1"/>
    <col min="12299" max="12299" width="1.28515625" style="1050" customWidth="1"/>
    <col min="12300" max="12300" width="0.28515625" style="1050" customWidth="1"/>
    <col min="12301" max="12301" width="8" style="1050" customWidth="1"/>
    <col min="12302" max="12302" width="0.28515625" style="1050" customWidth="1"/>
    <col min="12303" max="12303" width="35" style="1050" customWidth="1"/>
    <col min="12304" max="12304" width="11" style="1050" customWidth="1"/>
    <col min="12305" max="12305" width="11.28515625" style="1050" bestFit="1" customWidth="1"/>
    <col min="12306" max="12306" width="11" style="1050" customWidth="1"/>
    <col min="12307" max="12533" width="8.42578125" style="1050"/>
    <col min="12534" max="12534" width="2.140625" style="1050" customWidth="1"/>
    <col min="12535" max="12535" width="2" style="1050" customWidth="1"/>
    <col min="12536" max="12536" width="47.42578125" style="1050" customWidth="1"/>
    <col min="12537" max="12537" width="9" style="1050" customWidth="1"/>
    <col min="12538" max="12538" width="0.85546875" style="1050" customWidth="1"/>
    <col min="12539" max="12539" width="8" style="1050" customWidth="1"/>
    <col min="12540" max="12540" width="0.85546875" style="1050" customWidth="1"/>
    <col min="12541" max="12541" width="8" style="1050" customWidth="1"/>
    <col min="12542" max="12542" width="2" style="1050" customWidth="1"/>
    <col min="12543" max="12543" width="9.28515625" style="1050" customWidth="1"/>
    <col min="12544" max="12544" width="0.85546875" style="1050" customWidth="1"/>
    <col min="12545" max="12545" width="8" style="1050" customWidth="1"/>
    <col min="12546" max="12546" width="0.85546875" style="1050" customWidth="1"/>
    <col min="12547" max="12547" width="8" style="1050" customWidth="1"/>
    <col min="12548" max="12548" width="2" style="1050" customWidth="1"/>
    <col min="12549" max="12549" width="9.140625" style="1050" customWidth="1"/>
    <col min="12550" max="12550" width="0.85546875" style="1050" customWidth="1"/>
    <col min="12551" max="12551" width="8" style="1050" customWidth="1"/>
    <col min="12552" max="12552" width="0.85546875" style="1050" customWidth="1"/>
    <col min="12553" max="12553" width="8.28515625" style="1050" customWidth="1"/>
    <col min="12554" max="12554" width="1.5703125" style="1050" customWidth="1"/>
    <col min="12555" max="12555" width="1.28515625" style="1050" customWidth="1"/>
    <col min="12556" max="12556" width="0.28515625" style="1050" customWidth="1"/>
    <col min="12557" max="12557" width="8" style="1050" customWidth="1"/>
    <col min="12558" max="12558" width="0.28515625" style="1050" customWidth="1"/>
    <col min="12559" max="12559" width="35" style="1050" customWidth="1"/>
    <col min="12560" max="12560" width="11" style="1050" customWidth="1"/>
    <col min="12561" max="12561" width="11.28515625" style="1050" bestFit="1" customWidth="1"/>
    <col min="12562" max="12562" width="11" style="1050" customWidth="1"/>
    <col min="12563" max="12789" width="8.42578125" style="1050"/>
    <col min="12790" max="12790" width="2.140625" style="1050" customWidth="1"/>
    <col min="12791" max="12791" width="2" style="1050" customWidth="1"/>
    <col min="12792" max="12792" width="47.42578125" style="1050" customWidth="1"/>
    <col min="12793" max="12793" width="9" style="1050" customWidth="1"/>
    <col min="12794" max="12794" width="0.85546875" style="1050" customWidth="1"/>
    <col min="12795" max="12795" width="8" style="1050" customWidth="1"/>
    <col min="12796" max="12796" width="0.85546875" style="1050" customWidth="1"/>
    <col min="12797" max="12797" width="8" style="1050" customWidth="1"/>
    <col min="12798" max="12798" width="2" style="1050" customWidth="1"/>
    <col min="12799" max="12799" width="9.28515625" style="1050" customWidth="1"/>
    <col min="12800" max="12800" width="0.85546875" style="1050" customWidth="1"/>
    <col min="12801" max="12801" width="8" style="1050" customWidth="1"/>
    <col min="12802" max="12802" width="0.85546875" style="1050" customWidth="1"/>
    <col min="12803" max="12803" width="8" style="1050" customWidth="1"/>
    <col min="12804" max="12804" width="2" style="1050" customWidth="1"/>
    <col min="12805" max="12805" width="9.140625" style="1050" customWidth="1"/>
    <col min="12806" max="12806" width="0.85546875" style="1050" customWidth="1"/>
    <col min="12807" max="12807" width="8" style="1050" customWidth="1"/>
    <col min="12808" max="12808" width="0.85546875" style="1050" customWidth="1"/>
    <col min="12809" max="12809" width="8.28515625" style="1050" customWidth="1"/>
    <col min="12810" max="12810" width="1.5703125" style="1050" customWidth="1"/>
    <col min="12811" max="12811" width="1.28515625" style="1050" customWidth="1"/>
    <col min="12812" max="12812" width="0.28515625" style="1050" customWidth="1"/>
    <col min="12813" max="12813" width="8" style="1050" customWidth="1"/>
    <col min="12814" max="12814" width="0.28515625" style="1050" customWidth="1"/>
    <col min="12815" max="12815" width="35" style="1050" customWidth="1"/>
    <col min="12816" max="12816" width="11" style="1050" customWidth="1"/>
    <col min="12817" max="12817" width="11.28515625" style="1050" bestFit="1" customWidth="1"/>
    <col min="12818" max="12818" width="11" style="1050" customWidth="1"/>
    <col min="12819" max="13045" width="8.42578125" style="1050"/>
    <col min="13046" max="13046" width="2.140625" style="1050" customWidth="1"/>
    <col min="13047" max="13047" width="2" style="1050" customWidth="1"/>
    <col min="13048" max="13048" width="47.42578125" style="1050" customWidth="1"/>
    <col min="13049" max="13049" width="9" style="1050" customWidth="1"/>
    <col min="13050" max="13050" width="0.85546875" style="1050" customWidth="1"/>
    <col min="13051" max="13051" width="8" style="1050" customWidth="1"/>
    <col min="13052" max="13052" width="0.85546875" style="1050" customWidth="1"/>
    <col min="13053" max="13053" width="8" style="1050" customWidth="1"/>
    <col min="13054" max="13054" width="2" style="1050" customWidth="1"/>
    <col min="13055" max="13055" width="9.28515625" style="1050" customWidth="1"/>
    <col min="13056" max="13056" width="0.85546875" style="1050" customWidth="1"/>
    <col min="13057" max="13057" width="8" style="1050" customWidth="1"/>
    <col min="13058" max="13058" width="0.85546875" style="1050" customWidth="1"/>
    <col min="13059" max="13059" width="8" style="1050" customWidth="1"/>
    <col min="13060" max="13060" width="2" style="1050" customWidth="1"/>
    <col min="13061" max="13061" width="9.140625" style="1050" customWidth="1"/>
    <col min="13062" max="13062" width="0.85546875" style="1050" customWidth="1"/>
    <col min="13063" max="13063" width="8" style="1050" customWidth="1"/>
    <col min="13064" max="13064" width="0.85546875" style="1050" customWidth="1"/>
    <col min="13065" max="13065" width="8.28515625" style="1050" customWidth="1"/>
    <col min="13066" max="13066" width="1.5703125" style="1050" customWidth="1"/>
    <col min="13067" max="13067" width="1.28515625" style="1050" customWidth="1"/>
    <col min="13068" max="13068" width="0.28515625" style="1050" customWidth="1"/>
    <col min="13069" max="13069" width="8" style="1050" customWidth="1"/>
    <col min="13070" max="13070" width="0.28515625" style="1050" customWidth="1"/>
    <col min="13071" max="13071" width="35" style="1050" customWidth="1"/>
    <col min="13072" max="13072" width="11" style="1050" customWidth="1"/>
    <col min="13073" max="13073" width="11.28515625" style="1050" bestFit="1" customWidth="1"/>
    <col min="13074" max="13074" width="11" style="1050" customWidth="1"/>
    <col min="13075" max="13301" width="8.42578125" style="1050"/>
    <col min="13302" max="13302" width="2.140625" style="1050" customWidth="1"/>
    <col min="13303" max="13303" width="2" style="1050" customWidth="1"/>
    <col min="13304" max="13304" width="47.42578125" style="1050" customWidth="1"/>
    <col min="13305" max="13305" width="9" style="1050" customWidth="1"/>
    <col min="13306" max="13306" width="0.85546875" style="1050" customWidth="1"/>
    <col min="13307" max="13307" width="8" style="1050" customWidth="1"/>
    <col min="13308" max="13308" width="0.85546875" style="1050" customWidth="1"/>
    <col min="13309" max="13309" width="8" style="1050" customWidth="1"/>
    <col min="13310" max="13310" width="2" style="1050" customWidth="1"/>
    <col min="13311" max="13311" width="9.28515625" style="1050" customWidth="1"/>
    <col min="13312" max="13312" width="0.85546875" style="1050" customWidth="1"/>
    <col min="13313" max="13313" width="8" style="1050" customWidth="1"/>
    <col min="13314" max="13314" width="0.85546875" style="1050" customWidth="1"/>
    <col min="13315" max="13315" width="8" style="1050" customWidth="1"/>
    <col min="13316" max="13316" width="2" style="1050" customWidth="1"/>
    <col min="13317" max="13317" width="9.140625" style="1050" customWidth="1"/>
    <col min="13318" max="13318" width="0.85546875" style="1050" customWidth="1"/>
    <col min="13319" max="13319" width="8" style="1050" customWidth="1"/>
    <col min="13320" max="13320" width="0.85546875" style="1050" customWidth="1"/>
    <col min="13321" max="13321" width="8.28515625" style="1050" customWidth="1"/>
    <col min="13322" max="13322" width="1.5703125" style="1050" customWidth="1"/>
    <col min="13323" max="13323" width="1.28515625" style="1050" customWidth="1"/>
    <col min="13324" max="13324" width="0.28515625" style="1050" customWidth="1"/>
    <col min="13325" max="13325" width="8" style="1050" customWidth="1"/>
    <col min="13326" max="13326" width="0.28515625" style="1050" customWidth="1"/>
    <col min="13327" max="13327" width="35" style="1050" customWidth="1"/>
    <col min="13328" max="13328" width="11" style="1050" customWidth="1"/>
    <col min="13329" max="13329" width="11.28515625" style="1050" bestFit="1" customWidth="1"/>
    <col min="13330" max="13330" width="11" style="1050" customWidth="1"/>
    <col min="13331" max="13557" width="8.42578125" style="1050"/>
    <col min="13558" max="13558" width="2.140625" style="1050" customWidth="1"/>
    <col min="13559" max="13559" width="2" style="1050" customWidth="1"/>
    <col min="13560" max="13560" width="47.42578125" style="1050" customWidth="1"/>
    <col min="13561" max="13561" width="9" style="1050" customWidth="1"/>
    <col min="13562" max="13562" width="0.85546875" style="1050" customWidth="1"/>
    <col min="13563" max="13563" width="8" style="1050" customWidth="1"/>
    <col min="13564" max="13564" width="0.85546875" style="1050" customWidth="1"/>
    <col min="13565" max="13565" width="8" style="1050" customWidth="1"/>
    <col min="13566" max="13566" width="2" style="1050" customWidth="1"/>
    <col min="13567" max="13567" width="9.28515625" style="1050" customWidth="1"/>
    <col min="13568" max="13568" width="0.85546875" style="1050" customWidth="1"/>
    <col min="13569" max="13569" width="8" style="1050" customWidth="1"/>
    <col min="13570" max="13570" width="0.85546875" style="1050" customWidth="1"/>
    <col min="13571" max="13571" width="8" style="1050" customWidth="1"/>
    <col min="13572" max="13572" width="2" style="1050" customWidth="1"/>
    <col min="13573" max="13573" width="9.140625" style="1050" customWidth="1"/>
    <col min="13574" max="13574" width="0.85546875" style="1050" customWidth="1"/>
    <col min="13575" max="13575" width="8" style="1050" customWidth="1"/>
    <col min="13576" max="13576" width="0.85546875" style="1050" customWidth="1"/>
    <col min="13577" max="13577" width="8.28515625" style="1050" customWidth="1"/>
    <col min="13578" max="13578" width="1.5703125" style="1050" customWidth="1"/>
    <col min="13579" max="13579" width="1.28515625" style="1050" customWidth="1"/>
    <col min="13580" max="13580" width="0.28515625" style="1050" customWidth="1"/>
    <col min="13581" max="13581" width="8" style="1050" customWidth="1"/>
    <col min="13582" max="13582" width="0.28515625" style="1050" customWidth="1"/>
    <col min="13583" max="13583" width="35" style="1050" customWidth="1"/>
    <col min="13584" max="13584" width="11" style="1050" customWidth="1"/>
    <col min="13585" max="13585" width="11.28515625" style="1050" bestFit="1" customWidth="1"/>
    <col min="13586" max="13586" width="11" style="1050" customWidth="1"/>
    <col min="13587" max="13813" width="8.42578125" style="1050"/>
    <col min="13814" max="13814" width="2.140625" style="1050" customWidth="1"/>
    <col min="13815" max="13815" width="2" style="1050" customWidth="1"/>
    <col min="13816" max="13816" width="47.42578125" style="1050" customWidth="1"/>
    <col min="13817" max="13817" width="9" style="1050" customWidth="1"/>
    <col min="13818" max="13818" width="0.85546875" style="1050" customWidth="1"/>
    <col min="13819" max="13819" width="8" style="1050" customWidth="1"/>
    <col min="13820" max="13820" width="0.85546875" style="1050" customWidth="1"/>
    <col min="13821" max="13821" width="8" style="1050" customWidth="1"/>
    <col min="13822" max="13822" width="2" style="1050" customWidth="1"/>
    <col min="13823" max="13823" width="9.28515625" style="1050" customWidth="1"/>
    <col min="13824" max="13824" width="0.85546875" style="1050" customWidth="1"/>
    <col min="13825" max="13825" width="8" style="1050" customWidth="1"/>
    <col min="13826" max="13826" width="0.85546875" style="1050" customWidth="1"/>
    <col min="13827" max="13827" width="8" style="1050" customWidth="1"/>
    <col min="13828" max="13828" width="2" style="1050" customWidth="1"/>
    <col min="13829" max="13829" width="9.140625" style="1050" customWidth="1"/>
    <col min="13830" max="13830" width="0.85546875" style="1050" customWidth="1"/>
    <col min="13831" max="13831" width="8" style="1050" customWidth="1"/>
    <col min="13832" max="13832" width="0.85546875" style="1050" customWidth="1"/>
    <col min="13833" max="13833" width="8.28515625" style="1050" customWidth="1"/>
    <col min="13834" max="13834" width="1.5703125" style="1050" customWidth="1"/>
    <col min="13835" max="13835" width="1.28515625" style="1050" customWidth="1"/>
    <col min="13836" max="13836" width="0.28515625" style="1050" customWidth="1"/>
    <col min="13837" max="13837" width="8" style="1050" customWidth="1"/>
    <col min="13838" max="13838" width="0.28515625" style="1050" customWidth="1"/>
    <col min="13839" max="13839" width="35" style="1050" customWidth="1"/>
    <col min="13840" max="13840" width="11" style="1050" customWidth="1"/>
    <col min="13841" max="13841" width="11.28515625" style="1050" bestFit="1" customWidth="1"/>
    <col min="13842" max="13842" width="11" style="1050" customWidth="1"/>
    <col min="13843" max="14069" width="8.42578125" style="1050"/>
    <col min="14070" max="14070" width="2.140625" style="1050" customWidth="1"/>
    <col min="14071" max="14071" width="2" style="1050" customWidth="1"/>
    <col min="14072" max="14072" width="47.42578125" style="1050" customWidth="1"/>
    <col min="14073" max="14073" width="9" style="1050" customWidth="1"/>
    <col min="14074" max="14074" width="0.85546875" style="1050" customWidth="1"/>
    <col min="14075" max="14075" width="8" style="1050" customWidth="1"/>
    <col min="14076" max="14076" width="0.85546875" style="1050" customWidth="1"/>
    <col min="14077" max="14077" width="8" style="1050" customWidth="1"/>
    <col min="14078" max="14078" width="2" style="1050" customWidth="1"/>
    <col min="14079" max="14079" width="9.28515625" style="1050" customWidth="1"/>
    <col min="14080" max="14080" width="0.85546875" style="1050" customWidth="1"/>
    <col min="14081" max="14081" width="8" style="1050" customWidth="1"/>
    <col min="14082" max="14082" width="0.85546875" style="1050" customWidth="1"/>
    <col min="14083" max="14083" width="8" style="1050" customWidth="1"/>
    <col min="14084" max="14084" width="2" style="1050" customWidth="1"/>
    <col min="14085" max="14085" width="9.140625" style="1050" customWidth="1"/>
    <col min="14086" max="14086" width="0.85546875" style="1050" customWidth="1"/>
    <col min="14087" max="14087" width="8" style="1050" customWidth="1"/>
    <col min="14088" max="14088" width="0.85546875" style="1050" customWidth="1"/>
    <col min="14089" max="14089" width="8.28515625" style="1050" customWidth="1"/>
    <col min="14090" max="14090" width="1.5703125" style="1050" customWidth="1"/>
    <col min="14091" max="14091" width="1.28515625" style="1050" customWidth="1"/>
    <col min="14092" max="14092" width="0.28515625" style="1050" customWidth="1"/>
    <col min="14093" max="14093" width="8" style="1050" customWidth="1"/>
    <col min="14094" max="14094" width="0.28515625" style="1050" customWidth="1"/>
    <col min="14095" max="14095" width="35" style="1050" customWidth="1"/>
    <col min="14096" max="14096" width="11" style="1050" customWidth="1"/>
    <col min="14097" max="14097" width="11.28515625" style="1050" bestFit="1" customWidth="1"/>
    <col min="14098" max="14098" width="11" style="1050" customWidth="1"/>
    <col min="14099" max="14325" width="8.42578125" style="1050"/>
    <col min="14326" max="14326" width="2.140625" style="1050" customWidth="1"/>
    <col min="14327" max="14327" width="2" style="1050" customWidth="1"/>
    <col min="14328" max="14328" width="47.42578125" style="1050" customWidth="1"/>
    <col min="14329" max="14329" width="9" style="1050" customWidth="1"/>
    <col min="14330" max="14330" width="0.85546875" style="1050" customWidth="1"/>
    <col min="14331" max="14331" width="8" style="1050" customWidth="1"/>
    <col min="14332" max="14332" width="0.85546875" style="1050" customWidth="1"/>
    <col min="14333" max="14333" width="8" style="1050" customWidth="1"/>
    <col min="14334" max="14334" width="2" style="1050" customWidth="1"/>
    <col min="14335" max="14335" width="9.28515625" style="1050" customWidth="1"/>
    <col min="14336" max="14336" width="0.85546875" style="1050" customWidth="1"/>
    <col min="14337" max="14337" width="8" style="1050" customWidth="1"/>
    <col min="14338" max="14338" width="0.85546875" style="1050" customWidth="1"/>
    <col min="14339" max="14339" width="8" style="1050" customWidth="1"/>
    <col min="14340" max="14340" width="2" style="1050" customWidth="1"/>
    <col min="14341" max="14341" width="9.140625" style="1050" customWidth="1"/>
    <col min="14342" max="14342" width="0.85546875" style="1050" customWidth="1"/>
    <col min="14343" max="14343" width="8" style="1050" customWidth="1"/>
    <col min="14344" max="14344" width="0.85546875" style="1050" customWidth="1"/>
    <col min="14345" max="14345" width="8.28515625" style="1050" customWidth="1"/>
    <col min="14346" max="14346" width="1.5703125" style="1050" customWidth="1"/>
    <col min="14347" max="14347" width="1.28515625" style="1050" customWidth="1"/>
    <col min="14348" max="14348" width="0.28515625" style="1050" customWidth="1"/>
    <col min="14349" max="14349" width="8" style="1050" customWidth="1"/>
    <col min="14350" max="14350" width="0.28515625" style="1050" customWidth="1"/>
    <col min="14351" max="14351" width="35" style="1050" customWidth="1"/>
    <col min="14352" max="14352" width="11" style="1050" customWidth="1"/>
    <col min="14353" max="14353" width="11.28515625" style="1050" bestFit="1" customWidth="1"/>
    <col min="14354" max="14354" width="11" style="1050" customWidth="1"/>
    <col min="14355" max="14581" width="8.42578125" style="1050"/>
    <col min="14582" max="14582" width="2.140625" style="1050" customWidth="1"/>
    <col min="14583" max="14583" width="2" style="1050" customWidth="1"/>
    <col min="14584" max="14584" width="47.42578125" style="1050" customWidth="1"/>
    <col min="14585" max="14585" width="9" style="1050" customWidth="1"/>
    <col min="14586" max="14586" width="0.85546875" style="1050" customWidth="1"/>
    <col min="14587" max="14587" width="8" style="1050" customWidth="1"/>
    <col min="14588" max="14588" width="0.85546875" style="1050" customWidth="1"/>
    <col min="14589" max="14589" width="8" style="1050" customWidth="1"/>
    <col min="14590" max="14590" width="2" style="1050" customWidth="1"/>
    <col min="14591" max="14591" width="9.28515625" style="1050" customWidth="1"/>
    <col min="14592" max="14592" width="0.85546875" style="1050" customWidth="1"/>
    <col min="14593" max="14593" width="8" style="1050" customWidth="1"/>
    <col min="14594" max="14594" width="0.85546875" style="1050" customWidth="1"/>
    <col min="14595" max="14595" width="8" style="1050" customWidth="1"/>
    <col min="14596" max="14596" width="2" style="1050" customWidth="1"/>
    <col min="14597" max="14597" width="9.140625" style="1050" customWidth="1"/>
    <col min="14598" max="14598" width="0.85546875" style="1050" customWidth="1"/>
    <col min="14599" max="14599" width="8" style="1050" customWidth="1"/>
    <col min="14600" max="14600" width="0.85546875" style="1050" customWidth="1"/>
    <col min="14601" max="14601" width="8.28515625" style="1050" customWidth="1"/>
    <col min="14602" max="14602" width="1.5703125" style="1050" customWidth="1"/>
    <col min="14603" max="14603" width="1.28515625" style="1050" customWidth="1"/>
    <col min="14604" max="14604" width="0.28515625" style="1050" customWidth="1"/>
    <col min="14605" max="14605" width="8" style="1050" customWidth="1"/>
    <col min="14606" max="14606" width="0.28515625" style="1050" customWidth="1"/>
    <col min="14607" max="14607" width="35" style="1050" customWidth="1"/>
    <col min="14608" max="14608" width="11" style="1050" customWidth="1"/>
    <col min="14609" max="14609" width="11.28515625" style="1050" bestFit="1" customWidth="1"/>
    <col min="14610" max="14610" width="11" style="1050" customWidth="1"/>
    <col min="14611" max="14837" width="8.42578125" style="1050"/>
    <col min="14838" max="14838" width="2.140625" style="1050" customWidth="1"/>
    <col min="14839" max="14839" width="2" style="1050" customWidth="1"/>
    <col min="14840" max="14840" width="47.42578125" style="1050" customWidth="1"/>
    <col min="14841" max="14841" width="9" style="1050" customWidth="1"/>
    <col min="14842" max="14842" width="0.85546875" style="1050" customWidth="1"/>
    <col min="14843" max="14843" width="8" style="1050" customWidth="1"/>
    <col min="14844" max="14844" width="0.85546875" style="1050" customWidth="1"/>
    <col min="14845" max="14845" width="8" style="1050" customWidth="1"/>
    <col min="14846" max="14846" width="2" style="1050" customWidth="1"/>
    <col min="14847" max="14847" width="9.28515625" style="1050" customWidth="1"/>
    <col min="14848" max="14848" width="0.85546875" style="1050" customWidth="1"/>
    <col min="14849" max="14849" width="8" style="1050" customWidth="1"/>
    <col min="14850" max="14850" width="0.85546875" style="1050" customWidth="1"/>
    <col min="14851" max="14851" width="8" style="1050" customWidth="1"/>
    <col min="14852" max="14852" width="2" style="1050" customWidth="1"/>
    <col min="14853" max="14853" width="9.140625" style="1050" customWidth="1"/>
    <col min="14854" max="14854" width="0.85546875" style="1050" customWidth="1"/>
    <col min="14855" max="14855" width="8" style="1050" customWidth="1"/>
    <col min="14856" max="14856" width="0.85546875" style="1050" customWidth="1"/>
    <col min="14857" max="14857" width="8.28515625" style="1050" customWidth="1"/>
    <col min="14858" max="14858" width="1.5703125" style="1050" customWidth="1"/>
    <col min="14859" max="14859" width="1.28515625" style="1050" customWidth="1"/>
    <col min="14860" max="14860" width="0.28515625" style="1050" customWidth="1"/>
    <col min="14861" max="14861" width="8" style="1050" customWidth="1"/>
    <col min="14862" max="14862" width="0.28515625" style="1050" customWidth="1"/>
    <col min="14863" max="14863" width="35" style="1050" customWidth="1"/>
    <col min="14864" max="14864" width="11" style="1050" customWidth="1"/>
    <col min="14865" max="14865" width="11.28515625" style="1050" bestFit="1" customWidth="1"/>
    <col min="14866" max="14866" width="11" style="1050" customWidth="1"/>
    <col min="14867" max="15093" width="8.42578125" style="1050"/>
    <col min="15094" max="15094" width="2.140625" style="1050" customWidth="1"/>
    <col min="15095" max="15095" width="2" style="1050" customWidth="1"/>
    <col min="15096" max="15096" width="47.42578125" style="1050" customWidth="1"/>
    <col min="15097" max="15097" width="9" style="1050" customWidth="1"/>
    <col min="15098" max="15098" width="0.85546875" style="1050" customWidth="1"/>
    <col min="15099" max="15099" width="8" style="1050" customWidth="1"/>
    <col min="15100" max="15100" width="0.85546875" style="1050" customWidth="1"/>
    <col min="15101" max="15101" width="8" style="1050" customWidth="1"/>
    <col min="15102" max="15102" width="2" style="1050" customWidth="1"/>
    <col min="15103" max="15103" width="9.28515625" style="1050" customWidth="1"/>
    <col min="15104" max="15104" width="0.85546875" style="1050" customWidth="1"/>
    <col min="15105" max="15105" width="8" style="1050" customWidth="1"/>
    <col min="15106" max="15106" width="0.85546875" style="1050" customWidth="1"/>
    <col min="15107" max="15107" width="8" style="1050" customWidth="1"/>
    <col min="15108" max="15108" width="2" style="1050" customWidth="1"/>
    <col min="15109" max="15109" width="9.140625" style="1050" customWidth="1"/>
    <col min="15110" max="15110" width="0.85546875" style="1050" customWidth="1"/>
    <col min="15111" max="15111" width="8" style="1050" customWidth="1"/>
    <col min="15112" max="15112" width="0.85546875" style="1050" customWidth="1"/>
    <col min="15113" max="15113" width="8.28515625" style="1050" customWidth="1"/>
    <col min="15114" max="15114" width="1.5703125" style="1050" customWidth="1"/>
    <col min="15115" max="15115" width="1.28515625" style="1050" customWidth="1"/>
    <col min="15116" max="15116" width="0.28515625" style="1050" customWidth="1"/>
    <col min="15117" max="15117" width="8" style="1050" customWidth="1"/>
    <col min="15118" max="15118" width="0.28515625" style="1050" customWidth="1"/>
    <col min="15119" max="15119" width="35" style="1050" customWidth="1"/>
    <col min="15120" max="15120" width="11" style="1050" customWidth="1"/>
    <col min="15121" max="15121" width="11.28515625" style="1050" bestFit="1" customWidth="1"/>
    <col min="15122" max="15122" width="11" style="1050" customWidth="1"/>
    <col min="15123" max="15349" width="8.42578125" style="1050"/>
    <col min="15350" max="15350" width="2.140625" style="1050" customWidth="1"/>
    <col min="15351" max="15351" width="2" style="1050" customWidth="1"/>
    <col min="15352" max="15352" width="47.42578125" style="1050" customWidth="1"/>
    <col min="15353" max="15353" width="9" style="1050" customWidth="1"/>
    <col min="15354" max="15354" width="0.85546875" style="1050" customWidth="1"/>
    <col min="15355" max="15355" width="8" style="1050" customWidth="1"/>
    <col min="15356" max="15356" width="0.85546875" style="1050" customWidth="1"/>
    <col min="15357" max="15357" width="8" style="1050" customWidth="1"/>
    <col min="15358" max="15358" width="2" style="1050" customWidth="1"/>
    <col min="15359" max="15359" width="9.28515625" style="1050" customWidth="1"/>
    <col min="15360" max="15360" width="0.85546875" style="1050" customWidth="1"/>
    <col min="15361" max="15361" width="8" style="1050" customWidth="1"/>
    <col min="15362" max="15362" width="0.85546875" style="1050" customWidth="1"/>
    <col min="15363" max="15363" width="8" style="1050" customWidth="1"/>
    <col min="15364" max="15364" width="2" style="1050" customWidth="1"/>
    <col min="15365" max="15365" width="9.140625" style="1050" customWidth="1"/>
    <col min="15366" max="15366" width="0.85546875" style="1050" customWidth="1"/>
    <col min="15367" max="15367" width="8" style="1050" customWidth="1"/>
    <col min="15368" max="15368" width="0.85546875" style="1050" customWidth="1"/>
    <col min="15369" max="15369" width="8.28515625" style="1050" customWidth="1"/>
    <col min="15370" max="15370" width="1.5703125" style="1050" customWidth="1"/>
    <col min="15371" max="15371" width="1.28515625" style="1050" customWidth="1"/>
    <col min="15372" max="15372" width="0.28515625" style="1050" customWidth="1"/>
    <col min="15373" max="15373" width="8" style="1050" customWidth="1"/>
    <col min="15374" max="15374" width="0.28515625" style="1050" customWidth="1"/>
    <col min="15375" max="15375" width="35" style="1050" customWidth="1"/>
    <col min="15376" max="15376" width="11" style="1050" customWidth="1"/>
    <col min="15377" max="15377" width="11.28515625" style="1050" bestFit="1" customWidth="1"/>
    <col min="15378" max="15378" width="11" style="1050" customWidth="1"/>
    <col min="15379" max="15605" width="8.42578125" style="1050"/>
    <col min="15606" max="15606" width="2.140625" style="1050" customWidth="1"/>
    <col min="15607" max="15607" width="2" style="1050" customWidth="1"/>
    <col min="15608" max="15608" width="47.42578125" style="1050" customWidth="1"/>
    <col min="15609" max="15609" width="9" style="1050" customWidth="1"/>
    <col min="15610" max="15610" width="0.85546875" style="1050" customWidth="1"/>
    <col min="15611" max="15611" width="8" style="1050" customWidth="1"/>
    <col min="15612" max="15612" width="0.85546875" style="1050" customWidth="1"/>
    <col min="15613" max="15613" width="8" style="1050" customWidth="1"/>
    <col min="15614" max="15614" width="2" style="1050" customWidth="1"/>
    <col min="15615" max="15615" width="9.28515625" style="1050" customWidth="1"/>
    <col min="15616" max="15616" width="0.85546875" style="1050" customWidth="1"/>
    <col min="15617" max="15617" width="8" style="1050" customWidth="1"/>
    <col min="15618" max="15618" width="0.85546875" style="1050" customWidth="1"/>
    <col min="15619" max="15619" width="8" style="1050" customWidth="1"/>
    <col min="15620" max="15620" width="2" style="1050" customWidth="1"/>
    <col min="15621" max="15621" width="9.140625" style="1050" customWidth="1"/>
    <col min="15622" max="15622" width="0.85546875" style="1050" customWidth="1"/>
    <col min="15623" max="15623" width="8" style="1050" customWidth="1"/>
    <col min="15624" max="15624" width="0.85546875" style="1050" customWidth="1"/>
    <col min="15625" max="15625" width="8.28515625" style="1050" customWidth="1"/>
    <col min="15626" max="15626" width="1.5703125" style="1050" customWidth="1"/>
    <col min="15627" max="15627" width="1.28515625" style="1050" customWidth="1"/>
    <col min="15628" max="15628" width="0.28515625" style="1050" customWidth="1"/>
    <col min="15629" max="15629" width="8" style="1050" customWidth="1"/>
    <col min="15630" max="15630" width="0.28515625" style="1050" customWidth="1"/>
    <col min="15631" max="15631" width="35" style="1050" customWidth="1"/>
    <col min="15632" max="15632" width="11" style="1050" customWidth="1"/>
    <col min="15633" max="15633" width="11.28515625" style="1050" bestFit="1" customWidth="1"/>
    <col min="15634" max="15634" width="11" style="1050" customWidth="1"/>
    <col min="15635" max="15861" width="8.42578125" style="1050"/>
    <col min="15862" max="15862" width="2.140625" style="1050" customWidth="1"/>
    <col min="15863" max="15863" width="2" style="1050" customWidth="1"/>
    <col min="15864" max="15864" width="47.42578125" style="1050" customWidth="1"/>
    <col min="15865" max="15865" width="9" style="1050" customWidth="1"/>
    <col min="15866" max="15866" width="0.85546875" style="1050" customWidth="1"/>
    <col min="15867" max="15867" width="8" style="1050" customWidth="1"/>
    <col min="15868" max="15868" width="0.85546875" style="1050" customWidth="1"/>
    <col min="15869" max="15869" width="8" style="1050" customWidth="1"/>
    <col min="15870" max="15870" width="2" style="1050" customWidth="1"/>
    <col min="15871" max="15871" width="9.28515625" style="1050" customWidth="1"/>
    <col min="15872" max="15872" width="0.85546875" style="1050" customWidth="1"/>
    <col min="15873" max="15873" width="8" style="1050" customWidth="1"/>
    <col min="15874" max="15874" width="0.85546875" style="1050" customWidth="1"/>
    <col min="15875" max="15875" width="8" style="1050" customWidth="1"/>
    <col min="15876" max="15876" width="2" style="1050" customWidth="1"/>
    <col min="15877" max="15877" width="9.140625" style="1050" customWidth="1"/>
    <col min="15878" max="15878" width="0.85546875" style="1050" customWidth="1"/>
    <col min="15879" max="15879" width="8" style="1050" customWidth="1"/>
    <col min="15880" max="15880" width="0.85546875" style="1050" customWidth="1"/>
    <col min="15881" max="15881" width="8.28515625" style="1050" customWidth="1"/>
    <col min="15882" max="15882" width="1.5703125" style="1050" customWidth="1"/>
    <col min="15883" max="15883" width="1.28515625" style="1050" customWidth="1"/>
    <col min="15884" max="15884" width="0.28515625" style="1050" customWidth="1"/>
    <col min="15885" max="15885" width="8" style="1050" customWidth="1"/>
    <col min="15886" max="15886" width="0.28515625" style="1050" customWidth="1"/>
    <col min="15887" max="15887" width="35" style="1050" customWidth="1"/>
    <col min="15888" max="15888" width="11" style="1050" customWidth="1"/>
    <col min="15889" max="15889" width="11.28515625" style="1050" bestFit="1" customWidth="1"/>
    <col min="15890" max="15890" width="11" style="1050" customWidth="1"/>
    <col min="15891" max="16117" width="8.42578125" style="1050"/>
    <col min="16118" max="16118" width="2.140625" style="1050" customWidth="1"/>
    <col min="16119" max="16119" width="2" style="1050" customWidth="1"/>
    <col min="16120" max="16120" width="47.42578125" style="1050" customWidth="1"/>
    <col min="16121" max="16121" width="9" style="1050" customWidth="1"/>
    <col min="16122" max="16122" width="0.85546875" style="1050" customWidth="1"/>
    <col min="16123" max="16123" width="8" style="1050" customWidth="1"/>
    <col min="16124" max="16124" width="0.85546875" style="1050" customWidth="1"/>
    <col min="16125" max="16125" width="8" style="1050" customWidth="1"/>
    <col min="16126" max="16126" width="2" style="1050" customWidth="1"/>
    <col min="16127" max="16127" width="9.28515625" style="1050" customWidth="1"/>
    <col min="16128" max="16128" width="0.85546875" style="1050" customWidth="1"/>
    <col min="16129" max="16129" width="8" style="1050" customWidth="1"/>
    <col min="16130" max="16130" width="0.85546875" style="1050" customWidth="1"/>
    <col min="16131" max="16131" width="8" style="1050" customWidth="1"/>
    <col min="16132" max="16132" width="2" style="1050" customWidth="1"/>
    <col min="16133" max="16133" width="9.140625" style="1050" customWidth="1"/>
    <col min="16134" max="16134" width="0.85546875" style="1050" customWidth="1"/>
    <col min="16135" max="16135" width="8" style="1050" customWidth="1"/>
    <col min="16136" max="16136" width="0.85546875" style="1050" customWidth="1"/>
    <col min="16137" max="16137" width="8.28515625" style="1050" customWidth="1"/>
    <col min="16138" max="16138" width="1.5703125" style="1050" customWidth="1"/>
    <col min="16139" max="16139" width="1.28515625" style="1050" customWidth="1"/>
    <col min="16140" max="16140" width="0.28515625" style="1050" customWidth="1"/>
    <col min="16141" max="16141" width="8" style="1050" customWidth="1"/>
    <col min="16142" max="16142" width="0.28515625" style="1050" customWidth="1"/>
    <col min="16143" max="16143" width="35" style="1050" customWidth="1"/>
    <col min="16144" max="16144" width="11" style="1050" customWidth="1"/>
    <col min="16145" max="16145" width="11.28515625" style="1050" bestFit="1" customWidth="1"/>
    <col min="16146" max="16146" width="11" style="1050" customWidth="1"/>
    <col min="16147" max="16384" width="8.42578125" style="1050"/>
  </cols>
  <sheetData>
    <row r="1" spans="1:18" ht="13.5" customHeight="1" x14ac:dyDescent="0.2">
      <c r="A1" s="217" t="s">
        <v>28</v>
      </c>
      <c r="B1" s="217"/>
      <c r="D1" s="218" t="s">
        <v>598</v>
      </c>
      <c r="E1" s="218"/>
      <c r="F1" s="218"/>
      <c r="G1" s="221"/>
      <c r="H1" s="221"/>
      <c r="I1" s="221"/>
    </row>
    <row r="2" spans="1:18" ht="12" customHeight="1" x14ac:dyDescent="0.2">
      <c r="A2" s="218"/>
      <c r="B2" s="218"/>
      <c r="D2" s="1340" t="s">
        <v>616</v>
      </c>
      <c r="E2" s="1326"/>
      <c r="F2" s="1326"/>
      <c r="G2" s="1326"/>
      <c r="H2" s="1326"/>
      <c r="I2" s="1326"/>
      <c r="J2" s="1109"/>
      <c r="K2" s="1109"/>
      <c r="L2" s="1109"/>
    </row>
    <row r="3" spans="1:18" ht="14.25" customHeight="1" x14ac:dyDescent="0.2">
      <c r="A3" s="217" t="s">
        <v>525</v>
      </c>
      <c r="B3" s="217"/>
      <c r="D3" s="1326"/>
      <c r="E3" s="1326"/>
      <c r="F3" s="1326"/>
      <c r="G3" s="1326"/>
      <c r="H3" s="1326"/>
      <c r="I3" s="1326"/>
      <c r="J3" s="1109"/>
      <c r="K3" s="1109"/>
      <c r="L3" s="1109"/>
    </row>
    <row r="4" spans="1:18" ht="12.95" customHeight="1" x14ac:dyDescent="0.2">
      <c r="A4" s="223"/>
      <c r="B4" s="223"/>
      <c r="C4" s="1051"/>
      <c r="D4" s="1326"/>
      <c r="E4" s="1326"/>
      <c r="F4" s="1326"/>
      <c r="G4" s="1326"/>
      <c r="H4" s="1326"/>
      <c r="I4" s="1326"/>
      <c r="J4" s="1109"/>
      <c r="K4" s="1109"/>
      <c r="L4" s="1109"/>
    </row>
    <row r="5" spans="1:18" ht="8.25" customHeight="1" x14ac:dyDescent="0.2">
      <c r="B5" s="1052"/>
      <c r="C5" s="1052"/>
      <c r="D5" s="1326"/>
      <c r="E5" s="1326"/>
      <c r="F5" s="1326"/>
      <c r="G5" s="1326"/>
      <c r="H5" s="1326"/>
      <c r="I5" s="1326"/>
    </row>
    <row r="6" spans="1:18" ht="8.25" customHeight="1" x14ac:dyDescent="0.2">
      <c r="B6" s="1052"/>
      <c r="C6" s="1052"/>
      <c r="D6" s="1040"/>
      <c r="E6" s="1040"/>
      <c r="F6" s="1040"/>
      <c r="G6" s="1040"/>
      <c r="H6" s="1040"/>
      <c r="I6" s="1040"/>
    </row>
    <row r="7" spans="1:18" ht="12.95" customHeight="1" x14ac:dyDescent="0.2">
      <c r="B7" s="1052"/>
      <c r="C7" s="1052"/>
      <c r="D7" s="1036"/>
      <c r="E7" s="1036"/>
      <c r="F7" s="1036"/>
      <c r="G7" s="1036"/>
      <c r="H7" s="1036"/>
      <c r="I7" s="1036"/>
    </row>
    <row r="8" spans="1:18" ht="12.95" customHeight="1" x14ac:dyDescent="0.2">
      <c r="B8" s="1110"/>
      <c r="C8" s="1137" t="s">
        <v>603</v>
      </c>
      <c r="D8" s="1137"/>
      <c r="E8" s="1137"/>
      <c r="F8" s="1137"/>
      <c r="G8" s="1137"/>
      <c r="H8" s="1110"/>
      <c r="I8" s="1110"/>
      <c r="J8" s="1111"/>
    </row>
    <row r="9" spans="1:18" ht="12.95" customHeight="1" thickBot="1" x14ac:dyDescent="0.25">
      <c r="A9" s="1053"/>
      <c r="B9" s="1054"/>
      <c r="C9" s="1145" t="s">
        <v>614</v>
      </c>
      <c r="D9" s="1145"/>
      <c r="E9" s="1145"/>
      <c r="F9" s="1145"/>
      <c r="G9" s="1145"/>
      <c r="H9" s="1055"/>
    </row>
    <row r="10" spans="1:18" ht="27" customHeight="1" x14ac:dyDescent="0.2">
      <c r="B10" s="1051"/>
      <c r="C10" s="1056" t="s">
        <v>413</v>
      </c>
      <c r="D10" s="1057"/>
      <c r="E10" s="1058" t="s">
        <v>588</v>
      </c>
      <c r="F10" s="1059"/>
      <c r="G10" s="1058" t="s">
        <v>589</v>
      </c>
      <c r="H10" s="1060"/>
      <c r="I10" s="1056" t="s">
        <v>590</v>
      </c>
      <c r="L10" s="1061"/>
      <c r="N10" s="1061"/>
    </row>
    <row r="11" spans="1:18" ht="12.95" customHeight="1" x14ac:dyDescent="0.2">
      <c r="B11" s="1339"/>
      <c r="C11" s="1339"/>
      <c r="D11" s="1339"/>
      <c r="E11" s="1339"/>
      <c r="F11" s="1339"/>
      <c r="G11" s="1339"/>
      <c r="H11" s="1339"/>
      <c r="I11" s="1062"/>
      <c r="J11" s="1062"/>
      <c r="K11" s="1063"/>
      <c r="L11" s="1064"/>
      <c r="M11" s="1063"/>
      <c r="N11" s="1063"/>
    </row>
    <row r="12" spans="1:18" ht="12.95" customHeight="1" x14ac:dyDescent="0.2">
      <c r="B12" s="1065" t="s">
        <v>210</v>
      </c>
      <c r="C12" s="1066">
        <v>2245377.0283333333</v>
      </c>
      <c r="D12" s="1066"/>
      <c r="E12" s="1066">
        <v>292893.17499999999</v>
      </c>
      <c r="F12" s="1066"/>
      <c r="G12" s="1066">
        <v>1274395.3891666664</v>
      </c>
      <c r="H12" s="1066"/>
      <c r="I12" s="1066">
        <v>678088.4574999999</v>
      </c>
      <c r="J12" s="1067"/>
      <c r="K12" s="1067"/>
      <c r="L12" s="1068"/>
      <c r="M12" s="1068"/>
      <c r="N12" s="1069"/>
      <c r="O12" s="1067"/>
      <c r="P12" s="1070"/>
      <c r="Q12" s="1067"/>
      <c r="R12" s="1067"/>
    </row>
    <row r="13" spans="1:18" ht="7.5" customHeight="1" x14ac:dyDescent="0.2">
      <c r="B13" s="1071"/>
      <c r="C13" s="1072"/>
      <c r="D13" s="1072"/>
      <c r="E13" s="1073"/>
      <c r="F13" s="1073"/>
      <c r="G13" s="1073"/>
      <c r="H13" s="1072"/>
      <c r="I13" s="1072"/>
      <c r="J13" s="1067"/>
      <c r="K13" s="1067"/>
      <c r="L13" s="1074"/>
      <c r="M13" s="1074"/>
      <c r="N13" s="1075"/>
      <c r="O13" s="1076"/>
      <c r="P13" s="1070"/>
      <c r="Q13" s="1067"/>
      <c r="R13" s="1067"/>
    </row>
    <row r="14" spans="1:18" ht="12.95" customHeight="1" x14ac:dyDescent="0.2">
      <c r="B14" s="1065" t="s">
        <v>211</v>
      </c>
      <c r="C14" s="1067">
        <f>C15+C16</f>
        <v>2245355.5716666668</v>
      </c>
      <c r="D14" s="1067">
        <f t="shared" ref="D14:I14" si="0">D15+D16</f>
        <v>0</v>
      </c>
      <c r="E14" s="1067">
        <f t="shared" si="0"/>
        <v>292893.01666666678</v>
      </c>
      <c r="F14" s="1067">
        <f t="shared" si="0"/>
        <v>0</v>
      </c>
      <c r="G14" s="1067">
        <f t="shared" si="0"/>
        <v>1274373.9808333335</v>
      </c>
      <c r="H14" s="1067"/>
      <c r="I14" s="1067">
        <f t="shared" si="0"/>
        <v>678088.29416666657</v>
      </c>
      <c r="J14" s="1067"/>
      <c r="K14" s="1067"/>
      <c r="L14" s="1074"/>
      <c r="M14" s="1074"/>
      <c r="N14" s="1075"/>
      <c r="O14" s="1076"/>
      <c r="P14" s="1070"/>
      <c r="Q14" s="1067"/>
      <c r="R14" s="1067"/>
    </row>
    <row r="15" spans="1:18" ht="12.95" customHeight="1" x14ac:dyDescent="0.2">
      <c r="B15" s="1077" t="s">
        <v>591</v>
      </c>
      <c r="C15" s="1072">
        <f>C22</f>
        <v>12108.816666666666</v>
      </c>
      <c r="D15" s="1072"/>
      <c r="E15" s="1072">
        <f>E22</f>
        <v>3800.0466666666666</v>
      </c>
      <c r="F15" s="1073"/>
      <c r="G15" s="1072">
        <f>G22</f>
        <v>5601.432499999999</v>
      </c>
      <c r="H15" s="1072"/>
      <c r="I15" s="1072">
        <f>I22</f>
        <v>2707.3266666666668</v>
      </c>
      <c r="J15" s="1067"/>
      <c r="K15" s="1067"/>
      <c r="L15" s="1068"/>
      <c r="M15" s="1068"/>
      <c r="N15" s="1069"/>
      <c r="O15" s="1076"/>
      <c r="P15" s="1070"/>
      <c r="Q15" s="1067"/>
      <c r="R15" s="1067"/>
    </row>
    <row r="16" spans="1:18" ht="12.95" customHeight="1" x14ac:dyDescent="0.2">
      <c r="B16" s="1077" t="s">
        <v>592</v>
      </c>
      <c r="C16" s="1072">
        <f>SUM(C17:C19)</f>
        <v>2233246.7549999999</v>
      </c>
      <c r="D16" s="1072"/>
      <c r="E16" s="1072">
        <f>SUM(E17:E19)</f>
        <v>289092.97000000009</v>
      </c>
      <c r="F16" s="1073"/>
      <c r="G16" s="1072">
        <f>SUM(G17:G19)</f>
        <v>1268772.5483333333</v>
      </c>
      <c r="H16" s="1078"/>
      <c r="I16" s="1072">
        <f>SUM(I17:I19)</f>
        <v>675380.96749999991</v>
      </c>
      <c r="J16" s="1067"/>
      <c r="K16" s="1067"/>
      <c r="L16" s="1068"/>
      <c r="M16" s="1068"/>
      <c r="N16" s="1069"/>
      <c r="O16" s="1076"/>
      <c r="P16" s="1070"/>
      <c r="Q16" s="1067"/>
      <c r="R16" s="1067"/>
    </row>
    <row r="17" spans="1:18" ht="12.95" customHeight="1" x14ac:dyDescent="0.2">
      <c r="B17" s="1077" t="s">
        <v>593</v>
      </c>
      <c r="C17" s="1072">
        <f>C23+C24+C25+C26</f>
        <v>39463.748333333322</v>
      </c>
      <c r="D17" s="1072"/>
      <c r="E17" s="1072">
        <f>E23+E24+E25+E26</f>
        <v>12016.220000000001</v>
      </c>
      <c r="F17" s="1073"/>
      <c r="G17" s="1072">
        <f>G23+G24+G25+G26</f>
        <v>5343.2050000000008</v>
      </c>
      <c r="H17" s="1078"/>
      <c r="I17" s="1072">
        <f>I23+I24+I25+I26</f>
        <v>22104.284166666668</v>
      </c>
      <c r="J17" s="1067"/>
      <c r="K17" s="1067"/>
      <c r="L17" s="1068"/>
      <c r="M17" s="1068"/>
      <c r="N17" s="1069"/>
      <c r="O17" s="1076"/>
      <c r="P17" s="1070"/>
      <c r="Q17" s="1067"/>
      <c r="R17" s="1067"/>
    </row>
    <row r="18" spans="1:18" ht="12.95" customHeight="1" x14ac:dyDescent="0.2">
      <c r="B18" s="1077" t="s">
        <v>594</v>
      </c>
      <c r="C18" s="1072">
        <f>C27</f>
        <v>18715.095833333336</v>
      </c>
      <c r="D18" s="1072"/>
      <c r="E18" s="1072">
        <f>E27</f>
        <v>4497.51</v>
      </c>
      <c r="F18" s="1073"/>
      <c r="G18" s="1072">
        <f>G27</f>
        <v>1859.9116666666669</v>
      </c>
      <c r="H18" s="1078"/>
      <c r="I18" s="1072">
        <f>I27</f>
        <v>12357.661666666667</v>
      </c>
      <c r="J18" s="1067"/>
      <c r="K18" s="1067"/>
      <c r="L18" s="1068"/>
      <c r="M18" s="1068"/>
      <c r="N18" s="1069"/>
      <c r="O18" s="1076"/>
      <c r="P18" s="1070"/>
      <c r="Q18" s="1067"/>
      <c r="R18" s="1067"/>
    </row>
    <row r="19" spans="1:18" ht="12.95" customHeight="1" x14ac:dyDescent="0.2">
      <c r="B19" s="1077" t="s">
        <v>595</v>
      </c>
      <c r="C19" s="1072">
        <f>SUM(C28:C42)</f>
        <v>2175067.9108333332</v>
      </c>
      <c r="D19" s="1072"/>
      <c r="E19" s="1072">
        <f>SUM(E28:E42)</f>
        <v>272579.24000000011</v>
      </c>
      <c r="F19" s="1073"/>
      <c r="G19" s="1072">
        <f>SUM(G28:G42)</f>
        <v>1261569.4316666666</v>
      </c>
      <c r="H19" s="1078"/>
      <c r="I19" s="1072">
        <f>SUM(I28:I42)</f>
        <v>640919.02166666661</v>
      </c>
      <c r="J19" s="1067"/>
      <c r="K19" s="1067"/>
      <c r="L19" s="1068"/>
      <c r="M19" s="1068"/>
      <c r="N19" s="1069"/>
      <c r="O19" s="1076"/>
      <c r="P19" s="1070"/>
      <c r="Q19" s="1067"/>
      <c r="R19" s="1067"/>
    </row>
    <row r="20" spans="1:18" ht="12.95" customHeight="1" x14ac:dyDescent="0.2">
      <c r="B20" s="1077"/>
      <c r="C20" s="1079"/>
      <c r="D20" s="1072"/>
      <c r="E20" s="1079"/>
      <c r="F20" s="1079"/>
      <c r="G20" s="1079"/>
      <c r="H20" s="1079"/>
      <c r="I20" s="1079"/>
      <c r="J20" s="1080"/>
      <c r="K20" s="1080"/>
      <c r="L20" s="1080"/>
      <c r="M20" s="1080"/>
      <c r="N20" s="1069"/>
      <c r="O20" s="1076"/>
      <c r="P20" s="1070"/>
      <c r="Q20" s="1067"/>
      <c r="R20" s="1067"/>
    </row>
    <row r="21" spans="1:18" ht="12.95" customHeight="1" x14ac:dyDescent="0.2">
      <c r="B21" s="1065" t="s">
        <v>596</v>
      </c>
      <c r="C21" s="1081"/>
      <c r="D21" s="1081"/>
      <c r="E21" s="1081"/>
      <c r="F21" s="1081"/>
      <c r="G21" s="1072"/>
      <c r="H21" s="1067"/>
      <c r="I21" s="1072"/>
      <c r="J21" s="1082"/>
      <c r="K21" s="1083"/>
      <c r="L21" s="1084"/>
      <c r="M21" s="1085"/>
      <c r="N21" s="1086"/>
      <c r="O21" s="1087"/>
      <c r="P21" s="1070"/>
      <c r="Q21" s="1067"/>
      <c r="R21" s="1067"/>
    </row>
    <row r="22" spans="1:18" ht="12.95" customHeight="1" x14ac:dyDescent="0.2">
      <c r="A22" s="1088" t="s">
        <v>455</v>
      </c>
      <c r="B22" s="1089" t="s">
        <v>456</v>
      </c>
      <c r="C22" s="1090">
        <v>12108.816666666666</v>
      </c>
      <c r="D22" s="1091"/>
      <c r="E22" s="1090">
        <v>3800.0466666666666</v>
      </c>
      <c r="F22" s="1091"/>
      <c r="G22" s="1090">
        <v>5601.432499999999</v>
      </c>
      <c r="H22" s="1091"/>
      <c r="I22" s="1090">
        <v>2707.3266666666668</v>
      </c>
      <c r="J22" s="1067"/>
      <c r="K22" s="1067"/>
      <c r="L22" s="1068"/>
      <c r="M22" s="1068"/>
      <c r="N22" s="1069"/>
      <c r="O22" s="1067"/>
      <c r="P22" s="1070"/>
      <c r="Q22" s="1067"/>
      <c r="R22" s="1067"/>
    </row>
    <row r="23" spans="1:18" ht="12.95" customHeight="1" x14ac:dyDescent="0.2">
      <c r="A23" s="1088" t="s">
        <v>457</v>
      </c>
      <c r="B23" s="1089" t="s">
        <v>458</v>
      </c>
      <c r="C23" s="1090">
        <v>1690.4991666666667</v>
      </c>
      <c r="D23" s="1091"/>
      <c r="E23" s="1090">
        <v>1466.375</v>
      </c>
      <c r="F23" s="1091"/>
      <c r="G23" s="1090">
        <v>224.12333333333331</v>
      </c>
      <c r="H23" s="1091"/>
      <c r="I23" s="131">
        <v>0</v>
      </c>
      <c r="J23" s="1067"/>
      <c r="K23" s="1067"/>
      <c r="L23" s="1068"/>
      <c r="M23" s="1068"/>
      <c r="N23" s="1069"/>
      <c r="O23" s="1067"/>
      <c r="P23" s="1070"/>
      <c r="Q23" s="1067"/>
      <c r="R23" s="1067"/>
    </row>
    <row r="24" spans="1:18" ht="12.95" customHeight="1" x14ac:dyDescent="0.2">
      <c r="A24" s="1088" t="s">
        <v>459</v>
      </c>
      <c r="B24" s="1089" t="s">
        <v>460</v>
      </c>
      <c r="C24" s="1090">
        <v>10197.819166666666</v>
      </c>
      <c r="D24" s="1091"/>
      <c r="E24" s="1090">
        <v>8790.564166666667</v>
      </c>
      <c r="F24" s="1091"/>
      <c r="G24" s="1090">
        <v>713.68333333333339</v>
      </c>
      <c r="H24" s="1091"/>
      <c r="I24" s="1090">
        <v>693.55166666666673</v>
      </c>
      <c r="J24" s="1067"/>
      <c r="K24" s="1067"/>
      <c r="L24" s="1092"/>
      <c r="M24" s="1092"/>
      <c r="N24" s="1069"/>
      <c r="O24" s="1067"/>
      <c r="P24" s="1070"/>
      <c r="Q24" s="1067"/>
      <c r="R24" s="1067"/>
    </row>
    <row r="25" spans="1:18" ht="12.95" customHeight="1" x14ac:dyDescent="0.2">
      <c r="A25" s="1088" t="s">
        <v>461</v>
      </c>
      <c r="B25" s="1089" t="s">
        <v>462</v>
      </c>
      <c r="C25" s="1090">
        <v>364.82916666666671</v>
      </c>
      <c r="D25" s="1091"/>
      <c r="E25" s="1090">
        <v>127.87833333333333</v>
      </c>
      <c r="F25" s="1091"/>
      <c r="G25" s="1090">
        <v>82.760833333333338</v>
      </c>
      <c r="H25" s="1091"/>
      <c r="I25" s="1090">
        <v>154.18833333333336</v>
      </c>
      <c r="J25" s="1067"/>
      <c r="K25" s="1067"/>
      <c r="L25" s="1092"/>
      <c r="M25" s="1092"/>
      <c r="N25" s="1069"/>
      <c r="O25" s="1067"/>
      <c r="P25" s="1070"/>
      <c r="Q25" s="1067"/>
      <c r="R25" s="1067"/>
    </row>
    <row r="26" spans="1:18" ht="12.95" customHeight="1" x14ac:dyDescent="0.2">
      <c r="A26" s="1088" t="s">
        <v>463</v>
      </c>
      <c r="B26" s="1093" t="s">
        <v>464</v>
      </c>
      <c r="C26" s="1090">
        <v>27210.600833333327</v>
      </c>
      <c r="D26" s="1091"/>
      <c r="E26" s="1090">
        <v>1631.4025000000001</v>
      </c>
      <c r="F26" s="1091"/>
      <c r="G26" s="1090">
        <v>4322.6375000000007</v>
      </c>
      <c r="H26" s="1091"/>
      <c r="I26" s="1090">
        <v>21256.544166666667</v>
      </c>
      <c r="J26" s="1067"/>
      <c r="K26" s="1067"/>
      <c r="L26" s="1092"/>
      <c r="M26" s="1092"/>
      <c r="N26" s="1069"/>
      <c r="O26" s="1067"/>
      <c r="P26" s="1070"/>
      <c r="Q26" s="1067"/>
      <c r="R26" s="1067"/>
    </row>
    <row r="27" spans="1:18" ht="12.95" customHeight="1" x14ac:dyDescent="0.2">
      <c r="A27" s="1088" t="s">
        <v>465</v>
      </c>
      <c r="B27" s="1089" t="s">
        <v>466</v>
      </c>
      <c r="C27" s="1090">
        <v>18715.095833333336</v>
      </c>
      <c r="D27" s="1091"/>
      <c r="E27" s="1090">
        <v>4497.51</v>
      </c>
      <c r="F27" s="1091"/>
      <c r="G27" s="1090">
        <v>1859.9116666666669</v>
      </c>
      <c r="H27" s="1091"/>
      <c r="I27" s="1090">
        <v>12357.661666666667</v>
      </c>
      <c r="J27" s="1067"/>
      <c r="K27" s="1067"/>
      <c r="L27" s="1092"/>
      <c r="M27" s="1092"/>
      <c r="N27" s="1069"/>
      <c r="O27" s="1067"/>
      <c r="P27" s="1070"/>
      <c r="Q27" s="1067"/>
      <c r="R27" s="1067"/>
    </row>
    <row r="28" spans="1:18" ht="12.95" customHeight="1" x14ac:dyDescent="0.2">
      <c r="A28" s="1088" t="s">
        <v>467</v>
      </c>
      <c r="B28" s="1089" t="s">
        <v>468</v>
      </c>
      <c r="C28" s="1090">
        <v>633.59499999999991</v>
      </c>
      <c r="D28" s="1091"/>
      <c r="E28" s="1090">
        <v>106.00250000000001</v>
      </c>
      <c r="F28" s="1091"/>
      <c r="G28" s="1090">
        <v>254.78416666666669</v>
      </c>
      <c r="H28" s="1091"/>
      <c r="I28" s="1090">
        <v>272.79833333333335</v>
      </c>
      <c r="J28" s="1067"/>
      <c r="K28" s="1067"/>
      <c r="L28" s="1092"/>
      <c r="M28" s="1092"/>
      <c r="N28" s="1069"/>
      <c r="O28" s="1067"/>
      <c r="P28" s="1070"/>
      <c r="Q28" s="1067"/>
      <c r="R28" s="1067"/>
    </row>
    <row r="29" spans="1:18" ht="12.95" customHeight="1" x14ac:dyDescent="0.2">
      <c r="A29" s="1088" t="s">
        <v>469</v>
      </c>
      <c r="B29" s="1089" t="s">
        <v>470</v>
      </c>
      <c r="C29" s="1090">
        <v>116982.36583333333</v>
      </c>
      <c r="D29" s="1091"/>
      <c r="E29" s="1090">
        <v>80066.862500000003</v>
      </c>
      <c r="F29" s="1091"/>
      <c r="G29" s="1090">
        <v>7092.625</v>
      </c>
      <c r="H29" s="1091"/>
      <c r="I29" s="1090">
        <v>29822.86</v>
      </c>
      <c r="J29" s="1067"/>
      <c r="K29" s="1067"/>
      <c r="L29" s="1092"/>
      <c r="M29" s="1092"/>
      <c r="N29" s="1069"/>
      <c r="O29" s="1067"/>
      <c r="P29" s="1070"/>
      <c r="Q29" s="1067"/>
      <c r="R29" s="1067"/>
    </row>
    <row r="30" spans="1:18" ht="12.95" customHeight="1" x14ac:dyDescent="0.2">
      <c r="A30" s="1088" t="s">
        <v>471</v>
      </c>
      <c r="B30" s="1089" t="s">
        <v>472</v>
      </c>
      <c r="C30" s="1094">
        <v>6522.6791666666677</v>
      </c>
      <c r="D30" s="1091"/>
      <c r="E30" s="1094">
        <v>4306.0841666666665</v>
      </c>
      <c r="F30" s="1091"/>
      <c r="G30" s="1094">
        <v>1351.2341666666669</v>
      </c>
      <c r="H30" s="1091"/>
      <c r="I30" s="1094">
        <v>865.34833333333336</v>
      </c>
      <c r="J30" s="1067"/>
      <c r="K30" s="1067"/>
      <c r="L30" s="1092"/>
      <c r="M30" s="1092"/>
      <c r="N30" s="1069"/>
      <c r="O30" s="1067"/>
      <c r="P30" s="1070"/>
      <c r="Q30" s="1067"/>
      <c r="R30" s="1067"/>
    </row>
    <row r="31" spans="1:18" ht="12.95" customHeight="1" x14ac:dyDescent="0.2">
      <c r="A31" s="1088" t="s">
        <v>473</v>
      </c>
      <c r="B31" s="1089" t="s">
        <v>474</v>
      </c>
      <c r="C31" s="1094">
        <v>21095.635000000002</v>
      </c>
      <c r="D31" s="1091"/>
      <c r="E31" s="1094">
        <v>8498.9016666666666</v>
      </c>
      <c r="F31" s="1091"/>
      <c r="G31" s="1094">
        <v>10418.050833333333</v>
      </c>
      <c r="H31" s="1091"/>
      <c r="I31" s="1094">
        <v>2178.6533333333332</v>
      </c>
      <c r="J31" s="1067"/>
      <c r="K31" s="1067"/>
      <c r="L31" s="1092"/>
      <c r="M31" s="1092"/>
      <c r="N31" s="1069"/>
      <c r="O31" s="1067"/>
      <c r="P31" s="1070"/>
      <c r="Q31" s="1067"/>
      <c r="R31" s="1067"/>
    </row>
    <row r="32" spans="1:18" ht="12.95" customHeight="1" x14ac:dyDescent="0.2">
      <c r="A32" s="1088" t="s">
        <v>475</v>
      </c>
      <c r="B32" s="1089" t="s">
        <v>476</v>
      </c>
      <c r="C32" s="1094">
        <v>5792.1475</v>
      </c>
      <c r="D32" s="1091"/>
      <c r="E32" s="1094">
        <v>5487.4691666666658</v>
      </c>
      <c r="F32" s="1091"/>
      <c r="G32" s="1094">
        <v>283.4016666666667</v>
      </c>
      <c r="H32" s="1091"/>
      <c r="I32" s="1094">
        <v>21.267499999999998</v>
      </c>
      <c r="J32" s="1067"/>
      <c r="K32" s="1067"/>
      <c r="L32" s="1092"/>
      <c r="M32" s="1092"/>
      <c r="N32" s="1069"/>
      <c r="O32" s="1067"/>
      <c r="P32" s="1070"/>
      <c r="Q32" s="1067"/>
      <c r="R32" s="1067"/>
    </row>
    <row r="33" spans="1:18" ht="12.95" customHeight="1" x14ac:dyDescent="0.2">
      <c r="A33" s="1088" t="s">
        <v>477</v>
      </c>
      <c r="B33" s="1089" t="s">
        <v>478</v>
      </c>
      <c r="C33" s="1094">
        <v>1253.6316666666667</v>
      </c>
      <c r="D33" s="1091"/>
      <c r="E33" s="1094">
        <v>258.35250000000002</v>
      </c>
      <c r="F33" s="1091"/>
      <c r="G33" s="1094">
        <v>243.71249999999998</v>
      </c>
      <c r="H33" s="1091"/>
      <c r="I33" s="1094">
        <v>751.56</v>
      </c>
      <c r="J33" s="1067"/>
      <c r="K33" s="1067"/>
      <c r="L33" s="1092"/>
      <c r="M33" s="1092"/>
      <c r="N33" s="1069"/>
      <c r="O33" s="1067"/>
      <c r="P33" s="1070"/>
      <c r="Q33" s="1067"/>
      <c r="R33" s="1067"/>
    </row>
    <row r="34" spans="1:18" ht="12.95" customHeight="1" x14ac:dyDescent="0.2">
      <c r="A34" s="1088" t="s">
        <v>479</v>
      </c>
      <c r="B34" s="1089" t="s">
        <v>480</v>
      </c>
      <c r="C34" s="1094">
        <v>59687.864999999991</v>
      </c>
      <c r="D34" s="1091"/>
      <c r="E34" s="1094">
        <v>27054.335833333331</v>
      </c>
      <c r="F34" s="1091"/>
      <c r="G34" s="1094">
        <v>27633.243333333332</v>
      </c>
      <c r="H34" s="1091"/>
      <c r="I34" s="1094">
        <v>5000.2541666666666</v>
      </c>
      <c r="J34" s="1067"/>
      <c r="K34" s="1067"/>
      <c r="L34" s="1092"/>
      <c r="M34" s="1092"/>
      <c r="N34" s="1069"/>
      <c r="O34" s="1067"/>
      <c r="P34" s="1070"/>
      <c r="Q34" s="1067"/>
      <c r="R34" s="1067"/>
    </row>
    <row r="35" spans="1:18" ht="12.95" customHeight="1" x14ac:dyDescent="0.2">
      <c r="A35" s="1088" t="s">
        <v>481</v>
      </c>
      <c r="B35" s="1089" t="s">
        <v>482</v>
      </c>
      <c r="C35" s="1094">
        <v>16332.816666666666</v>
      </c>
      <c r="D35" s="1091"/>
      <c r="E35" s="1094">
        <v>829.86333333333334</v>
      </c>
      <c r="F35" s="1091"/>
      <c r="G35" s="1094">
        <v>3027.4258333333332</v>
      </c>
      <c r="H35" s="1091"/>
      <c r="I35" s="1094">
        <v>12475.496666666666</v>
      </c>
      <c r="J35" s="1067"/>
      <c r="K35" s="1067"/>
      <c r="L35" s="1092"/>
      <c r="M35" s="1092"/>
      <c r="N35" s="1069"/>
      <c r="O35" s="1067"/>
      <c r="P35" s="1070"/>
      <c r="Q35" s="1067"/>
      <c r="R35" s="1067"/>
    </row>
    <row r="36" spans="1:18" ht="12.95" customHeight="1" x14ac:dyDescent="0.2">
      <c r="A36" s="1088" t="s">
        <v>483</v>
      </c>
      <c r="B36" s="1089" t="s">
        <v>484</v>
      </c>
      <c r="C36" s="1094">
        <v>989404.06333333335</v>
      </c>
      <c r="D36" s="1091"/>
      <c r="E36" s="1094">
        <v>127305.15083333336</v>
      </c>
      <c r="F36" s="1091"/>
      <c r="G36" s="1094">
        <v>333162.85333333333</v>
      </c>
      <c r="H36" s="1091"/>
      <c r="I36" s="1094">
        <v>528936.05166666664</v>
      </c>
      <c r="J36" s="1067"/>
      <c r="K36" s="1067"/>
      <c r="L36" s="1092"/>
      <c r="M36" s="1092"/>
      <c r="N36" s="1069"/>
      <c r="O36" s="1067"/>
      <c r="P36" s="1070"/>
      <c r="Q36" s="1067"/>
      <c r="R36" s="1067"/>
    </row>
    <row r="37" spans="1:18" ht="12.95" customHeight="1" x14ac:dyDescent="0.2">
      <c r="A37" s="1088" t="s">
        <v>485</v>
      </c>
      <c r="B37" s="1089" t="s">
        <v>486</v>
      </c>
      <c r="C37" s="1094">
        <v>263609.79416666669</v>
      </c>
      <c r="D37" s="1091"/>
      <c r="E37" s="1094">
        <v>8473.52</v>
      </c>
      <c r="F37" s="1091"/>
      <c r="G37" s="1094">
        <v>242891.00666666668</v>
      </c>
      <c r="H37" s="1091"/>
      <c r="I37" s="1094">
        <v>12245.260833333334</v>
      </c>
      <c r="J37" s="1067"/>
      <c r="K37" s="1067"/>
      <c r="L37" s="1092"/>
      <c r="M37" s="1092"/>
      <c r="N37" s="1069"/>
      <c r="O37" s="1067"/>
      <c r="P37" s="1070"/>
      <c r="Q37" s="1067"/>
      <c r="R37" s="1067"/>
    </row>
    <row r="38" spans="1:18" ht="12.95" customHeight="1" x14ac:dyDescent="0.2">
      <c r="A38" s="1088" t="s">
        <v>487</v>
      </c>
      <c r="B38" s="1089" t="s">
        <v>488</v>
      </c>
      <c r="C38" s="1094">
        <v>664684.71166666655</v>
      </c>
      <c r="D38" s="1091"/>
      <c r="E38" s="1094">
        <v>5284.7649999999985</v>
      </c>
      <c r="F38" s="1091"/>
      <c r="G38" s="1094">
        <v>626525.59833333327</v>
      </c>
      <c r="H38" s="1091"/>
      <c r="I38" s="1094">
        <v>32874.328333333331</v>
      </c>
      <c r="J38" s="1067"/>
      <c r="K38" s="1067"/>
      <c r="L38" s="1092"/>
      <c r="M38" s="1092"/>
      <c r="N38" s="1069"/>
      <c r="O38" s="1067"/>
      <c r="P38" s="1070"/>
      <c r="Q38" s="1067"/>
      <c r="R38" s="1067"/>
    </row>
    <row r="39" spans="1:18" ht="12.95" customHeight="1" x14ac:dyDescent="0.2">
      <c r="A39" s="1088" t="s">
        <v>489</v>
      </c>
      <c r="B39" s="1089" t="s">
        <v>490</v>
      </c>
      <c r="C39" s="1094">
        <v>19679.384166666667</v>
      </c>
      <c r="D39" s="1091"/>
      <c r="E39" s="1094">
        <v>3629.1933333333332</v>
      </c>
      <c r="F39" s="1091"/>
      <c r="G39" s="1094">
        <v>5196.3933333333334</v>
      </c>
      <c r="H39" s="1091"/>
      <c r="I39" s="1094">
        <v>10853.768333333333</v>
      </c>
      <c r="J39" s="1095"/>
      <c r="K39" s="1067"/>
      <c r="L39" s="1092"/>
      <c r="M39" s="1092"/>
      <c r="N39" s="1069"/>
      <c r="O39" s="1067"/>
      <c r="P39" s="1070"/>
      <c r="Q39" s="1067"/>
      <c r="R39" s="1067"/>
    </row>
    <row r="40" spans="1:18" ht="12.95" customHeight="1" x14ac:dyDescent="0.2">
      <c r="A40" s="1088" t="s">
        <v>491</v>
      </c>
      <c r="B40" s="1089" t="s">
        <v>492</v>
      </c>
      <c r="C40" s="1094">
        <v>9377.3466666666664</v>
      </c>
      <c r="D40" s="1091"/>
      <c r="E40" s="1094">
        <v>1276.7391666666665</v>
      </c>
      <c r="F40" s="1091"/>
      <c r="G40" s="1094">
        <v>3485.81</v>
      </c>
      <c r="H40" s="1091"/>
      <c r="I40" s="1094">
        <v>4614.791666666667</v>
      </c>
      <c r="J40" s="1095"/>
      <c r="K40" s="1067"/>
      <c r="L40" s="1092"/>
      <c r="M40" s="1092"/>
      <c r="N40" s="1069"/>
      <c r="O40" s="1067"/>
      <c r="P40" s="1070"/>
      <c r="Q40" s="1067"/>
      <c r="R40" s="1067"/>
    </row>
    <row r="41" spans="1:18" ht="24" customHeight="1" x14ac:dyDescent="0.2">
      <c r="A41" s="1088" t="s">
        <v>493</v>
      </c>
      <c r="B41" s="1096" t="s">
        <v>494</v>
      </c>
      <c r="C41" s="1094">
        <v>7.2991666666666672</v>
      </c>
      <c r="D41" s="1091"/>
      <c r="E41" s="1094">
        <v>2</v>
      </c>
      <c r="F41" s="1091"/>
      <c r="G41" s="131">
        <v>0</v>
      </c>
      <c r="H41" s="1091"/>
      <c r="I41" s="1094">
        <v>5.2991666666666655</v>
      </c>
      <c r="J41" s="1097"/>
      <c r="K41" s="1067"/>
      <c r="L41" s="1092"/>
      <c r="M41" s="1092"/>
      <c r="N41" s="1069"/>
      <c r="O41" s="1067"/>
      <c r="P41" s="1070"/>
      <c r="Q41" s="1067"/>
      <c r="R41" s="1067"/>
    </row>
    <row r="42" spans="1:18" ht="12.95" customHeight="1" x14ac:dyDescent="0.2">
      <c r="A42" s="1088" t="s">
        <v>495</v>
      </c>
      <c r="B42" s="1089" t="s">
        <v>496</v>
      </c>
      <c r="C42" s="1094">
        <v>4.5758333333333336</v>
      </c>
      <c r="D42" s="1091"/>
      <c r="E42" s="131">
        <v>0</v>
      </c>
      <c r="F42" s="1091"/>
      <c r="G42" s="1094">
        <v>3.2925</v>
      </c>
      <c r="H42" s="1091"/>
      <c r="I42" s="1094">
        <v>1.2833333333333332</v>
      </c>
      <c r="J42" s="1067"/>
      <c r="K42" s="1067"/>
      <c r="L42" s="1092"/>
      <c r="M42" s="1092"/>
      <c r="N42" s="1069"/>
      <c r="O42" s="1067"/>
      <c r="P42" s="1112"/>
      <c r="Q42" s="1067"/>
      <c r="R42" s="1113"/>
    </row>
    <row r="43" spans="1:18" ht="9" customHeight="1" x14ac:dyDescent="0.2">
      <c r="A43" s="1098"/>
      <c r="B43" s="1053"/>
      <c r="C43" s="1053"/>
      <c r="D43" s="1099"/>
      <c r="E43" s="1100"/>
      <c r="F43" s="1099"/>
      <c r="G43" s="1053"/>
      <c r="H43" s="1101"/>
      <c r="I43" s="1102"/>
      <c r="J43" s="1067"/>
      <c r="K43" s="1067"/>
      <c r="L43" s="1092"/>
      <c r="M43" s="1092"/>
      <c r="N43" s="1069"/>
      <c r="O43" s="1076"/>
      <c r="P43" s="1070"/>
      <c r="Q43" s="1067"/>
      <c r="R43" s="1067"/>
    </row>
    <row r="44" spans="1:18" ht="15" customHeight="1" x14ac:dyDescent="0.2">
      <c r="A44" s="1333" t="s">
        <v>617</v>
      </c>
      <c r="B44" s="1334"/>
      <c r="C44" s="1334"/>
      <c r="D44" s="1334"/>
      <c r="E44" s="1334"/>
      <c r="F44" s="1334"/>
      <c r="G44" s="1334"/>
      <c r="H44" s="1334"/>
      <c r="I44" s="1102"/>
      <c r="J44" s="1067"/>
      <c r="K44" s="1067"/>
      <c r="L44" s="1092"/>
      <c r="M44" s="1092"/>
      <c r="N44" s="1069"/>
      <c r="O44" s="1076"/>
      <c r="P44" s="1070"/>
      <c r="Q44" s="1067"/>
      <c r="R44" s="1067"/>
    </row>
    <row r="45" spans="1:18" ht="13.5" customHeight="1" x14ac:dyDescent="0.2">
      <c r="A45" s="1333" t="s">
        <v>615</v>
      </c>
      <c r="B45" s="1334"/>
      <c r="C45" s="1334"/>
      <c r="D45" s="1334"/>
      <c r="E45" s="1334"/>
      <c r="F45" s="1334"/>
      <c r="G45" s="1334"/>
      <c r="H45" s="1334"/>
      <c r="J45" s="1067"/>
      <c r="K45" s="1067"/>
      <c r="L45" s="1092"/>
      <c r="M45" s="1092"/>
      <c r="N45" s="1069"/>
      <c r="O45" s="1076"/>
      <c r="P45" s="1070"/>
      <c r="Q45" s="1067"/>
      <c r="R45" s="1067"/>
    </row>
    <row r="46" spans="1:18" ht="12.95" customHeight="1" x14ac:dyDescent="0.2">
      <c r="A46" s="1088"/>
      <c r="B46" s="1103"/>
      <c r="C46" s="1082"/>
      <c r="D46" s="1104"/>
      <c r="E46" s="1105"/>
      <c r="F46" s="1106"/>
      <c r="G46" s="1107"/>
      <c r="H46" s="1104"/>
      <c r="I46" s="1104"/>
      <c r="J46" s="1104"/>
      <c r="K46" s="1067"/>
      <c r="L46" s="1092"/>
      <c r="M46" s="1092"/>
      <c r="N46" s="1069"/>
      <c r="O46" s="1076"/>
      <c r="P46" s="1070"/>
      <c r="Q46" s="1067"/>
      <c r="R46" s="1067"/>
    </row>
    <row r="47" spans="1:18" x14ac:dyDescent="0.2">
      <c r="P47" s="1108"/>
    </row>
    <row r="48" spans="1:18" x14ac:dyDescent="0.2">
      <c r="P48" s="1108"/>
    </row>
    <row r="49" spans="16:16" x14ac:dyDescent="0.2">
      <c r="P49" s="1108"/>
    </row>
    <row r="50" spans="16:16" x14ac:dyDescent="0.2">
      <c r="P50" s="1108"/>
    </row>
    <row r="51" spans="16:16" x14ac:dyDescent="0.2">
      <c r="P51" s="1108"/>
    </row>
    <row r="52" spans="16:16" x14ac:dyDescent="0.2">
      <c r="P52" s="1108"/>
    </row>
    <row r="53" spans="16:16" x14ac:dyDescent="0.2">
      <c r="P53" s="1108"/>
    </row>
    <row r="54" spans="16:16" x14ac:dyDescent="0.2">
      <c r="P54" s="1108"/>
    </row>
    <row r="55" spans="16:16" x14ac:dyDescent="0.2">
      <c r="P55" s="1108"/>
    </row>
    <row r="56" spans="16:16" x14ac:dyDescent="0.2">
      <c r="P56" s="1108"/>
    </row>
    <row r="57" spans="16:16" x14ac:dyDescent="0.2">
      <c r="P57" s="1108"/>
    </row>
    <row r="58" spans="16:16" x14ac:dyDescent="0.2">
      <c r="P58" s="1108"/>
    </row>
    <row r="59" spans="16:16" x14ac:dyDescent="0.2">
      <c r="P59" s="1108"/>
    </row>
    <row r="60" spans="16:16" x14ac:dyDescent="0.2">
      <c r="P60" s="1108"/>
    </row>
    <row r="61" spans="16:16" x14ac:dyDescent="0.2">
      <c r="P61" s="1108"/>
    </row>
    <row r="62" spans="16:16" x14ac:dyDescent="0.2">
      <c r="P62" s="1108"/>
    </row>
    <row r="63" spans="16:16" x14ac:dyDescent="0.2">
      <c r="P63" s="1108"/>
    </row>
    <row r="64" spans="16:16" x14ac:dyDescent="0.2">
      <c r="P64" s="1108"/>
    </row>
    <row r="65" spans="16:16" x14ac:dyDescent="0.2">
      <c r="P65" s="1108"/>
    </row>
    <row r="66" spans="16:16" x14ac:dyDescent="0.2">
      <c r="P66" s="1108"/>
    </row>
    <row r="67" spans="16:16" x14ac:dyDescent="0.2">
      <c r="P67" s="1108"/>
    </row>
    <row r="68" spans="16:16" x14ac:dyDescent="0.2">
      <c r="P68" s="1108"/>
    </row>
    <row r="69" spans="16:16" x14ac:dyDescent="0.2">
      <c r="P69" s="1108"/>
    </row>
    <row r="70" spans="16:16" x14ac:dyDescent="0.2">
      <c r="P70" s="1108"/>
    </row>
    <row r="71" spans="16:16" x14ac:dyDescent="0.2">
      <c r="P71" s="1108"/>
    </row>
    <row r="72" spans="16:16" x14ac:dyDescent="0.2">
      <c r="P72" s="1108"/>
    </row>
    <row r="73" spans="16:16" x14ac:dyDescent="0.2">
      <c r="P73" s="1108"/>
    </row>
    <row r="74" spans="16:16" x14ac:dyDescent="0.2">
      <c r="P74" s="1108"/>
    </row>
    <row r="75" spans="16:16" x14ac:dyDescent="0.2">
      <c r="P75" s="1108"/>
    </row>
    <row r="76" spans="16:16" x14ac:dyDescent="0.2">
      <c r="P76" s="1108"/>
    </row>
    <row r="77" spans="16:16" x14ac:dyDescent="0.2">
      <c r="P77" s="1108"/>
    </row>
    <row r="78" spans="16:16" x14ac:dyDescent="0.2">
      <c r="P78" s="1108"/>
    </row>
    <row r="79" spans="16:16" x14ac:dyDescent="0.2">
      <c r="P79" s="1108"/>
    </row>
    <row r="80" spans="16:16" x14ac:dyDescent="0.2">
      <c r="P80" s="1108"/>
    </row>
    <row r="81" spans="16:16" x14ac:dyDescent="0.2">
      <c r="P81" s="1108"/>
    </row>
    <row r="82" spans="16:16" x14ac:dyDescent="0.2">
      <c r="P82" s="1108"/>
    </row>
    <row r="83" spans="16:16" x14ac:dyDescent="0.2">
      <c r="P83" s="1108"/>
    </row>
    <row r="84" spans="16:16" x14ac:dyDescent="0.2">
      <c r="P84" s="1108"/>
    </row>
    <row r="85" spans="16:16" x14ac:dyDescent="0.2">
      <c r="P85" s="1108"/>
    </row>
    <row r="86" spans="16:16" x14ac:dyDescent="0.2">
      <c r="P86" s="1108"/>
    </row>
    <row r="87" spans="16:16" x14ac:dyDescent="0.2">
      <c r="P87" s="1108"/>
    </row>
    <row r="88" spans="16:16" x14ac:dyDescent="0.2">
      <c r="P88" s="1108"/>
    </row>
    <row r="89" spans="16:16" x14ac:dyDescent="0.2">
      <c r="P89" s="1108"/>
    </row>
    <row r="90" spans="16:16" x14ac:dyDescent="0.2">
      <c r="P90" s="1108"/>
    </row>
    <row r="91" spans="16:16" x14ac:dyDescent="0.2">
      <c r="P91" s="1108"/>
    </row>
    <row r="92" spans="16:16" x14ac:dyDescent="0.2">
      <c r="P92" s="1108"/>
    </row>
    <row r="93" spans="16:16" x14ac:dyDescent="0.2">
      <c r="P93" s="1108"/>
    </row>
    <row r="94" spans="16:16" x14ac:dyDescent="0.2">
      <c r="P94" s="1108"/>
    </row>
    <row r="95" spans="16:16" x14ac:dyDescent="0.2">
      <c r="P95" s="1108"/>
    </row>
    <row r="96" spans="16:16" x14ac:dyDescent="0.2">
      <c r="P96" s="1108"/>
    </row>
    <row r="97" spans="16:16" x14ac:dyDescent="0.2">
      <c r="P97" s="1108"/>
    </row>
    <row r="98" spans="16:16" x14ac:dyDescent="0.2">
      <c r="P98" s="1108"/>
    </row>
    <row r="99" spans="16:16" x14ac:dyDescent="0.2">
      <c r="P99" s="1108"/>
    </row>
    <row r="100" spans="16:16" x14ac:dyDescent="0.2">
      <c r="P100" s="1108"/>
    </row>
    <row r="101" spans="16:16" x14ac:dyDescent="0.2">
      <c r="P101" s="1108"/>
    </row>
    <row r="102" spans="16:16" x14ac:dyDescent="0.2">
      <c r="P102" s="1108"/>
    </row>
    <row r="103" spans="16:16" x14ac:dyDescent="0.2">
      <c r="P103" s="1108"/>
    </row>
    <row r="104" spans="16:16" x14ac:dyDescent="0.2">
      <c r="P104" s="1108"/>
    </row>
    <row r="105" spans="16:16" x14ac:dyDescent="0.2">
      <c r="P105" s="1108"/>
    </row>
    <row r="106" spans="16:16" x14ac:dyDescent="0.2">
      <c r="P106" s="1108"/>
    </row>
    <row r="107" spans="16:16" x14ac:dyDescent="0.2">
      <c r="P107" s="1108"/>
    </row>
    <row r="108" spans="16:16" x14ac:dyDescent="0.2">
      <c r="P108" s="1108"/>
    </row>
    <row r="109" spans="16:16" x14ac:dyDescent="0.2">
      <c r="P109" s="1108"/>
    </row>
    <row r="110" spans="16:16" x14ac:dyDescent="0.2">
      <c r="P110" s="1108"/>
    </row>
    <row r="111" spans="16:16" x14ac:dyDescent="0.2">
      <c r="P111" s="1108"/>
    </row>
    <row r="112" spans="16:16" x14ac:dyDescent="0.2">
      <c r="P112" s="1108"/>
    </row>
    <row r="113" spans="16:16" x14ac:dyDescent="0.2">
      <c r="P113" s="1108"/>
    </row>
    <row r="114" spans="16:16" x14ac:dyDescent="0.2">
      <c r="P114" s="1108"/>
    </row>
    <row r="115" spans="16:16" x14ac:dyDescent="0.2">
      <c r="P115" s="1108"/>
    </row>
    <row r="116" spans="16:16" x14ac:dyDescent="0.2">
      <c r="P116" s="1108"/>
    </row>
    <row r="117" spans="16:16" x14ac:dyDescent="0.2">
      <c r="P117" s="1108"/>
    </row>
    <row r="118" spans="16:16" x14ac:dyDescent="0.2">
      <c r="P118" s="1108"/>
    </row>
    <row r="119" spans="16:16" x14ac:dyDescent="0.2">
      <c r="P119" s="1108"/>
    </row>
    <row r="120" spans="16:16" x14ac:dyDescent="0.2">
      <c r="P120" s="1108"/>
    </row>
    <row r="121" spans="16:16" x14ac:dyDescent="0.2">
      <c r="P121" s="1108"/>
    </row>
    <row r="122" spans="16:16" x14ac:dyDescent="0.2">
      <c r="P122" s="1108"/>
    </row>
    <row r="123" spans="16:16" x14ac:dyDescent="0.2">
      <c r="P123" s="1108"/>
    </row>
    <row r="124" spans="16:16" x14ac:dyDescent="0.2">
      <c r="P124" s="1108"/>
    </row>
    <row r="125" spans="16:16" x14ac:dyDescent="0.2">
      <c r="P125" s="1108"/>
    </row>
    <row r="126" spans="16:16" x14ac:dyDescent="0.2">
      <c r="P126" s="1108"/>
    </row>
    <row r="127" spans="16:16" x14ac:dyDescent="0.2">
      <c r="P127" s="1108"/>
    </row>
    <row r="128" spans="16:16" x14ac:dyDescent="0.2">
      <c r="P128" s="1108"/>
    </row>
    <row r="129" spans="16:16" x14ac:dyDescent="0.2">
      <c r="P129" s="1108"/>
    </row>
    <row r="130" spans="16:16" x14ac:dyDescent="0.2">
      <c r="P130" s="1108"/>
    </row>
    <row r="131" spans="16:16" x14ac:dyDescent="0.2">
      <c r="P131" s="1108"/>
    </row>
    <row r="132" spans="16:16" x14ac:dyDescent="0.2">
      <c r="P132" s="1108"/>
    </row>
    <row r="133" spans="16:16" x14ac:dyDescent="0.2">
      <c r="P133" s="1108"/>
    </row>
    <row r="134" spans="16:16" x14ac:dyDescent="0.2">
      <c r="P134" s="1108"/>
    </row>
    <row r="135" spans="16:16" x14ac:dyDescent="0.2">
      <c r="P135" s="1108"/>
    </row>
    <row r="136" spans="16:16" x14ac:dyDescent="0.2">
      <c r="P136" s="1108"/>
    </row>
    <row r="137" spans="16:16" x14ac:dyDescent="0.2">
      <c r="P137" s="1108"/>
    </row>
    <row r="138" spans="16:16" x14ac:dyDescent="0.2">
      <c r="P138" s="1108"/>
    </row>
    <row r="139" spans="16:16" x14ac:dyDescent="0.2">
      <c r="P139" s="1108"/>
    </row>
    <row r="140" spans="16:16" x14ac:dyDescent="0.2">
      <c r="P140" s="1108"/>
    </row>
    <row r="141" spans="16:16" x14ac:dyDescent="0.2">
      <c r="P141" s="1108"/>
    </row>
    <row r="142" spans="16:16" x14ac:dyDescent="0.2">
      <c r="P142" s="1108"/>
    </row>
    <row r="143" spans="16:16" x14ac:dyDescent="0.2">
      <c r="P143" s="1108"/>
    </row>
    <row r="144" spans="16:16" x14ac:dyDescent="0.2">
      <c r="P144" s="1108"/>
    </row>
    <row r="145" spans="16:16" x14ac:dyDescent="0.2">
      <c r="P145" s="1108"/>
    </row>
    <row r="146" spans="16:16" x14ac:dyDescent="0.2">
      <c r="P146" s="1108"/>
    </row>
    <row r="147" spans="16:16" x14ac:dyDescent="0.2">
      <c r="P147" s="1108"/>
    </row>
    <row r="148" spans="16:16" x14ac:dyDescent="0.2">
      <c r="P148" s="1108"/>
    </row>
    <row r="149" spans="16:16" x14ac:dyDescent="0.2">
      <c r="P149" s="1108"/>
    </row>
    <row r="150" spans="16:16" x14ac:dyDescent="0.2">
      <c r="P150" s="1108"/>
    </row>
    <row r="151" spans="16:16" x14ac:dyDescent="0.2">
      <c r="P151" s="1108"/>
    </row>
    <row r="152" spans="16:16" x14ac:dyDescent="0.2">
      <c r="P152" s="1108"/>
    </row>
    <row r="153" spans="16:16" x14ac:dyDescent="0.2">
      <c r="P153" s="1108"/>
    </row>
    <row r="154" spans="16:16" x14ac:dyDescent="0.2">
      <c r="P154" s="1108"/>
    </row>
    <row r="155" spans="16:16" x14ac:dyDescent="0.2">
      <c r="P155" s="1108"/>
    </row>
    <row r="156" spans="16:16" x14ac:dyDescent="0.2">
      <c r="P156" s="1108"/>
    </row>
    <row r="157" spans="16:16" x14ac:dyDescent="0.2">
      <c r="P157" s="1108"/>
    </row>
    <row r="158" spans="16:16" x14ac:dyDescent="0.2">
      <c r="P158" s="1108"/>
    </row>
    <row r="159" spans="16:16" x14ac:dyDescent="0.2">
      <c r="P159" s="1108"/>
    </row>
    <row r="160" spans="16:16" x14ac:dyDescent="0.2">
      <c r="P160" s="1108"/>
    </row>
    <row r="161" spans="16:16" x14ac:dyDescent="0.2">
      <c r="P161" s="1108"/>
    </row>
    <row r="162" spans="16:16" x14ac:dyDescent="0.2">
      <c r="P162" s="1108"/>
    </row>
    <row r="163" spans="16:16" x14ac:dyDescent="0.2">
      <c r="P163" s="1108"/>
    </row>
    <row r="164" spans="16:16" x14ac:dyDescent="0.2">
      <c r="P164" s="1108"/>
    </row>
    <row r="165" spans="16:16" x14ac:dyDescent="0.2">
      <c r="P165" s="1108"/>
    </row>
    <row r="166" spans="16:16" x14ac:dyDescent="0.2">
      <c r="P166" s="1108"/>
    </row>
    <row r="167" spans="16:16" x14ac:dyDescent="0.2">
      <c r="P167" s="1108"/>
    </row>
    <row r="168" spans="16:16" x14ac:dyDescent="0.2">
      <c r="P168" s="1108"/>
    </row>
    <row r="169" spans="16:16" x14ac:dyDescent="0.2">
      <c r="P169" s="1108"/>
    </row>
    <row r="170" spans="16:16" x14ac:dyDescent="0.2">
      <c r="P170" s="1108"/>
    </row>
    <row r="171" spans="16:16" x14ac:dyDescent="0.2">
      <c r="P171" s="1108"/>
    </row>
    <row r="172" spans="16:16" x14ac:dyDescent="0.2">
      <c r="P172" s="1108"/>
    </row>
    <row r="173" spans="16:16" x14ac:dyDescent="0.2">
      <c r="P173" s="1108"/>
    </row>
    <row r="174" spans="16:16" x14ac:dyDescent="0.2">
      <c r="P174" s="1108"/>
    </row>
    <row r="175" spans="16:16" x14ac:dyDescent="0.2">
      <c r="P175" s="1108"/>
    </row>
    <row r="176" spans="16:16" x14ac:dyDescent="0.2">
      <c r="P176" s="1108"/>
    </row>
    <row r="177" spans="16:16" x14ac:dyDescent="0.2">
      <c r="P177" s="1108"/>
    </row>
    <row r="178" spans="16:16" x14ac:dyDescent="0.2">
      <c r="P178" s="1108"/>
    </row>
    <row r="179" spans="16:16" x14ac:dyDescent="0.2">
      <c r="P179" s="1108"/>
    </row>
    <row r="180" spans="16:16" x14ac:dyDescent="0.2">
      <c r="P180" s="1108"/>
    </row>
    <row r="181" spans="16:16" x14ac:dyDescent="0.2">
      <c r="P181" s="1108"/>
    </row>
    <row r="182" spans="16:16" x14ac:dyDescent="0.2">
      <c r="P182" s="1108"/>
    </row>
    <row r="183" spans="16:16" x14ac:dyDescent="0.2">
      <c r="P183" s="1108"/>
    </row>
    <row r="184" spans="16:16" x14ac:dyDescent="0.2">
      <c r="P184" s="1108"/>
    </row>
    <row r="185" spans="16:16" x14ac:dyDescent="0.2">
      <c r="P185" s="1108"/>
    </row>
    <row r="186" spans="16:16" x14ac:dyDescent="0.2">
      <c r="P186" s="1108"/>
    </row>
    <row r="187" spans="16:16" x14ac:dyDescent="0.2">
      <c r="P187" s="1108"/>
    </row>
    <row r="188" spans="16:16" x14ac:dyDescent="0.2">
      <c r="P188" s="1108"/>
    </row>
    <row r="189" spans="16:16" x14ac:dyDescent="0.2">
      <c r="P189" s="1108"/>
    </row>
    <row r="190" spans="16:16" x14ac:dyDescent="0.2">
      <c r="P190" s="1108"/>
    </row>
    <row r="191" spans="16:16" x14ac:dyDescent="0.2">
      <c r="P191" s="1108"/>
    </row>
    <row r="192" spans="16:16" x14ac:dyDescent="0.2">
      <c r="P192" s="1108"/>
    </row>
    <row r="193" spans="16:16" x14ac:dyDescent="0.2">
      <c r="P193" s="1108"/>
    </row>
    <row r="194" spans="16:16" x14ac:dyDescent="0.2">
      <c r="P194" s="1108"/>
    </row>
    <row r="195" spans="16:16" x14ac:dyDescent="0.2">
      <c r="P195" s="1108"/>
    </row>
    <row r="196" spans="16:16" x14ac:dyDescent="0.2">
      <c r="P196" s="1108"/>
    </row>
    <row r="197" spans="16:16" x14ac:dyDescent="0.2">
      <c r="P197" s="1108"/>
    </row>
    <row r="198" spans="16:16" x14ac:dyDescent="0.2">
      <c r="P198" s="1108"/>
    </row>
    <row r="199" spans="16:16" x14ac:dyDescent="0.2">
      <c r="P199" s="1108"/>
    </row>
    <row r="200" spans="16:16" x14ac:dyDescent="0.2">
      <c r="P200" s="1108"/>
    </row>
    <row r="201" spans="16:16" x14ac:dyDescent="0.2">
      <c r="P201" s="1108"/>
    </row>
    <row r="202" spans="16:16" x14ac:dyDescent="0.2">
      <c r="P202" s="1108"/>
    </row>
    <row r="203" spans="16:16" x14ac:dyDescent="0.2">
      <c r="P203" s="1108"/>
    </row>
    <row r="204" spans="16:16" x14ac:dyDescent="0.2">
      <c r="P204" s="1108"/>
    </row>
    <row r="205" spans="16:16" x14ac:dyDescent="0.2">
      <c r="P205" s="1108"/>
    </row>
    <row r="206" spans="16:16" x14ac:dyDescent="0.2">
      <c r="P206" s="1108"/>
    </row>
    <row r="207" spans="16:16" x14ac:dyDescent="0.2">
      <c r="P207" s="1108"/>
    </row>
    <row r="208" spans="16:16" x14ac:dyDescent="0.2">
      <c r="P208" s="1108"/>
    </row>
    <row r="209" spans="16:16" x14ac:dyDescent="0.2">
      <c r="P209" s="1108"/>
    </row>
    <row r="210" spans="16:16" x14ac:dyDescent="0.2">
      <c r="P210" s="1108"/>
    </row>
    <row r="211" spans="16:16" x14ac:dyDescent="0.2">
      <c r="P211" s="1108"/>
    </row>
    <row r="212" spans="16:16" x14ac:dyDescent="0.2">
      <c r="P212" s="1108"/>
    </row>
    <row r="213" spans="16:16" x14ac:dyDescent="0.2">
      <c r="P213" s="1108"/>
    </row>
    <row r="214" spans="16:16" x14ac:dyDescent="0.2">
      <c r="P214" s="1108"/>
    </row>
    <row r="215" spans="16:16" x14ac:dyDescent="0.2">
      <c r="P215" s="1108"/>
    </row>
    <row r="216" spans="16:16" x14ac:dyDescent="0.2">
      <c r="P216" s="1108"/>
    </row>
    <row r="217" spans="16:16" x14ac:dyDescent="0.2">
      <c r="P217" s="1108"/>
    </row>
    <row r="218" spans="16:16" x14ac:dyDescent="0.2">
      <c r="P218" s="1108"/>
    </row>
    <row r="219" spans="16:16" x14ac:dyDescent="0.2">
      <c r="P219" s="1108"/>
    </row>
    <row r="220" spans="16:16" x14ac:dyDescent="0.2">
      <c r="P220" s="1108"/>
    </row>
    <row r="221" spans="16:16" x14ac:dyDescent="0.2">
      <c r="P221" s="1108"/>
    </row>
    <row r="222" spans="16:16" x14ac:dyDescent="0.2">
      <c r="P222" s="1108"/>
    </row>
    <row r="223" spans="16:16" x14ac:dyDescent="0.2">
      <c r="P223" s="1108"/>
    </row>
    <row r="224" spans="16:16" x14ac:dyDescent="0.2">
      <c r="P224" s="1108"/>
    </row>
    <row r="225" spans="16:16" x14ac:dyDescent="0.2">
      <c r="P225" s="1108"/>
    </row>
    <row r="226" spans="16:16" x14ac:dyDescent="0.2">
      <c r="P226" s="1108"/>
    </row>
    <row r="227" spans="16:16" x14ac:dyDescent="0.2">
      <c r="P227" s="1108"/>
    </row>
    <row r="228" spans="16:16" x14ac:dyDescent="0.2">
      <c r="P228" s="1108"/>
    </row>
    <row r="229" spans="16:16" x14ac:dyDescent="0.2">
      <c r="P229" s="1108"/>
    </row>
    <row r="230" spans="16:16" x14ac:dyDescent="0.2">
      <c r="P230" s="1108"/>
    </row>
    <row r="231" spans="16:16" x14ac:dyDescent="0.2">
      <c r="P231" s="1108"/>
    </row>
    <row r="232" spans="16:16" x14ac:dyDescent="0.2">
      <c r="P232" s="1108"/>
    </row>
    <row r="233" spans="16:16" x14ac:dyDescent="0.2">
      <c r="P233" s="1108"/>
    </row>
    <row r="234" spans="16:16" x14ac:dyDescent="0.2">
      <c r="P234" s="1108"/>
    </row>
    <row r="235" spans="16:16" x14ac:dyDescent="0.2">
      <c r="P235" s="1108"/>
    </row>
    <row r="236" spans="16:16" x14ac:dyDescent="0.2">
      <c r="P236" s="1108"/>
    </row>
    <row r="237" spans="16:16" x14ac:dyDescent="0.2">
      <c r="P237" s="1108"/>
    </row>
    <row r="238" spans="16:16" x14ac:dyDescent="0.2">
      <c r="P238" s="1108"/>
    </row>
    <row r="239" spans="16:16" x14ac:dyDescent="0.2">
      <c r="P239" s="1108"/>
    </row>
    <row r="240" spans="16:16" x14ac:dyDescent="0.2">
      <c r="P240" s="1108"/>
    </row>
    <row r="241" spans="16:16" x14ac:dyDescent="0.2">
      <c r="P241" s="1108"/>
    </row>
    <row r="242" spans="16:16" x14ac:dyDescent="0.2">
      <c r="P242" s="1108"/>
    </row>
    <row r="243" spans="16:16" x14ac:dyDescent="0.2">
      <c r="P243" s="1108"/>
    </row>
    <row r="244" spans="16:16" x14ac:dyDescent="0.2">
      <c r="P244" s="1108"/>
    </row>
    <row r="245" spans="16:16" x14ac:dyDescent="0.2">
      <c r="P245" s="1108"/>
    </row>
    <row r="246" spans="16:16" x14ac:dyDescent="0.2">
      <c r="P246" s="1108"/>
    </row>
    <row r="247" spans="16:16" x14ac:dyDescent="0.2">
      <c r="P247" s="1108"/>
    </row>
    <row r="248" spans="16:16" x14ac:dyDescent="0.2">
      <c r="P248" s="1108"/>
    </row>
    <row r="249" spans="16:16" x14ac:dyDescent="0.2">
      <c r="P249" s="1108"/>
    </row>
    <row r="250" spans="16:16" x14ac:dyDescent="0.2">
      <c r="P250" s="1108"/>
    </row>
    <row r="251" spans="16:16" x14ac:dyDescent="0.2">
      <c r="P251" s="1108"/>
    </row>
    <row r="252" spans="16:16" x14ac:dyDescent="0.2">
      <c r="P252" s="1108"/>
    </row>
    <row r="253" spans="16:16" x14ac:dyDescent="0.2">
      <c r="P253" s="1108"/>
    </row>
    <row r="254" spans="16:16" x14ac:dyDescent="0.2">
      <c r="P254" s="1108"/>
    </row>
    <row r="255" spans="16:16" x14ac:dyDescent="0.2">
      <c r="P255" s="1108"/>
    </row>
    <row r="256" spans="16:16" x14ac:dyDescent="0.2">
      <c r="P256" s="1108"/>
    </row>
    <row r="257" spans="16:16" x14ac:dyDescent="0.2">
      <c r="P257" s="1108"/>
    </row>
    <row r="258" spans="16:16" x14ac:dyDescent="0.2">
      <c r="P258" s="1108"/>
    </row>
    <row r="259" spans="16:16" x14ac:dyDescent="0.2">
      <c r="P259" s="1108"/>
    </row>
    <row r="260" spans="16:16" x14ac:dyDescent="0.2">
      <c r="P260" s="1108"/>
    </row>
    <row r="261" spans="16:16" x14ac:dyDescent="0.2">
      <c r="P261" s="1108"/>
    </row>
    <row r="262" spans="16:16" x14ac:dyDescent="0.2">
      <c r="P262" s="1108"/>
    </row>
    <row r="263" spans="16:16" x14ac:dyDescent="0.2">
      <c r="P263" s="1108"/>
    </row>
    <row r="264" spans="16:16" x14ac:dyDescent="0.2">
      <c r="P264" s="1108"/>
    </row>
    <row r="265" spans="16:16" x14ac:dyDescent="0.2">
      <c r="P265" s="1108"/>
    </row>
    <row r="266" spans="16:16" x14ac:dyDescent="0.2">
      <c r="P266" s="1108"/>
    </row>
    <row r="267" spans="16:16" x14ac:dyDescent="0.2">
      <c r="P267" s="1108"/>
    </row>
    <row r="268" spans="16:16" x14ac:dyDescent="0.2">
      <c r="P268" s="1108"/>
    </row>
    <row r="269" spans="16:16" x14ac:dyDescent="0.2">
      <c r="P269" s="1108"/>
    </row>
    <row r="270" spans="16:16" x14ac:dyDescent="0.2">
      <c r="P270" s="1108"/>
    </row>
    <row r="271" spans="16:16" x14ac:dyDescent="0.2">
      <c r="P271" s="1108"/>
    </row>
    <row r="272" spans="16:16" x14ac:dyDescent="0.2">
      <c r="P272" s="1108"/>
    </row>
    <row r="273" spans="16:16" x14ac:dyDescent="0.2">
      <c r="P273" s="1108"/>
    </row>
    <row r="274" spans="16:16" x14ac:dyDescent="0.2">
      <c r="P274" s="1108"/>
    </row>
    <row r="275" spans="16:16" x14ac:dyDescent="0.2">
      <c r="P275" s="1108"/>
    </row>
    <row r="276" spans="16:16" x14ac:dyDescent="0.2">
      <c r="P276" s="1108"/>
    </row>
    <row r="277" spans="16:16" x14ac:dyDescent="0.2">
      <c r="P277" s="1108"/>
    </row>
    <row r="278" spans="16:16" x14ac:dyDescent="0.2">
      <c r="P278" s="1108"/>
    </row>
    <row r="279" spans="16:16" x14ac:dyDescent="0.2">
      <c r="P279" s="1108"/>
    </row>
    <row r="280" spans="16:16" x14ac:dyDescent="0.2">
      <c r="P280" s="1108"/>
    </row>
    <row r="281" spans="16:16" x14ac:dyDescent="0.2">
      <c r="P281" s="1108"/>
    </row>
    <row r="282" spans="16:16" x14ac:dyDescent="0.2">
      <c r="P282" s="1108"/>
    </row>
    <row r="283" spans="16:16" x14ac:dyDescent="0.2">
      <c r="P283" s="1108"/>
    </row>
    <row r="284" spans="16:16" x14ac:dyDescent="0.2">
      <c r="P284" s="1108"/>
    </row>
    <row r="285" spans="16:16" x14ac:dyDescent="0.2">
      <c r="P285" s="1108"/>
    </row>
    <row r="286" spans="16:16" x14ac:dyDescent="0.2">
      <c r="P286" s="1108"/>
    </row>
    <row r="287" spans="16:16" x14ac:dyDescent="0.2">
      <c r="P287" s="1108"/>
    </row>
    <row r="288" spans="16:16" x14ac:dyDescent="0.2">
      <c r="P288" s="1108"/>
    </row>
    <row r="289" spans="16:16" x14ac:dyDescent="0.2">
      <c r="P289" s="1108"/>
    </row>
    <row r="290" spans="16:16" x14ac:dyDescent="0.2">
      <c r="P290" s="1108"/>
    </row>
    <row r="291" spans="16:16" x14ac:dyDescent="0.2">
      <c r="P291" s="1108"/>
    </row>
    <row r="292" spans="16:16" x14ac:dyDescent="0.2">
      <c r="P292" s="1108"/>
    </row>
    <row r="293" spans="16:16" x14ac:dyDescent="0.2">
      <c r="P293" s="1108"/>
    </row>
    <row r="294" spans="16:16" x14ac:dyDescent="0.2">
      <c r="P294" s="1108"/>
    </row>
    <row r="295" spans="16:16" x14ac:dyDescent="0.2">
      <c r="P295" s="1108"/>
    </row>
    <row r="296" spans="16:16" x14ac:dyDescent="0.2">
      <c r="P296" s="1108"/>
    </row>
    <row r="297" spans="16:16" x14ac:dyDescent="0.2">
      <c r="P297" s="1108"/>
    </row>
    <row r="298" spans="16:16" x14ac:dyDescent="0.2">
      <c r="P298" s="1108"/>
    </row>
    <row r="299" spans="16:16" x14ac:dyDescent="0.2">
      <c r="P299" s="1108"/>
    </row>
    <row r="300" spans="16:16" x14ac:dyDescent="0.2">
      <c r="P300" s="1108"/>
    </row>
    <row r="301" spans="16:16" x14ac:dyDescent="0.2">
      <c r="P301" s="1108"/>
    </row>
    <row r="302" spans="16:16" x14ac:dyDescent="0.2">
      <c r="P302" s="1108"/>
    </row>
    <row r="303" spans="16:16" x14ac:dyDescent="0.2">
      <c r="P303" s="1108"/>
    </row>
    <row r="304" spans="16:16" x14ac:dyDescent="0.2">
      <c r="P304" s="1108"/>
    </row>
    <row r="305" spans="16:16" x14ac:dyDescent="0.2">
      <c r="P305" s="1108"/>
    </row>
    <row r="306" spans="16:16" x14ac:dyDescent="0.2">
      <c r="P306" s="1108"/>
    </row>
    <row r="307" spans="16:16" x14ac:dyDescent="0.2">
      <c r="P307" s="1108"/>
    </row>
    <row r="308" spans="16:16" x14ac:dyDescent="0.2">
      <c r="P308" s="1108"/>
    </row>
    <row r="309" spans="16:16" x14ac:dyDescent="0.2">
      <c r="P309" s="1108"/>
    </row>
    <row r="310" spans="16:16" x14ac:dyDescent="0.2">
      <c r="P310" s="1108"/>
    </row>
    <row r="311" spans="16:16" x14ac:dyDescent="0.2">
      <c r="P311" s="1108"/>
    </row>
    <row r="312" spans="16:16" x14ac:dyDescent="0.2">
      <c r="P312" s="1108"/>
    </row>
    <row r="313" spans="16:16" x14ac:dyDescent="0.2">
      <c r="P313" s="1108"/>
    </row>
    <row r="314" spans="16:16" x14ac:dyDescent="0.2">
      <c r="P314" s="1108"/>
    </row>
    <row r="315" spans="16:16" x14ac:dyDescent="0.2">
      <c r="P315" s="1108"/>
    </row>
    <row r="316" spans="16:16" x14ac:dyDescent="0.2">
      <c r="P316" s="1108"/>
    </row>
    <row r="317" spans="16:16" x14ac:dyDescent="0.2">
      <c r="P317" s="1108"/>
    </row>
    <row r="318" spans="16:16" x14ac:dyDescent="0.2">
      <c r="P318" s="1108"/>
    </row>
    <row r="319" spans="16:16" x14ac:dyDescent="0.2">
      <c r="P319" s="1108"/>
    </row>
    <row r="320" spans="16:16" x14ac:dyDescent="0.2">
      <c r="P320" s="1108"/>
    </row>
    <row r="321" spans="16:16" x14ac:dyDescent="0.2">
      <c r="P321" s="1108"/>
    </row>
    <row r="322" spans="16:16" x14ac:dyDescent="0.2">
      <c r="P322" s="1108"/>
    </row>
    <row r="323" spans="16:16" x14ac:dyDescent="0.2">
      <c r="P323" s="1108"/>
    </row>
    <row r="324" spans="16:16" x14ac:dyDescent="0.2">
      <c r="P324" s="1108"/>
    </row>
    <row r="325" spans="16:16" x14ac:dyDescent="0.2">
      <c r="P325" s="1108"/>
    </row>
    <row r="326" spans="16:16" x14ac:dyDescent="0.2">
      <c r="P326" s="1108"/>
    </row>
    <row r="327" spans="16:16" x14ac:dyDescent="0.2">
      <c r="P327" s="1108"/>
    </row>
    <row r="328" spans="16:16" x14ac:dyDescent="0.2">
      <c r="P328" s="1108"/>
    </row>
    <row r="329" spans="16:16" x14ac:dyDescent="0.2">
      <c r="P329" s="1108"/>
    </row>
    <row r="330" spans="16:16" x14ac:dyDescent="0.2">
      <c r="P330" s="1108"/>
    </row>
    <row r="331" spans="16:16" x14ac:dyDescent="0.2">
      <c r="P331" s="1108"/>
    </row>
    <row r="332" spans="16:16" x14ac:dyDescent="0.2">
      <c r="P332" s="1108"/>
    </row>
    <row r="333" spans="16:16" x14ac:dyDescent="0.2">
      <c r="P333" s="1108"/>
    </row>
    <row r="334" spans="16:16" x14ac:dyDescent="0.2">
      <c r="P334" s="1108"/>
    </row>
    <row r="335" spans="16:16" x14ac:dyDescent="0.2">
      <c r="P335" s="1108"/>
    </row>
    <row r="336" spans="16:16" x14ac:dyDescent="0.2">
      <c r="P336" s="1108"/>
    </row>
    <row r="337" spans="16:16" x14ac:dyDescent="0.2">
      <c r="P337" s="1108"/>
    </row>
    <row r="338" spans="16:16" x14ac:dyDescent="0.2">
      <c r="P338" s="1108"/>
    </row>
    <row r="339" spans="16:16" x14ac:dyDescent="0.2">
      <c r="P339" s="1108"/>
    </row>
    <row r="340" spans="16:16" x14ac:dyDescent="0.2">
      <c r="P340" s="1108"/>
    </row>
    <row r="341" spans="16:16" x14ac:dyDescent="0.2">
      <c r="P341" s="1108"/>
    </row>
    <row r="342" spans="16:16" x14ac:dyDescent="0.2">
      <c r="P342" s="1108"/>
    </row>
    <row r="343" spans="16:16" x14ac:dyDescent="0.2">
      <c r="P343" s="1108"/>
    </row>
    <row r="344" spans="16:16" x14ac:dyDescent="0.2">
      <c r="P344" s="1108"/>
    </row>
    <row r="345" spans="16:16" x14ac:dyDescent="0.2">
      <c r="P345" s="1108"/>
    </row>
    <row r="346" spans="16:16" x14ac:dyDescent="0.2">
      <c r="P346" s="1108"/>
    </row>
    <row r="347" spans="16:16" x14ac:dyDescent="0.2">
      <c r="P347" s="1108"/>
    </row>
    <row r="348" spans="16:16" x14ac:dyDescent="0.2">
      <c r="P348" s="1108"/>
    </row>
    <row r="349" spans="16:16" x14ac:dyDescent="0.2">
      <c r="P349" s="1108"/>
    </row>
    <row r="350" spans="16:16" x14ac:dyDescent="0.2">
      <c r="P350" s="1108"/>
    </row>
    <row r="351" spans="16:16" x14ac:dyDescent="0.2">
      <c r="P351" s="1108"/>
    </row>
    <row r="352" spans="16:16" x14ac:dyDescent="0.2">
      <c r="P352" s="1108"/>
    </row>
    <row r="353" spans="16:16" x14ac:dyDescent="0.2">
      <c r="P353" s="1108"/>
    </row>
    <row r="354" spans="16:16" x14ac:dyDescent="0.2">
      <c r="P354" s="1108"/>
    </row>
    <row r="355" spans="16:16" x14ac:dyDescent="0.2">
      <c r="P355" s="1108"/>
    </row>
    <row r="356" spans="16:16" x14ac:dyDescent="0.2">
      <c r="P356" s="1108"/>
    </row>
    <row r="357" spans="16:16" x14ac:dyDescent="0.2">
      <c r="P357" s="1108"/>
    </row>
    <row r="358" spans="16:16" x14ac:dyDescent="0.2">
      <c r="P358" s="1108"/>
    </row>
    <row r="359" spans="16:16" x14ac:dyDescent="0.2">
      <c r="P359" s="1108"/>
    </row>
    <row r="360" spans="16:16" x14ac:dyDescent="0.2">
      <c r="P360" s="1108"/>
    </row>
    <row r="361" spans="16:16" x14ac:dyDescent="0.2">
      <c r="P361" s="1108"/>
    </row>
    <row r="362" spans="16:16" x14ac:dyDescent="0.2">
      <c r="P362" s="1108"/>
    </row>
    <row r="363" spans="16:16" x14ac:dyDescent="0.2">
      <c r="P363" s="1108"/>
    </row>
    <row r="364" spans="16:16" x14ac:dyDescent="0.2">
      <c r="P364" s="1108"/>
    </row>
    <row r="365" spans="16:16" x14ac:dyDescent="0.2">
      <c r="P365" s="1108"/>
    </row>
    <row r="366" spans="16:16" x14ac:dyDescent="0.2">
      <c r="P366" s="1108"/>
    </row>
    <row r="367" spans="16:16" x14ac:dyDescent="0.2">
      <c r="P367" s="1108"/>
    </row>
    <row r="368" spans="16:16" x14ac:dyDescent="0.2">
      <c r="P368" s="1108"/>
    </row>
    <row r="369" spans="16:16" x14ac:dyDescent="0.2">
      <c r="P369" s="1108"/>
    </row>
    <row r="370" spans="16:16" x14ac:dyDescent="0.2">
      <c r="P370" s="1108"/>
    </row>
    <row r="371" spans="16:16" x14ac:dyDescent="0.2">
      <c r="P371" s="1108"/>
    </row>
    <row r="372" spans="16:16" x14ac:dyDescent="0.2">
      <c r="P372" s="1108"/>
    </row>
    <row r="373" spans="16:16" x14ac:dyDescent="0.2">
      <c r="P373" s="1108"/>
    </row>
    <row r="374" spans="16:16" x14ac:dyDescent="0.2">
      <c r="P374" s="1108"/>
    </row>
    <row r="375" spans="16:16" x14ac:dyDescent="0.2">
      <c r="P375" s="1108"/>
    </row>
    <row r="376" spans="16:16" x14ac:dyDescent="0.2">
      <c r="P376" s="1108"/>
    </row>
    <row r="377" spans="16:16" x14ac:dyDescent="0.2">
      <c r="P377" s="1108"/>
    </row>
    <row r="378" spans="16:16" x14ac:dyDescent="0.2">
      <c r="P378" s="1108"/>
    </row>
    <row r="379" spans="16:16" x14ac:dyDescent="0.2">
      <c r="P379" s="1108"/>
    </row>
    <row r="380" spans="16:16" x14ac:dyDescent="0.2">
      <c r="P380" s="1108"/>
    </row>
    <row r="381" spans="16:16" x14ac:dyDescent="0.2">
      <c r="P381" s="1108"/>
    </row>
    <row r="382" spans="16:16" x14ac:dyDescent="0.2">
      <c r="P382" s="1108"/>
    </row>
    <row r="383" spans="16:16" x14ac:dyDescent="0.2">
      <c r="P383" s="1108"/>
    </row>
    <row r="384" spans="16:16" x14ac:dyDescent="0.2">
      <c r="P384" s="1108"/>
    </row>
    <row r="385" spans="16:16" x14ac:dyDescent="0.2">
      <c r="P385" s="1108"/>
    </row>
    <row r="386" spans="16:16" x14ac:dyDescent="0.2">
      <c r="P386" s="1108"/>
    </row>
    <row r="387" spans="16:16" x14ac:dyDescent="0.2">
      <c r="P387" s="1108"/>
    </row>
    <row r="388" spans="16:16" x14ac:dyDescent="0.2">
      <c r="P388" s="1108"/>
    </row>
    <row r="389" spans="16:16" x14ac:dyDescent="0.2">
      <c r="P389" s="1108"/>
    </row>
    <row r="390" spans="16:16" x14ac:dyDescent="0.2">
      <c r="P390" s="1108"/>
    </row>
    <row r="391" spans="16:16" x14ac:dyDescent="0.2">
      <c r="P391" s="1108"/>
    </row>
    <row r="392" spans="16:16" x14ac:dyDescent="0.2">
      <c r="P392" s="1108"/>
    </row>
    <row r="393" spans="16:16" x14ac:dyDescent="0.2">
      <c r="P393" s="1108"/>
    </row>
    <row r="394" spans="16:16" x14ac:dyDescent="0.2">
      <c r="P394" s="1108"/>
    </row>
    <row r="395" spans="16:16" x14ac:dyDescent="0.2">
      <c r="P395" s="1108"/>
    </row>
    <row r="396" spans="16:16" x14ac:dyDescent="0.2">
      <c r="P396" s="1108"/>
    </row>
    <row r="397" spans="16:16" x14ac:dyDescent="0.2">
      <c r="P397" s="1108"/>
    </row>
    <row r="398" spans="16:16" x14ac:dyDescent="0.2">
      <c r="P398" s="1108"/>
    </row>
    <row r="399" spans="16:16" x14ac:dyDescent="0.2">
      <c r="P399" s="1108"/>
    </row>
    <row r="400" spans="16:16" x14ac:dyDescent="0.2">
      <c r="P400" s="1108"/>
    </row>
    <row r="401" spans="16:16" x14ac:dyDescent="0.2">
      <c r="P401" s="1108"/>
    </row>
    <row r="402" spans="16:16" x14ac:dyDescent="0.2">
      <c r="P402" s="1108"/>
    </row>
    <row r="403" spans="16:16" x14ac:dyDescent="0.2">
      <c r="P403" s="1108"/>
    </row>
    <row r="404" spans="16:16" x14ac:dyDescent="0.2">
      <c r="P404" s="1108"/>
    </row>
    <row r="405" spans="16:16" x14ac:dyDescent="0.2">
      <c r="P405" s="1108"/>
    </row>
    <row r="406" spans="16:16" x14ac:dyDescent="0.2">
      <c r="P406" s="1108"/>
    </row>
    <row r="407" spans="16:16" x14ac:dyDescent="0.2">
      <c r="P407" s="1108"/>
    </row>
    <row r="408" spans="16:16" x14ac:dyDescent="0.2">
      <c r="P408" s="1108"/>
    </row>
    <row r="409" spans="16:16" x14ac:dyDescent="0.2">
      <c r="P409" s="1108"/>
    </row>
    <row r="410" spans="16:16" x14ac:dyDescent="0.2">
      <c r="P410" s="1108"/>
    </row>
    <row r="411" spans="16:16" x14ac:dyDescent="0.2">
      <c r="P411" s="1108"/>
    </row>
    <row r="412" spans="16:16" x14ac:dyDescent="0.2">
      <c r="P412" s="1108"/>
    </row>
    <row r="413" spans="16:16" x14ac:dyDescent="0.2">
      <c r="P413" s="1108"/>
    </row>
    <row r="414" spans="16:16" x14ac:dyDescent="0.2">
      <c r="P414" s="1108"/>
    </row>
    <row r="415" spans="16:16" x14ac:dyDescent="0.2">
      <c r="P415" s="1108"/>
    </row>
    <row r="416" spans="16:16" x14ac:dyDescent="0.2">
      <c r="P416" s="1108"/>
    </row>
    <row r="417" spans="16:16" x14ac:dyDescent="0.2">
      <c r="P417" s="1108"/>
    </row>
    <row r="418" spans="16:16" x14ac:dyDescent="0.2">
      <c r="P418" s="1108"/>
    </row>
    <row r="419" spans="16:16" x14ac:dyDescent="0.2">
      <c r="P419" s="1108"/>
    </row>
    <row r="420" spans="16:16" x14ac:dyDescent="0.2">
      <c r="P420" s="1108"/>
    </row>
    <row r="421" spans="16:16" x14ac:dyDescent="0.2">
      <c r="P421" s="1108"/>
    </row>
    <row r="422" spans="16:16" x14ac:dyDescent="0.2">
      <c r="P422" s="1108"/>
    </row>
    <row r="423" spans="16:16" x14ac:dyDescent="0.2">
      <c r="P423" s="1108"/>
    </row>
    <row r="424" spans="16:16" x14ac:dyDescent="0.2">
      <c r="P424" s="1108"/>
    </row>
    <row r="425" spans="16:16" x14ac:dyDescent="0.2">
      <c r="P425" s="1108"/>
    </row>
    <row r="426" spans="16:16" x14ac:dyDescent="0.2">
      <c r="P426" s="1108"/>
    </row>
    <row r="427" spans="16:16" x14ac:dyDescent="0.2">
      <c r="P427" s="1108"/>
    </row>
    <row r="428" spans="16:16" x14ac:dyDescent="0.2">
      <c r="P428" s="1108"/>
    </row>
    <row r="429" spans="16:16" x14ac:dyDescent="0.2">
      <c r="P429" s="1108"/>
    </row>
    <row r="430" spans="16:16" x14ac:dyDescent="0.2">
      <c r="P430" s="1108"/>
    </row>
    <row r="431" spans="16:16" x14ac:dyDescent="0.2">
      <c r="P431" s="1108"/>
    </row>
    <row r="432" spans="16:16" x14ac:dyDescent="0.2">
      <c r="P432" s="1108"/>
    </row>
    <row r="433" spans="16:16" x14ac:dyDescent="0.2">
      <c r="P433" s="1108"/>
    </row>
    <row r="434" spans="16:16" x14ac:dyDescent="0.2">
      <c r="P434" s="1108"/>
    </row>
    <row r="435" spans="16:16" x14ac:dyDescent="0.2">
      <c r="P435" s="1108"/>
    </row>
    <row r="436" spans="16:16" x14ac:dyDescent="0.2">
      <c r="P436" s="1108"/>
    </row>
    <row r="437" spans="16:16" x14ac:dyDescent="0.2">
      <c r="P437" s="1108"/>
    </row>
    <row r="438" spans="16:16" x14ac:dyDescent="0.2">
      <c r="P438" s="1108"/>
    </row>
    <row r="439" spans="16:16" x14ac:dyDescent="0.2">
      <c r="P439" s="1108"/>
    </row>
    <row r="440" spans="16:16" x14ac:dyDescent="0.2">
      <c r="P440" s="1108"/>
    </row>
    <row r="441" spans="16:16" x14ac:dyDescent="0.2">
      <c r="P441" s="1108"/>
    </row>
    <row r="442" spans="16:16" x14ac:dyDescent="0.2">
      <c r="P442" s="1108"/>
    </row>
    <row r="443" spans="16:16" x14ac:dyDescent="0.2">
      <c r="P443" s="1108"/>
    </row>
    <row r="444" spans="16:16" x14ac:dyDescent="0.2">
      <c r="P444" s="1108"/>
    </row>
    <row r="445" spans="16:16" x14ac:dyDescent="0.2">
      <c r="P445" s="1108"/>
    </row>
    <row r="446" spans="16:16" x14ac:dyDescent="0.2">
      <c r="P446" s="1108"/>
    </row>
    <row r="447" spans="16:16" x14ac:dyDescent="0.2">
      <c r="P447" s="1108"/>
    </row>
    <row r="448" spans="16:16" x14ac:dyDescent="0.2">
      <c r="P448" s="1108"/>
    </row>
    <row r="449" spans="16:16" x14ac:dyDescent="0.2">
      <c r="P449" s="1108"/>
    </row>
    <row r="450" spans="16:16" x14ac:dyDescent="0.2">
      <c r="P450" s="1108"/>
    </row>
    <row r="451" spans="16:16" x14ac:dyDescent="0.2">
      <c r="P451" s="1108"/>
    </row>
    <row r="452" spans="16:16" x14ac:dyDescent="0.2">
      <c r="P452" s="1108"/>
    </row>
    <row r="453" spans="16:16" x14ac:dyDescent="0.2">
      <c r="P453" s="1108"/>
    </row>
    <row r="454" spans="16:16" x14ac:dyDescent="0.2">
      <c r="P454" s="1108"/>
    </row>
    <row r="455" spans="16:16" x14ac:dyDescent="0.2">
      <c r="P455" s="1108"/>
    </row>
    <row r="456" spans="16:16" x14ac:dyDescent="0.2">
      <c r="P456" s="1108"/>
    </row>
    <row r="457" spans="16:16" x14ac:dyDescent="0.2">
      <c r="P457" s="1108"/>
    </row>
    <row r="458" spans="16:16" x14ac:dyDescent="0.2">
      <c r="P458" s="1108"/>
    </row>
    <row r="459" spans="16:16" x14ac:dyDescent="0.2">
      <c r="P459" s="1108"/>
    </row>
    <row r="460" spans="16:16" x14ac:dyDescent="0.2">
      <c r="P460" s="1108"/>
    </row>
    <row r="461" spans="16:16" x14ac:dyDescent="0.2">
      <c r="P461" s="1108"/>
    </row>
    <row r="462" spans="16:16" x14ac:dyDescent="0.2">
      <c r="P462" s="1108"/>
    </row>
    <row r="463" spans="16:16" x14ac:dyDescent="0.2">
      <c r="P463" s="1108"/>
    </row>
    <row r="464" spans="16:16" x14ac:dyDescent="0.2">
      <c r="P464" s="1108"/>
    </row>
    <row r="465" spans="16:16" x14ac:dyDescent="0.2">
      <c r="P465" s="1108"/>
    </row>
    <row r="466" spans="16:16" x14ac:dyDescent="0.2">
      <c r="P466" s="1108"/>
    </row>
    <row r="467" spans="16:16" x14ac:dyDescent="0.2">
      <c r="P467" s="1108"/>
    </row>
    <row r="468" spans="16:16" x14ac:dyDescent="0.2">
      <c r="P468" s="1108"/>
    </row>
    <row r="469" spans="16:16" x14ac:dyDescent="0.2">
      <c r="P469" s="1108"/>
    </row>
    <row r="470" spans="16:16" x14ac:dyDescent="0.2">
      <c r="P470" s="1108"/>
    </row>
    <row r="471" spans="16:16" x14ac:dyDescent="0.2">
      <c r="P471" s="1108"/>
    </row>
    <row r="472" spans="16:16" x14ac:dyDescent="0.2">
      <c r="P472" s="1108"/>
    </row>
    <row r="473" spans="16:16" x14ac:dyDescent="0.2">
      <c r="P473" s="1108"/>
    </row>
    <row r="474" spans="16:16" x14ac:dyDescent="0.2">
      <c r="P474" s="1108"/>
    </row>
    <row r="475" spans="16:16" x14ac:dyDescent="0.2">
      <c r="P475" s="1108"/>
    </row>
    <row r="476" spans="16:16" x14ac:dyDescent="0.2">
      <c r="P476" s="1108"/>
    </row>
    <row r="477" spans="16:16" x14ac:dyDescent="0.2">
      <c r="P477" s="1108"/>
    </row>
    <row r="478" spans="16:16" x14ac:dyDescent="0.2">
      <c r="P478" s="1108"/>
    </row>
    <row r="479" spans="16:16" x14ac:dyDescent="0.2">
      <c r="P479" s="1108"/>
    </row>
    <row r="480" spans="16:16" x14ac:dyDescent="0.2">
      <c r="P480" s="1108"/>
    </row>
    <row r="481" spans="16:16" x14ac:dyDescent="0.2">
      <c r="P481" s="1108"/>
    </row>
    <row r="482" spans="16:16" x14ac:dyDescent="0.2">
      <c r="P482" s="1108"/>
    </row>
    <row r="483" spans="16:16" x14ac:dyDescent="0.2">
      <c r="P483" s="1108"/>
    </row>
    <row r="484" spans="16:16" x14ac:dyDescent="0.2">
      <c r="P484" s="1108"/>
    </row>
    <row r="485" spans="16:16" x14ac:dyDescent="0.2">
      <c r="P485" s="1108"/>
    </row>
    <row r="486" spans="16:16" x14ac:dyDescent="0.2">
      <c r="P486" s="1108"/>
    </row>
    <row r="487" spans="16:16" x14ac:dyDescent="0.2">
      <c r="P487" s="1108"/>
    </row>
    <row r="488" spans="16:16" x14ac:dyDescent="0.2">
      <c r="P488" s="1108"/>
    </row>
    <row r="489" spans="16:16" x14ac:dyDescent="0.2">
      <c r="P489" s="1108"/>
    </row>
    <row r="490" spans="16:16" x14ac:dyDescent="0.2">
      <c r="P490" s="1108"/>
    </row>
    <row r="491" spans="16:16" x14ac:dyDescent="0.2">
      <c r="P491" s="1108"/>
    </row>
    <row r="492" spans="16:16" x14ac:dyDescent="0.2">
      <c r="P492" s="1108"/>
    </row>
    <row r="493" spans="16:16" x14ac:dyDescent="0.2">
      <c r="P493" s="1108"/>
    </row>
    <row r="494" spans="16:16" x14ac:dyDescent="0.2">
      <c r="P494" s="1108"/>
    </row>
    <row r="495" spans="16:16" x14ac:dyDescent="0.2">
      <c r="P495" s="1108"/>
    </row>
    <row r="496" spans="16:16" x14ac:dyDescent="0.2">
      <c r="P496" s="1108"/>
    </row>
    <row r="497" spans="16:16" x14ac:dyDescent="0.2">
      <c r="P497" s="1108"/>
    </row>
    <row r="498" spans="16:16" x14ac:dyDescent="0.2">
      <c r="P498" s="1108"/>
    </row>
    <row r="499" spans="16:16" x14ac:dyDescent="0.2">
      <c r="P499" s="1108"/>
    </row>
    <row r="500" spans="16:16" x14ac:dyDescent="0.2">
      <c r="P500" s="1108"/>
    </row>
    <row r="501" spans="16:16" x14ac:dyDescent="0.2">
      <c r="P501" s="1108"/>
    </row>
    <row r="502" spans="16:16" x14ac:dyDescent="0.2">
      <c r="P502" s="1108"/>
    </row>
    <row r="503" spans="16:16" x14ac:dyDescent="0.2">
      <c r="P503" s="1108"/>
    </row>
    <row r="504" spans="16:16" x14ac:dyDescent="0.2">
      <c r="P504" s="1108"/>
    </row>
    <row r="505" spans="16:16" x14ac:dyDescent="0.2">
      <c r="P505" s="1108"/>
    </row>
    <row r="506" spans="16:16" x14ac:dyDescent="0.2">
      <c r="P506" s="1108"/>
    </row>
    <row r="507" spans="16:16" x14ac:dyDescent="0.2">
      <c r="P507" s="1108"/>
    </row>
    <row r="508" spans="16:16" x14ac:dyDescent="0.2">
      <c r="P508" s="1108"/>
    </row>
    <row r="509" spans="16:16" x14ac:dyDescent="0.2">
      <c r="P509" s="1108"/>
    </row>
    <row r="510" spans="16:16" x14ac:dyDescent="0.2">
      <c r="P510" s="1108"/>
    </row>
    <row r="511" spans="16:16" x14ac:dyDescent="0.2">
      <c r="P511" s="1108"/>
    </row>
    <row r="512" spans="16:16" x14ac:dyDescent="0.2">
      <c r="P512" s="1108"/>
    </row>
    <row r="513" spans="16:16" x14ac:dyDescent="0.2">
      <c r="P513" s="1108"/>
    </row>
    <row r="514" spans="16:16" x14ac:dyDescent="0.2">
      <c r="P514" s="1108"/>
    </row>
    <row r="515" spans="16:16" x14ac:dyDescent="0.2">
      <c r="P515" s="1108"/>
    </row>
    <row r="516" spans="16:16" x14ac:dyDescent="0.2">
      <c r="P516" s="1108"/>
    </row>
    <row r="517" spans="16:16" x14ac:dyDescent="0.2">
      <c r="P517" s="1108"/>
    </row>
    <row r="518" spans="16:16" x14ac:dyDescent="0.2">
      <c r="P518" s="1108"/>
    </row>
    <row r="519" spans="16:16" x14ac:dyDescent="0.2">
      <c r="P519" s="1108"/>
    </row>
    <row r="520" spans="16:16" x14ac:dyDescent="0.2">
      <c r="P520" s="1108"/>
    </row>
    <row r="521" spans="16:16" x14ac:dyDescent="0.2">
      <c r="P521" s="1108"/>
    </row>
    <row r="522" spans="16:16" x14ac:dyDescent="0.2">
      <c r="P522" s="1108"/>
    </row>
    <row r="523" spans="16:16" x14ac:dyDescent="0.2">
      <c r="P523" s="1108"/>
    </row>
    <row r="524" spans="16:16" x14ac:dyDescent="0.2">
      <c r="P524" s="1108"/>
    </row>
    <row r="525" spans="16:16" x14ac:dyDescent="0.2">
      <c r="P525" s="1108"/>
    </row>
    <row r="526" spans="16:16" x14ac:dyDescent="0.2">
      <c r="P526" s="1108"/>
    </row>
    <row r="527" spans="16:16" x14ac:dyDescent="0.2">
      <c r="P527" s="1108"/>
    </row>
    <row r="528" spans="16:16" x14ac:dyDescent="0.2">
      <c r="P528" s="1108"/>
    </row>
    <row r="529" spans="16:16" x14ac:dyDescent="0.2">
      <c r="P529" s="1108"/>
    </row>
    <row r="530" spans="16:16" x14ac:dyDescent="0.2">
      <c r="P530" s="1108"/>
    </row>
    <row r="531" spans="16:16" x14ac:dyDescent="0.2">
      <c r="P531" s="1108"/>
    </row>
    <row r="532" spans="16:16" x14ac:dyDescent="0.2">
      <c r="P532" s="1108"/>
    </row>
    <row r="533" spans="16:16" x14ac:dyDescent="0.2">
      <c r="P533" s="1108"/>
    </row>
    <row r="534" spans="16:16" x14ac:dyDescent="0.2">
      <c r="P534" s="1108"/>
    </row>
    <row r="535" spans="16:16" x14ac:dyDescent="0.2">
      <c r="P535" s="1108"/>
    </row>
    <row r="536" spans="16:16" x14ac:dyDescent="0.2">
      <c r="P536" s="1108"/>
    </row>
    <row r="537" spans="16:16" x14ac:dyDescent="0.2">
      <c r="P537" s="1108"/>
    </row>
    <row r="538" spans="16:16" x14ac:dyDescent="0.2">
      <c r="P538" s="1108"/>
    </row>
    <row r="539" spans="16:16" x14ac:dyDescent="0.2">
      <c r="P539" s="1108"/>
    </row>
    <row r="540" spans="16:16" x14ac:dyDescent="0.2">
      <c r="P540" s="1108"/>
    </row>
    <row r="541" spans="16:16" x14ac:dyDescent="0.2">
      <c r="P541" s="1108"/>
    </row>
    <row r="542" spans="16:16" x14ac:dyDescent="0.2">
      <c r="P542" s="1108"/>
    </row>
    <row r="543" spans="16:16" x14ac:dyDescent="0.2">
      <c r="P543" s="1108"/>
    </row>
    <row r="544" spans="16:16" x14ac:dyDescent="0.2">
      <c r="P544" s="1108"/>
    </row>
    <row r="545" spans="16:16" x14ac:dyDescent="0.2">
      <c r="P545" s="1108"/>
    </row>
    <row r="546" spans="16:16" x14ac:dyDescent="0.2">
      <c r="P546" s="1108"/>
    </row>
    <row r="547" spans="16:16" x14ac:dyDescent="0.2">
      <c r="P547" s="1108"/>
    </row>
    <row r="548" spans="16:16" x14ac:dyDescent="0.2">
      <c r="P548" s="1108"/>
    </row>
    <row r="549" spans="16:16" x14ac:dyDescent="0.2">
      <c r="P549" s="1108"/>
    </row>
    <row r="550" spans="16:16" x14ac:dyDescent="0.2">
      <c r="P550" s="1108"/>
    </row>
    <row r="551" spans="16:16" x14ac:dyDescent="0.2">
      <c r="P551" s="1108"/>
    </row>
    <row r="552" spans="16:16" x14ac:dyDescent="0.2">
      <c r="P552" s="1108"/>
    </row>
    <row r="553" spans="16:16" x14ac:dyDescent="0.2">
      <c r="P553" s="1108"/>
    </row>
    <row r="554" spans="16:16" x14ac:dyDescent="0.2">
      <c r="P554" s="1108"/>
    </row>
    <row r="555" spans="16:16" x14ac:dyDescent="0.2">
      <c r="P555" s="1108"/>
    </row>
    <row r="556" spans="16:16" x14ac:dyDescent="0.2">
      <c r="P556" s="1108"/>
    </row>
    <row r="557" spans="16:16" x14ac:dyDescent="0.2">
      <c r="P557" s="1108"/>
    </row>
    <row r="558" spans="16:16" x14ac:dyDescent="0.2">
      <c r="P558" s="1108"/>
    </row>
    <row r="559" spans="16:16" x14ac:dyDescent="0.2">
      <c r="P559" s="1108"/>
    </row>
    <row r="560" spans="16:16" x14ac:dyDescent="0.2">
      <c r="P560" s="1108"/>
    </row>
    <row r="561" spans="16:16" x14ac:dyDescent="0.2">
      <c r="P561" s="1108"/>
    </row>
    <row r="562" spans="16:16" x14ac:dyDescent="0.2">
      <c r="P562" s="1108"/>
    </row>
    <row r="563" spans="16:16" x14ac:dyDescent="0.2">
      <c r="P563" s="1108"/>
    </row>
    <row r="564" spans="16:16" x14ac:dyDescent="0.2">
      <c r="P564" s="1108"/>
    </row>
    <row r="565" spans="16:16" x14ac:dyDescent="0.2">
      <c r="P565" s="1108"/>
    </row>
    <row r="566" spans="16:16" x14ac:dyDescent="0.2">
      <c r="P566" s="1108"/>
    </row>
    <row r="567" spans="16:16" x14ac:dyDescent="0.2">
      <c r="P567" s="1108"/>
    </row>
    <row r="568" spans="16:16" x14ac:dyDescent="0.2">
      <c r="P568" s="1108"/>
    </row>
    <row r="569" spans="16:16" x14ac:dyDescent="0.2">
      <c r="P569" s="1108"/>
    </row>
    <row r="570" spans="16:16" x14ac:dyDescent="0.2">
      <c r="P570" s="1108"/>
    </row>
    <row r="571" spans="16:16" x14ac:dyDescent="0.2">
      <c r="P571" s="1108"/>
    </row>
    <row r="572" spans="16:16" x14ac:dyDescent="0.2">
      <c r="P572" s="1108"/>
    </row>
    <row r="573" spans="16:16" x14ac:dyDescent="0.2">
      <c r="P573" s="1108"/>
    </row>
    <row r="574" spans="16:16" x14ac:dyDescent="0.2">
      <c r="P574" s="1108"/>
    </row>
    <row r="575" spans="16:16" x14ac:dyDescent="0.2">
      <c r="P575" s="1108"/>
    </row>
    <row r="576" spans="16:16" x14ac:dyDescent="0.2">
      <c r="P576" s="1108"/>
    </row>
    <row r="577" spans="16:16" x14ac:dyDescent="0.2">
      <c r="P577" s="1108"/>
    </row>
    <row r="578" spans="16:16" x14ac:dyDescent="0.2">
      <c r="P578" s="1108"/>
    </row>
    <row r="579" spans="16:16" x14ac:dyDescent="0.2">
      <c r="P579" s="1108"/>
    </row>
    <row r="580" spans="16:16" x14ac:dyDescent="0.2">
      <c r="P580" s="1108"/>
    </row>
    <row r="581" spans="16:16" x14ac:dyDescent="0.2">
      <c r="P581" s="1108"/>
    </row>
    <row r="582" spans="16:16" x14ac:dyDescent="0.2">
      <c r="P582" s="1108"/>
    </row>
    <row r="583" spans="16:16" x14ac:dyDescent="0.2">
      <c r="P583" s="1108"/>
    </row>
    <row r="584" spans="16:16" x14ac:dyDescent="0.2">
      <c r="P584" s="1108"/>
    </row>
    <row r="585" spans="16:16" x14ac:dyDescent="0.2">
      <c r="P585" s="1108"/>
    </row>
    <row r="586" spans="16:16" x14ac:dyDescent="0.2">
      <c r="P586" s="1108"/>
    </row>
    <row r="587" spans="16:16" x14ac:dyDescent="0.2">
      <c r="P587" s="1108"/>
    </row>
    <row r="588" spans="16:16" x14ac:dyDescent="0.2">
      <c r="P588" s="1108"/>
    </row>
    <row r="589" spans="16:16" x14ac:dyDescent="0.2">
      <c r="P589" s="1108"/>
    </row>
    <row r="590" spans="16:16" x14ac:dyDescent="0.2">
      <c r="P590" s="1108"/>
    </row>
    <row r="591" spans="16:16" x14ac:dyDescent="0.2">
      <c r="P591" s="1108"/>
    </row>
    <row r="592" spans="16:16" x14ac:dyDescent="0.2">
      <c r="P592" s="1108"/>
    </row>
    <row r="593" spans="16:16" x14ac:dyDescent="0.2">
      <c r="P593" s="1108"/>
    </row>
    <row r="594" spans="16:16" x14ac:dyDescent="0.2">
      <c r="P594" s="1108"/>
    </row>
    <row r="595" spans="16:16" x14ac:dyDescent="0.2">
      <c r="P595" s="1108"/>
    </row>
    <row r="596" spans="16:16" x14ac:dyDescent="0.2">
      <c r="P596" s="1108"/>
    </row>
    <row r="597" spans="16:16" x14ac:dyDescent="0.2">
      <c r="P597" s="1108"/>
    </row>
    <row r="598" spans="16:16" x14ac:dyDescent="0.2">
      <c r="P598" s="1108"/>
    </row>
    <row r="599" spans="16:16" x14ac:dyDescent="0.2">
      <c r="P599" s="1108"/>
    </row>
    <row r="600" spans="16:16" x14ac:dyDescent="0.2">
      <c r="P600" s="1108"/>
    </row>
    <row r="601" spans="16:16" x14ac:dyDescent="0.2">
      <c r="P601" s="1108"/>
    </row>
    <row r="602" spans="16:16" x14ac:dyDescent="0.2">
      <c r="P602" s="1108"/>
    </row>
    <row r="603" spans="16:16" x14ac:dyDescent="0.2">
      <c r="P603" s="1108"/>
    </row>
    <row r="604" spans="16:16" x14ac:dyDescent="0.2">
      <c r="P604" s="1108"/>
    </row>
    <row r="605" spans="16:16" x14ac:dyDescent="0.2">
      <c r="P605" s="1108"/>
    </row>
    <row r="606" spans="16:16" x14ac:dyDescent="0.2">
      <c r="P606" s="1108"/>
    </row>
    <row r="607" spans="16:16" x14ac:dyDescent="0.2">
      <c r="P607" s="1108"/>
    </row>
    <row r="608" spans="16:16" x14ac:dyDescent="0.2">
      <c r="P608" s="1108"/>
    </row>
    <row r="609" spans="16:16" x14ac:dyDescent="0.2">
      <c r="P609" s="1108"/>
    </row>
    <row r="610" spans="16:16" x14ac:dyDescent="0.2">
      <c r="P610" s="1108"/>
    </row>
    <row r="611" spans="16:16" x14ac:dyDescent="0.2">
      <c r="P611" s="1108"/>
    </row>
    <row r="612" spans="16:16" x14ac:dyDescent="0.2">
      <c r="P612" s="1108"/>
    </row>
    <row r="613" spans="16:16" x14ac:dyDescent="0.2">
      <c r="P613" s="1108"/>
    </row>
    <row r="614" spans="16:16" x14ac:dyDescent="0.2">
      <c r="P614" s="1108"/>
    </row>
    <row r="615" spans="16:16" x14ac:dyDescent="0.2">
      <c r="P615" s="1108"/>
    </row>
    <row r="616" spans="16:16" x14ac:dyDescent="0.2">
      <c r="P616" s="1108"/>
    </row>
    <row r="617" spans="16:16" x14ac:dyDescent="0.2">
      <c r="P617" s="1108"/>
    </row>
    <row r="618" spans="16:16" x14ac:dyDescent="0.2">
      <c r="P618" s="1108"/>
    </row>
    <row r="619" spans="16:16" x14ac:dyDescent="0.2">
      <c r="P619" s="1108"/>
    </row>
    <row r="620" spans="16:16" x14ac:dyDescent="0.2">
      <c r="P620" s="1108"/>
    </row>
    <row r="621" spans="16:16" x14ac:dyDescent="0.2">
      <c r="P621" s="1108"/>
    </row>
    <row r="622" spans="16:16" x14ac:dyDescent="0.2">
      <c r="P622" s="1108"/>
    </row>
    <row r="623" spans="16:16" x14ac:dyDescent="0.2">
      <c r="P623" s="1108"/>
    </row>
    <row r="624" spans="16:16" x14ac:dyDescent="0.2">
      <c r="P624" s="1108"/>
    </row>
    <row r="625" spans="16:16" x14ac:dyDescent="0.2">
      <c r="P625" s="1108"/>
    </row>
    <row r="626" spans="16:16" x14ac:dyDescent="0.2">
      <c r="P626" s="1108"/>
    </row>
    <row r="627" spans="16:16" x14ac:dyDescent="0.2">
      <c r="P627" s="1108"/>
    </row>
    <row r="628" spans="16:16" x14ac:dyDescent="0.2">
      <c r="P628" s="1108"/>
    </row>
    <row r="629" spans="16:16" x14ac:dyDescent="0.2">
      <c r="P629" s="1108"/>
    </row>
    <row r="630" spans="16:16" x14ac:dyDescent="0.2">
      <c r="P630" s="1108"/>
    </row>
    <row r="631" spans="16:16" x14ac:dyDescent="0.2">
      <c r="P631" s="1108"/>
    </row>
    <row r="632" spans="16:16" x14ac:dyDescent="0.2">
      <c r="P632" s="1108"/>
    </row>
    <row r="633" spans="16:16" x14ac:dyDescent="0.2">
      <c r="P633" s="1108"/>
    </row>
    <row r="634" spans="16:16" x14ac:dyDescent="0.2">
      <c r="P634" s="1108"/>
    </row>
    <row r="635" spans="16:16" x14ac:dyDescent="0.2">
      <c r="P635" s="1108"/>
    </row>
    <row r="636" spans="16:16" x14ac:dyDescent="0.2">
      <c r="P636" s="1108"/>
    </row>
    <row r="637" spans="16:16" x14ac:dyDescent="0.2">
      <c r="P637" s="1108"/>
    </row>
    <row r="638" spans="16:16" x14ac:dyDescent="0.2">
      <c r="P638" s="1108"/>
    </row>
    <row r="639" spans="16:16" x14ac:dyDescent="0.2">
      <c r="P639" s="1108"/>
    </row>
    <row r="640" spans="16:16" x14ac:dyDescent="0.2">
      <c r="P640" s="1108"/>
    </row>
    <row r="641" spans="16:16" x14ac:dyDescent="0.2">
      <c r="P641" s="1108"/>
    </row>
    <row r="642" spans="16:16" x14ac:dyDescent="0.2">
      <c r="P642" s="1108"/>
    </row>
    <row r="643" spans="16:16" x14ac:dyDescent="0.2">
      <c r="P643" s="1108"/>
    </row>
    <row r="644" spans="16:16" x14ac:dyDescent="0.2">
      <c r="P644" s="1108"/>
    </row>
    <row r="645" spans="16:16" x14ac:dyDescent="0.2">
      <c r="P645" s="1108"/>
    </row>
    <row r="646" spans="16:16" x14ac:dyDescent="0.2">
      <c r="P646" s="1108"/>
    </row>
    <row r="647" spans="16:16" x14ac:dyDescent="0.2">
      <c r="P647" s="1108"/>
    </row>
    <row r="648" spans="16:16" x14ac:dyDescent="0.2">
      <c r="P648" s="1108"/>
    </row>
    <row r="649" spans="16:16" x14ac:dyDescent="0.2">
      <c r="P649" s="1108"/>
    </row>
    <row r="650" spans="16:16" x14ac:dyDescent="0.2">
      <c r="P650" s="1108"/>
    </row>
    <row r="651" spans="16:16" x14ac:dyDescent="0.2">
      <c r="P651" s="1108"/>
    </row>
    <row r="652" spans="16:16" x14ac:dyDescent="0.2">
      <c r="P652" s="1108"/>
    </row>
    <row r="653" spans="16:16" x14ac:dyDescent="0.2">
      <c r="P653" s="1108"/>
    </row>
    <row r="654" spans="16:16" x14ac:dyDescent="0.2">
      <c r="P654" s="1108"/>
    </row>
    <row r="655" spans="16:16" x14ac:dyDescent="0.2">
      <c r="P655" s="1108"/>
    </row>
    <row r="656" spans="16:16" x14ac:dyDescent="0.2">
      <c r="P656" s="1108"/>
    </row>
    <row r="657" spans="16:16" x14ac:dyDescent="0.2">
      <c r="P657" s="1108"/>
    </row>
    <row r="658" spans="16:16" x14ac:dyDescent="0.2">
      <c r="P658" s="1108"/>
    </row>
    <row r="659" spans="16:16" x14ac:dyDescent="0.2">
      <c r="P659" s="1108"/>
    </row>
    <row r="660" spans="16:16" x14ac:dyDescent="0.2">
      <c r="P660" s="1108"/>
    </row>
    <row r="661" spans="16:16" x14ac:dyDescent="0.2">
      <c r="P661" s="1108"/>
    </row>
    <row r="662" spans="16:16" x14ac:dyDescent="0.2">
      <c r="P662" s="1108"/>
    </row>
    <row r="663" spans="16:16" x14ac:dyDescent="0.2">
      <c r="P663" s="1108"/>
    </row>
    <row r="664" spans="16:16" x14ac:dyDescent="0.2">
      <c r="P664" s="1108"/>
    </row>
    <row r="665" spans="16:16" x14ac:dyDescent="0.2">
      <c r="P665" s="1108"/>
    </row>
    <row r="666" spans="16:16" x14ac:dyDescent="0.2">
      <c r="P666" s="1108"/>
    </row>
    <row r="667" spans="16:16" x14ac:dyDescent="0.2">
      <c r="P667" s="1108"/>
    </row>
    <row r="668" spans="16:16" x14ac:dyDescent="0.2">
      <c r="P668" s="1108"/>
    </row>
    <row r="669" spans="16:16" x14ac:dyDescent="0.2">
      <c r="P669" s="1108"/>
    </row>
    <row r="670" spans="16:16" x14ac:dyDescent="0.2">
      <c r="P670" s="1108"/>
    </row>
    <row r="671" spans="16:16" x14ac:dyDescent="0.2">
      <c r="P671" s="1108"/>
    </row>
    <row r="672" spans="16:16" x14ac:dyDescent="0.2">
      <c r="P672" s="1108"/>
    </row>
    <row r="673" spans="16:16" x14ac:dyDescent="0.2">
      <c r="P673" s="1108"/>
    </row>
    <row r="674" spans="16:16" x14ac:dyDescent="0.2">
      <c r="P674" s="1108"/>
    </row>
    <row r="675" spans="16:16" x14ac:dyDescent="0.2">
      <c r="P675" s="1108"/>
    </row>
    <row r="676" spans="16:16" x14ac:dyDescent="0.2">
      <c r="P676" s="1108"/>
    </row>
    <row r="677" spans="16:16" x14ac:dyDescent="0.2">
      <c r="P677" s="1108"/>
    </row>
    <row r="678" spans="16:16" x14ac:dyDescent="0.2">
      <c r="P678" s="1108"/>
    </row>
    <row r="679" spans="16:16" x14ac:dyDescent="0.2">
      <c r="P679" s="1108"/>
    </row>
    <row r="680" spans="16:16" x14ac:dyDescent="0.2">
      <c r="P680" s="1108"/>
    </row>
    <row r="681" spans="16:16" x14ac:dyDescent="0.2">
      <c r="P681" s="1108"/>
    </row>
    <row r="682" spans="16:16" x14ac:dyDescent="0.2">
      <c r="P682" s="1108"/>
    </row>
    <row r="683" spans="16:16" x14ac:dyDescent="0.2">
      <c r="P683" s="1108"/>
    </row>
    <row r="684" spans="16:16" x14ac:dyDescent="0.2">
      <c r="P684" s="1108"/>
    </row>
    <row r="685" spans="16:16" x14ac:dyDescent="0.2">
      <c r="P685" s="1108"/>
    </row>
    <row r="686" spans="16:16" x14ac:dyDescent="0.2">
      <c r="P686" s="1108"/>
    </row>
    <row r="687" spans="16:16" x14ac:dyDescent="0.2">
      <c r="P687" s="1108"/>
    </row>
    <row r="688" spans="16:16" x14ac:dyDescent="0.2">
      <c r="P688" s="1108"/>
    </row>
    <row r="689" spans="16:16" x14ac:dyDescent="0.2">
      <c r="P689" s="1108"/>
    </row>
    <row r="690" spans="16:16" x14ac:dyDescent="0.2">
      <c r="P690" s="1108"/>
    </row>
    <row r="691" spans="16:16" x14ac:dyDescent="0.2">
      <c r="P691" s="1108"/>
    </row>
    <row r="692" spans="16:16" x14ac:dyDescent="0.2">
      <c r="P692" s="1108"/>
    </row>
    <row r="693" spans="16:16" x14ac:dyDescent="0.2">
      <c r="P693" s="1108"/>
    </row>
    <row r="694" spans="16:16" x14ac:dyDescent="0.2">
      <c r="P694" s="1108"/>
    </row>
    <row r="695" spans="16:16" x14ac:dyDescent="0.2">
      <c r="P695" s="1108"/>
    </row>
    <row r="696" spans="16:16" x14ac:dyDescent="0.2">
      <c r="P696" s="1108"/>
    </row>
    <row r="697" spans="16:16" x14ac:dyDescent="0.2">
      <c r="P697" s="1108"/>
    </row>
    <row r="698" spans="16:16" x14ac:dyDescent="0.2">
      <c r="P698" s="1108"/>
    </row>
    <row r="699" spans="16:16" x14ac:dyDescent="0.2">
      <c r="P699" s="1108"/>
    </row>
    <row r="700" spans="16:16" x14ac:dyDescent="0.2">
      <c r="P700" s="1108"/>
    </row>
    <row r="701" spans="16:16" x14ac:dyDescent="0.2">
      <c r="P701" s="1108"/>
    </row>
    <row r="702" spans="16:16" x14ac:dyDescent="0.2">
      <c r="P702" s="1108"/>
    </row>
    <row r="703" spans="16:16" x14ac:dyDescent="0.2">
      <c r="P703" s="1108"/>
    </row>
    <row r="704" spans="16:16" x14ac:dyDescent="0.2">
      <c r="P704" s="1108"/>
    </row>
    <row r="705" spans="16:16" x14ac:dyDescent="0.2">
      <c r="P705" s="1108"/>
    </row>
    <row r="706" spans="16:16" x14ac:dyDescent="0.2">
      <c r="P706" s="1108"/>
    </row>
    <row r="707" spans="16:16" x14ac:dyDescent="0.2">
      <c r="P707" s="1108"/>
    </row>
    <row r="708" spans="16:16" x14ac:dyDescent="0.2">
      <c r="P708" s="1108"/>
    </row>
    <row r="709" spans="16:16" x14ac:dyDescent="0.2">
      <c r="P709" s="1108"/>
    </row>
    <row r="710" spans="16:16" x14ac:dyDescent="0.2">
      <c r="P710" s="1108"/>
    </row>
    <row r="711" spans="16:16" x14ac:dyDescent="0.2">
      <c r="P711" s="1108"/>
    </row>
    <row r="712" spans="16:16" x14ac:dyDescent="0.2">
      <c r="P712" s="1108"/>
    </row>
    <row r="713" spans="16:16" x14ac:dyDescent="0.2">
      <c r="P713" s="1108"/>
    </row>
    <row r="714" spans="16:16" x14ac:dyDescent="0.2">
      <c r="P714" s="1108"/>
    </row>
    <row r="715" spans="16:16" x14ac:dyDescent="0.2">
      <c r="P715" s="1108"/>
    </row>
    <row r="716" spans="16:16" x14ac:dyDescent="0.2">
      <c r="P716" s="1108"/>
    </row>
    <row r="717" spans="16:16" x14ac:dyDescent="0.2">
      <c r="P717" s="1108"/>
    </row>
    <row r="718" spans="16:16" x14ac:dyDescent="0.2">
      <c r="P718" s="1108"/>
    </row>
    <row r="719" spans="16:16" x14ac:dyDescent="0.2">
      <c r="P719" s="1108"/>
    </row>
    <row r="720" spans="16:16" x14ac:dyDescent="0.2">
      <c r="P720" s="1108"/>
    </row>
    <row r="721" spans="16:16" x14ac:dyDescent="0.2">
      <c r="P721" s="1108"/>
    </row>
    <row r="722" spans="16:16" x14ac:dyDescent="0.2">
      <c r="P722" s="1108"/>
    </row>
    <row r="723" spans="16:16" x14ac:dyDescent="0.2">
      <c r="P723" s="1108"/>
    </row>
    <row r="724" spans="16:16" x14ac:dyDescent="0.2">
      <c r="P724" s="1108"/>
    </row>
    <row r="725" spans="16:16" x14ac:dyDescent="0.2">
      <c r="P725" s="1108"/>
    </row>
    <row r="726" spans="16:16" x14ac:dyDescent="0.2">
      <c r="P726" s="1108"/>
    </row>
    <row r="727" spans="16:16" x14ac:dyDescent="0.2">
      <c r="P727" s="1108"/>
    </row>
    <row r="728" spans="16:16" x14ac:dyDescent="0.2">
      <c r="P728" s="1108"/>
    </row>
    <row r="729" spans="16:16" x14ac:dyDescent="0.2">
      <c r="P729" s="1108"/>
    </row>
    <row r="730" spans="16:16" x14ac:dyDescent="0.2">
      <c r="P730" s="1108"/>
    </row>
    <row r="731" spans="16:16" x14ac:dyDescent="0.2">
      <c r="P731" s="1108"/>
    </row>
    <row r="732" spans="16:16" x14ac:dyDescent="0.2">
      <c r="P732" s="1108"/>
    </row>
    <row r="733" spans="16:16" x14ac:dyDescent="0.2">
      <c r="P733" s="1108"/>
    </row>
    <row r="734" spans="16:16" x14ac:dyDescent="0.2">
      <c r="P734" s="1108"/>
    </row>
    <row r="735" spans="16:16" x14ac:dyDescent="0.2">
      <c r="P735" s="1108"/>
    </row>
    <row r="736" spans="16:16" x14ac:dyDescent="0.2">
      <c r="P736" s="1108"/>
    </row>
    <row r="737" spans="16:16" x14ac:dyDescent="0.2">
      <c r="P737" s="1108"/>
    </row>
    <row r="738" spans="16:16" x14ac:dyDescent="0.2">
      <c r="P738" s="1108"/>
    </row>
    <row r="739" spans="16:16" x14ac:dyDescent="0.2">
      <c r="P739" s="1108"/>
    </row>
    <row r="740" spans="16:16" x14ac:dyDescent="0.2">
      <c r="P740" s="1108"/>
    </row>
    <row r="741" spans="16:16" x14ac:dyDescent="0.2">
      <c r="P741" s="1108"/>
    </row>
    <row r="742" spans="16:16" x14ac:dyDescent="0.2">
      <c r="P742" s="1108"/>
    </row>
    <row r="743" spans="16:16" x14ac:dyDescent="0.2">
      <c r="P743" s="1108"/>
    </row>
    <row r="744" spans="16:16" x14ac:dyDescent="0.2">
      <c r="P744" s="1108"/>
    </row>
    <row r="745" spans="16:16" x14ac:dyDescent="0.2">
      <c r="P745" s="1108"/>
    </row>
    <row r="746" spans="16:16" x14ac:dyDescent="0.2">
      <c r="P746" s="1108"/>
    </row>
    <row r="747" spans="16:16" x14ac:dyDescent="0.2">
      <c r="P747" s="1108"/>
    </row>
    <row r="748" spans="16:16" x14ac:dyDescent="0.2">
      <c r="P748" s="1108"/>
    </row>
    <row r="749" spans="16:16" x14ac:dyDescent="0.2">
      <c r="P749" s="1108"/>
    </row>
    <row r="750" spans="16:16" x14ac:dyDescent="0.2">
      <c r="P750" s="1108"/>
    </row>
    <row r="751" spans="16:16" x14ac:dyDescent="0.2">
      <c r="P751" s="1108"/>
    </row>
    <row r="752" spans="16:16" x14ac:dyDescent="0.2">
      <c r="P752" s="1108"/>
    </row>
    <row r="753" spans="16:16" x14ac:dyDescent="0.2">
      <c r="P753" s="1108"/>
    </row>
    <row r="754" spans="16:16" x14ac:dyDescent="0.2">
      <c r="P754" s="1108"/>
    </row>
    <row r="755" spans="16:16" x14ac:dyDescent="0.2">
      <c r="P755" s="1108"/>
    </row>
    <row r="756" spans="16:16" x14ac:dyDescent="0.2">
      <c r="P756" s="1108"/>
    </row>
    <row r="757" spans="16:16" x14ac:dyDescent="0.2">
      <c r="P757" s="1108"/>
    </row>
    <row r="758" spans="16:16" x14ac:dyDescent="0.2">
      <c r="P758" s="1108"/>
    </row>
    <row r="759" spans="16:16" x14ac:dyDescent="0.2">
      <c r="P759" s="1108"/>
    </row>
    <row r="760" spans="16:16" x14ac:dyDescent="0.2">
      <c r="P760" s="1108"/>
    </row>
    <row r="761" spans="16:16" x14ac:dyDescent="0.2">
      <c r="P761" s="1108"/>
    </row>
    <row r="762" spans="16:16" x14ac:dyDescent="0.2">
      <c r="P762" s="1108"/>
    </row>
    <row r="763" spans="16:16" x14ac:dyDescent="0.2">
      <c r="P763" s="1108"/>
    </row>
    <row r="764" spans="16:16" x14ac:dyDescent="0.2">
      <c r="P764" s="1108"/>
    </row>
    <row r="765" spans="16:16" x14ac:dyDescent="0.2">
      <c r="P765" s="1108"/>
    </row>
    <row r="766" spans="16:16" x14ac:dyDescent="0.2">
      <c r="P766" s="1108"/>
    </row>
    <row r="767" spans="16:16" x14ac:dyDescent="0.2">
      <c r="P767" s="1108"/>
    </row>
    <row r="768" spans="16:16" x14ac:dyDescent="0.2">
      <c r="P768" s="1108"/>
    </row>
    <row r="769" spans="16:16" x14ac:dyDescent="0.2">
      <c r="P769" s="1108"/>
    </row>
    <row r="770" spans="16:16" x14ac:dyDescent="0.2">
      <c r="P770" s="1108"/>
    </row>
    <row r="771" spans="16:16" x14ac:dyDescent="0.2">
      <c r="P771" s="1108"/>
    </row>
    <row r="772" spans="16:16" x14ac:dyDescent="0.2">
      <c r="P772" s="1108"/>
    </row>
    <row r="773" spans="16:16" x14ac:dyDescent="0.2">
      <c r="P773" s="1108"/>
    </row>
    <row r="774" spans="16:16" x14ac:dyDescent="0.2">
      <c r="P774" s="1108"/>
    </row>
    <row r="775" spans="16:16" x14ac:dyDescent="0.2">
      <c r="P775" s="1108"/>
    </row>
    <row r="776" spans="16:16" x14ac:dyDescent="0.2">
      <c r="P776" s="1108"/>
    </row>
    <row r="777" spans="16:16" x14ac:dyDescent="0.2">
      <c r="P777" s="1108"/>
    </row>
  </sheetData>
  <mergeCells count="6">
    <mergeCell ref="B11:H11"/>
    <mergeCell ref="A45:H45"/>
    <mergeCell ref="D2:I5"/>
    <mergeCell ref="C8:G8"/>
    <mergeCell ref="C9:G9"/>
    <mergeCell ref="A44:H44"/>
  </mergeCells>
  <pageMargins left="0.51181102362204722" right="0.19685039370078741" top="0.19685039370078741" bottom="0.19685039370078741" header="0" footer="0"/>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zoomScaleNormal="100" workbookViewId="0"/>
  </sheetViews>
  <sheetFormatPr baseColWidth="10" defaultRowHeight="12.75" x14ac:dyDescent="0.2"/>
  <cols>
    <col min="1" max="1" width="97.85546875" style="1028" customWidth="1"/>
    <col min="2" max="256" width="11.42578125" style="1028"/>
    <col min="257" max="257" width="97.85546875" style="1028" customWidth="1"/>
    <col min="258" max="512" width="11.42578125" style="1028"/>
    <col min="513" max="513" width="97.85546875" style="1028" customWidth="1"/>
    <col min="514" max="768" width="11.42578125" style="1028"/>
    <col min="769" max="769" width="97.85546875" style="1028" customWidth="1"/>
    <col min="770" max="1024" width="11.42578125" style="1028"/>
    <col min="1025" max="1025" width="97.85546875" style="1028" customWidth="1"/>
    <col min="1026" max="1280" width="11.42578125" style="1028"/>
    <col min="1281" max="1281" width="97.85546875" style="1028" customWidth="1"/>
    <col min="1282" max="1536" width="11.42578125" style="1028"/>
    <col min="1537" max="1537" width="97.85546875" style="1028" customWidth="1"/>
    <col min="1538" max="1792" width="11.42578125" style="1028"/>
    <col min="1793" max="1793" width="97.85546875" style="1028" customWidth="1"/>
    <col min="1794" max="2048" width="11.42578125" style="1028"/>
    <col min="2049" max="2049" width="97.85546875" style="1028" customWidth="1"/>
    <col min="2050" max="2304" width="11.42578125" style="1028"/>
    <col min="2305" max="2305" width="97.85546875" style="1028" customWidth="1"/>
    <col min="2306" max="2560" width="11.42578125" style="1028"/>
    <col min="2561" max="2561" width="97.85546875" style="1028" customWidth="1"/>
    <col min="2562" max="2816" width="11.42578125" style="1028"/>
    <col min="2817" max="2817" width="97.85546875" style="1028" customWidth="1"/>
    <col min="2818" max="3072" width="11.42578125" style="1028"/>
    <col min="3073" max="3073" width="97.85546875" style="1028" customWidth="1"/>
    <col min="3074" max="3328" width="11.42578125" style="1028"/>
    <col min="3329" max="3329" width="97.85546875" style="1028" customWidth="1"/>
    <col min="3330" max="3584" width="11.42578125" style="1028"/>
    <col min="3585" max="3585" width="97.85546875" style="1028" customWidth="1"/>
    <col min="3586" max="3840" width="11.42578125" style="1028"/>
    <col min="3841" max="3841" width="97.85546875" style="1028" customWidth="1"/>
    <col min="3842" max="4096" width="11.42578125" style="1028"/>
    <col min="4097" max="4097" width="97.85546875" style="1028" customWidth="1"/>
    <col min="4098" max="4352" width="11.42578125" style="1028"/>
    <col min="4353" max="4353" width="97.85546875" style="1028" customWidth="1"/>
    <col min="4354" max="4608" width="11.42578125" style="1028"/>
    <col min="4609" max="4609" width="97.85546875" style="1028" customWidth="1"/>
    <col min="4610" max="4864" width="11.42578125" style="1028"/>
    <col min="4865" max="4865" width="97.85546875" style="1028" customWidth="1"/>
    <col min="4866" max="5120" width="11.42578125" style="1028"/>
    <col min="5121" max="5121" width="97.85546875" style="1028" customWidth="1"/>
    <col min="5122" max="5376" width="11.42578125" style="1028"/>
    <col min="5377" max="5377" width="97.85546875" style="1028" customWidth="1"/>
    <col min="5378" max="5632" width="11.42578125" style="1028"/>
    <col min="5633" max="5633" width="97.85546875" style="1028" customWidth="1"/>
    <col min="5634" max="5888" width="11.42578125" style="1028"/>
    <col min="5889" max="5889" width="97.85546875" style="1028" customWidth="1"/>
    <col min="5890" max="6144" width="11.42578125" style="1028"/>
    <col min="6145" max="6145" width="97.85546875" style="1028" customWidth="1"/>
    <col min="6146" max="6400" width="11.42578125" style="1028"/>
    <col min="6401" max="6401" width="97.85546875" style="1028" customWidth="1"/>
    <col min="6402" max="6656" width="11.42578125" style="1028"/>
    <col min="6657" max="6657" width="97.85546875" style="1028" customWidth="1"/>
    <col min="6658" max="6912" width="11.42578125" style="1028"/>
    <col min="6913" max="6913" width="97.85546875" style="1028" customWidth="1"/>
    <col min="6914" max="7168" width="11.42578125" style="1028"/>
    <col min="7169" max="7169" width="97.85546875" style="1028" customWidth="1"/>
    <col min="7170" max="7424" width="11.42578125" style="1028"/>
    <col min="7425" max="7425" width="97.85546875" style="1028" customWidth="1"/>
    <col min="7426" max="7680" width="11.42578125" style="1028"/>
    <col min="7681" max="7681" width="97.85546875" style="1028" customWidth="1"/>
    <col min="7682" max="7936" width="11.42578125" style="1028"/>
    <col min="7937" max="7937" width="97.85546875" style="1028" customWidth="1"/>
    <col min="7938" max="8192" width="11.42578125" style="1028"/>
    <col min="8193" max="8193" width="97.85546875" style="1028" customWidth="1"/>
    <col min="8194" max="8448" width="11.42578125" style="1028"/>
    <col min="8449" max="8449" width="97.85546875" style="1028" customWidth="1"/>
    <col min="8450" max="8704" width="11.42578125" style="1028"/>
    <col min="8705" max="8705" width="97.85546875" style="1028" customWidth="1"/>
    <col min="8706" max="8960" width="11.42578125" style="1028"/>
    <col min="8961" max="8961" width="97.85546875" style="1028" customWidth="1"/>
    <col min="8962" max="9216" width="11.42578125" style="1028"/>
    <col min="9217" max="9217" width="97.85546875" style="1028" customWidth="1"/>
    <col min="9218" max="9472" width="11.42578125" style="1028"/>
    <col min="9473" max="9473" width="97.85546875" style="1028" customWidth="1"/>
    <col min="9474" max="9728" width="11.42578125" style="1028"/>
    <col min="9729" max="9729" width="97.85546875" style="1028" customWidth="1"/>
    <col min="9730" max="9984" width="11.42578125" style="1028"/>
    <col min="9985" max="9985" width="97.85546875" style="1028" customWidth="1"/>
    <col min="9986" max="10240" width="11.42578125" style="1028"/>
    <col min="10241" max="10241" width="97.85546875" style="1028" customWidth="1"/>
    <col min="10242" max="10496" width="11.42578125" style="1028"/>
    <col min="10497" max="10497" width="97.85546875" style="1028" customWidth="1"/>
    <col min="10498" max="10752" width="11.42578125" style="1028"/>
    <col min="10753" max="10753" width="97.85546875" style="1028" customWidth="1"/>
    <col min="10754" max="11008" width="11.42578125" style="1028"/>
    <col min="11009" max="11009" width="97.85546875" style="1028" customWidth="1"/>
    <col min="11010" max="11264" width="11.42578125" style="1028"/>
    <col min="11265" max="11265" width="97.85546875" style="1028" customWidth="1"/>
    <col min="11266" max="11520" width="11.42578125" style="1028"/>
    <col min="11521" max="11521" width="97.85546875" style="1028" customWidth="1"/>
    <col min="11522" max="11776" width="11.42578125" style="1028"/>
    <col min="11777" max="11777" width="97.85546875" style="1028" customWidth="1"/>
    <col min="11778" max="12032" width="11.42578125" style="1028"/>
    <col min="12033" max="12033" width="97.85546875" style="1028" customWidth="1"/>
    <col min="12034" max="12288" width="11.42578125" style="1028"/>
    <col min="12289" max="12289" width="97.85546875" style="1028" customWidth="1"/>
    <col min="12290" max="12544" width="11.42578125" style="1028"/>
    <col min="12545" max="12545" width="97.85546875" style="1028" customWidth="1"/>
    <col min="12546" max="12800" width="11.42578125" style="1028"/>
    <col min="12801" max="12801" width="97.85546875" style="1028" customWidth="1"/>
    <col min="12802" max="13056" width="11.42578125" style="1028"/>
    <col min="13057" max="13057" width="97.85546875" style="1028" customWidth="1"/>
    <col min="13058" max="13312" width="11.42578125" style="1028"/>
    <col min="13313" max="13313" width="97.85546875" style="1028" customWidth="1"/>
    <col min="13314" max="13568" width="11.42578125" style="1028"/>
    <col min="13569" max="13569" width="97.85546875" style="1028" customWidth="1"/>
    <col min="13570" max="13824" width="11.42578125" style="1028"/>
    <col min="13825" max="13825" width="97.85546875" style="1028" customWidth="1"/>
    <col min="13826" max="14080" width="11.42578125" style="1028"/>
    <col min="14081" max="14081" width="97.85546875" style="1028" customWidth="1"/>
    <col min="14082" max="14336" width="11.42578125" style="1028"/>
    <col min="14337" max="14337" width="97.85546875" style="1028" customWidth="1"/>
    <col min="14338" max="14592" width="11.42578125" style="1028"/>
    <col min="14593" max="14593" width="97.85546875" style="1028" customWidth="1"/>
    <col min="14594" max="14848" width="11.42578125" style="1028"/>
    <col min="14849" max="14849" width="97.85546875" style="1028" customWidth="1"/>
    <col min="14850" max="15104" width="11.42578125" style="1028"/>
    <col min="15105" max="15105" width="97.85546875" style="1028" customWidth="1"/>
    <col min="15106" max="15360" width="11.42578125" style="1028"/>
    <col min="15361" max="15361" width="97.85546875" style="1028" customWidth="1"/>
    <col min="15362" max="15616" width="11.42578125" style="1028"/>
    <col min="15617" max="15617" width="97.85546875" style="1028" customWidth="1"/>
    <col min="15618" max="15872" width="11.42578125" style="1028"/>
    <col min="15873" max="15873" width="97.85546875" style="1028" customWidth="1"/>
    <col min="15874" max="16128" width="11.42578125" style="1028"/>
    <col min="16129" max="16129" width="97.85546875" style="1028" customWidth="1"/>
    <col min="16130" max="16384" width="11.42578125" style="1028"/>
  </cols>
  <sheetData>
    <row r="1" spans="1:3" ht="14.25" customHeight="1" x14ac:dyDescent="0.2">
      <c r="A1" s="1027" t="s">
        <v>165</v>
      </c>
      <c r="B1" s="1042"/>
      <c r="C1" s="1042"/>
    </row>
    <row r="2" spans="1:3" ht="9" customHeight="1" x14ac:dyDescent="0.2">
      <c r="A2" s="1029"/>
      <c r="B2" s="1042"/>
      <c r="C2" s="1042"/>
    </row>
    <row r="3" spans="1:3" x14ac:dyDescent="0.2">
      <c r="A3" s="1030" t="s">
        <v>327</v>
      </c>
      <c r="B3" s="1042"/>
      <c r="C3" s="1042"/>
    </row>
    <row r="4" spans="1:3" ht="9" customHeight="1" x14ac:dyDescent="0.2">
      <c r="A4" s="1030"/>
      <c r="B4" s="1042"/>
      <c r="C4" s="1042"/>
    </row>
    <row r="5" spans="1:3" ht="12.75" customHeight="1" x14ac:dyDescent="0.2">
      <c r="A5" s="1043" t="s">
        <v>161</v>
      </c>
      <c r="B5" s="1042"/>
      <c r="C5" s="1042"/>
    </row>
    <row r="6" spans="1:3" ht="9" customHeight="1" x14ac:dyDescent="0.2">
      <c r="A6" s="1044"/>
      <c r="B6" s="1042"/>
      <c r="C6" s="1042"/>
    </row>
    <row r="7" spans="1:3" ht="77.25" customHeight="1" x14ac:dyDescent="0.2">
      <c r="A7" s="1047" t="s">
        <v>197</v>
      </c>
      <c r="C7" s="1042"/>
    </row>
    <row r="8" spans="1:3" ht="9" customHeight="1" x14ac:dyDescent="0.2">
      <c r="A8" s="1043"/>
      <c r="B8" s="1042"/>
      <c r="C8" s="1042"/>
    </row>
    <row r="9" spans="1:3" x14ac:dyDescent="0.2">
      <c r="A9" s="1043" t="s">
        <v>162</v>
      </c>
      <c r="B9" s="1042"/>
    </row>
    <row r="10" spans="1:3" ht="9" customHeight="1" x14ac:dyDescent="0.2">
      <c r="A10" s="1044"/>
      <c r="B10" s="1042"/>
      <c r="C10" s="1042"/>
    </row>
    <row r="11" spans="1:3" ht="126.75" customHeight="1" x14ac:dyDescent="0.2">
      <c r="A11" s="1047" t="s">
        <v>8</v>
      </c>
      <c r="B11" s="1042"/>
      <c r="C11" s="1042"/>
    </row>
    <row r="12" spans="1:3" ht="129" customHeight="1" x14ac:dyDescent="0.2">
      <c r="A12" s="1047" t="s">
        <v>9</v>
      </c>
      <c r="B12" s="1042"/>
      <c r="C12" s="1042"/>
    </row>
    <row r="13" spans="1:3" ht="75" customHeight="1" x14ac:dyDescent="0.2">
      <c r="A13" s="1047" t="s">
        <v>7</v>
      </c>
      <c r="C13" s="1042"/>
    </row>
    <row r="14" spans="1:3" ht="9" customHeight="1" x14ac:dyDescent="0.2">
      <c r="A14" s="1045"/>
      <c r="C14" s="1042"/>
    </row>
    <row r="15" spans="1:3" x14ac:dyDescent="0.2">
      <c r="A15" s="1043" t="s">
        <v>163</v>
      </c>
      <c r="B15" s="1042"/>
      <c r="C15" s="1042"/>
    </row>
    <row r="16" spans="1:3" ht="9" customHeight="1" x14ac:dyDescent="0.2">
      <c r="A16" s="1042"/>
      <c r="C16" s="1042"/>
    </row>
    <row r="17" spans="1:3" ht="38.25" x14ac:dyDescent="0.2">
      <c r="A17" s="1047" t="s">
        <v>620</v>
      </c>
      <c r="B17" s="1042"/>
      <c r="C17" s="1042"/>
    </row>
    <row r="18" spans="1:3" ht="9" customHeight="1" x14ac:dyDescent="0.2">
      <c r="A18" s="1042"/>
    </row>
    <row r="19" spans="1:3" ht="55.5" customHeight="1" x14ac:dyDescent="0.2">
      <c r="A19" s="1047" t="s">
        <v>637</v>
      </c>
    </row>
    <row r="20" spans="1:3" ht="9" customHeight="1" x14ac:dyDescent="0.2">
      <c r="A20" s="1042"/>
    </row>
    <row r="21" spans="1:3" ht="20.25" customHeight="1" x14ac:dyDescent="0.2">
      <c r="A21" s="1043" t="s">
        <v>164</v>
      </c>
    </row>
    <row r="22" spans="1:3" ht="9" customHeight="1" x14ac:dyDescent="0.2">
      <c r="A22" s="1042"/>
    </row>
    <row r="23" spans="1:3" ht="54.75" customHeight="1" x14ac:dyDescent="0.2">
      <c r="A23" s="1047" t="s">
        <v>635</v>
      </c>
    </row>
    <row r="24" spans="1:3" ht="9" customHeight="1" x14ac:dyDescent="0.2">
      <c r="A24" s="1042"/>
    </row>
    <row r="25" spans="1:3" ht="137.25" customHeight="1" x14ac:dyDescent="0.2">
      <c r="A25" s="1047" t="s">
        <v>166</v>
      </c>
    </row>
    <row r="26" spans="1:3" ht="9" customHeight="1" x14ac:dyDescent="0.2">
      <c r="A26" s="1042"/>
    </row>
    <row r="27" spans="1:3" ht="76.5" customHeight="1" x14ac:dyDescent="0.2">
      <c r="A27" s="1047" t="s">
        <v>534</v>
      </c>
    </row>
    <row r="28" spans="1:3" ht="9" customHeight="1" x14ac:dyDescent="0.2">
      <c r="A28" s="1042"/>
    </row>
    <row r="29" spans="1:3" ht="89.25" customHeight="1" x14ac:dyDescent="0.2">
      <c r="A29" s="1047" t="s">
        <v>535</v>
      </c>
    </row>
    <row r="30" spans="1:3" ht="9" customHeight="1" x14ac:dyDescent="0.2">
      <c r="A30" s="1042"/>
    </row>
    <row r="31" spans="1:3" ht="63.75" x14ac:dyDescent="0.2">
      <c r="A31" s="1047" t="s">
        <v>0</v>
      </c>
    </row>
    <row r="32" spans="1:3" ht="9" customHeight="1" x14ac:dyDescent="0.2"/>
    <row r="33" spans="1:1" ht="92.25" customHeight="1" x14ac:dyDescent="0.2">
      <c r="A33" s="1047" t="s">
        <v>638</v>
      </c>
    </row>
    <row r="34" spans="1:1" ht="36" customHeight="1" x14ac:dyDescent="0.2">
      <c r="A34" s="1047" t="s">
        <v>636</v>
      </c>
    </row>
    <row r="35" spans="1:1" ht="87.75" customHeight="1" x14ac:dyDescent="0.2">
      <c r="A35" s="1119" t="s">
        <v>621</v>
      </c>
    </row>
    <row r="36" spans="1:1" ht="50.25" customHeight="1" x14ac:dyDescent="0.2">
      <c r="A36" s="1047" t="s">
        <v>622</v>
      </c>
    </row>
    <row r="37" spans="1:1" ht="35.25" customHeight="1" x14ac:dyDescent="0.2">
      <c r="A37" s="1047" t="s">
        <v>623</v>
      </c>
    </row>
    <row r="38" spans="1:1" ht="51.75" customHeight="1" x14ac:dyDescent="0.2">
      <c r="A38" s="1047" t="s">
        <v>1</v>
      </c>
    </row>
    <row r="39" spans="1:1" ht="27.75" customHeight="1" x14ac:dyDescent="0.2">
      <c r="A39" s="1047" t="s">
        <v>624</v>
      </c>
    </row>
    <row r="40" spans="1:1" ht="10.5" customHeight="1" x14ac:dyDescent="0.2"/>
    <row r="41" spans="1:1" ht="30.75" customHeight="1" x14ac:dyDescent="0.2">
      <c r="A41" s="1031" t="s">
        <v>2</v>
      </c>
    </row>
    <row r="42" spans="1:1" ht="9" customHeight="1" x14ac:dyDescent="0.2"/>
    <row r="43" spans="1:1" ht="53.25" customHeight="1" x14ac:dyDescent="0.2">
      <c r="A43" s="1047" t="s">
        <v>3</v>
      </c>
    </row>
    <row r="44" spans="1:1" ht="9" customHeight="1" x14ac:dyDescent="0.2"/>
    <row r="45" spans="1:1" ht="120.75" customHeight="1" x14ac:dyDescent="0.2">
      <c r="A45" s="1047" t="s">
        <v>10</v>
      </c>
    </row>
    <row r="46" spans="1:1" ht="38.25" x14ac:dyDescent="0.2">
      <c r="A46" s="1047" t="s">
        <v>4</v>
      </c>
    </row>
    <row r="48" spans="1:1" ht="51" x14ac:dyDescent="0.2">
      <c r="A48" s="1047" t="s">
        <v>11</v>
      </c>
    </row>
    <row r="50" spans="1:1" x14ac:dyDescent="0.2">
      <c r="A50" s="1046"/>
    </row>
  </sheetData>
  <hyperlinks>
    <hyperlink ref="A39" r:id="rId1" display="http://www.empleo.gob.es/"/>
    <hyperlink ref="A37" r:id="rId2" tooltip="www.seg-social.es/Afiliados-Sector-Público" display="http://www.seg-social.es/Internet_1/Estadistica/Est/AfiliacionAltaTrabajadores/AfiliacionesAltaLaboral/Afiliaci_n_Media_mensual/AMedSPublico/index.htm"/>
    <hyperlink ref="A34" r:id="rId3" tooltip="www.empleo.gob.es\Trabajadores Autónomos propiamente dicho" display="Para mayor información se puede acceder a la página web:  www.empleo.gob.es, apartado de Empleo, Economía Social, Autónomos y Responsabilidad Social de las Empresas: Autónomos: datos estadísticos."/>
  </hyperlinks>
  <pageMargins left="0.59055118110236227" right="0" top="0.59055118110236227" bottom="0" header="0" footer="0"/>
  <pageSetup paperSize="9" scale="94" orientation="portrait" r:id="rId4"/>
  <headerFooter alignWithMargins="0"/>
  <rowBreaks count="1" manualBreakCount="1">
    <brk id="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Normal="100" workbookViewId="0"/>
  </sheetViews>
  <sheetFormatPr baseColWidth="10" defaultColWidth="7.42578125" defaultRowHeight="11.25" x14ac:dyDescent="0.2"/>
  <cols>
    <col min="1" max="1" width="2.5703125" style="38" customWidth="1"/>
    <col min="2" max="2" width="43.7109375" style="38" customWidth="1"/>
    <col min="3" max="3" width="9.85546875" style="38" customWidth="1"/>
    <col min="4" max="4" width="0.28515625" style="38" customWidth="1"/>
    <col min="5" max="5" width="8" style="38" customWidth="1"/>
    <col min="6" max="6" width="0.28515625" style="38" customWidth="1"/>
    <col min="7" max="7" width="8" style="38" customWidth="1"/>
    <col min="8" max="8" width="0.28515625" style="38" customWidth="1"/>
    <col min="9" max="9" width="7.5703125" style="38" customWidth="1"/>
    <col min="10" max="10" width="0.28515625" style="38" customWidth="1"/>
    <col min="11" max="11" width="7.85546875" style="38" customWidth="1"/>
    <col min="12" max="12" width="0.28515625" style="38" customWidth="1"/>
    <col min="13" max="13" width="7.85546875" style="38" customWidth="1"/>
    <col min="14" max="14" width="0.28515625" style="38" customWidth="1"/>
    <col min="15" max="15" width="7.5703125" style="38" customWidth="1"/>
    <col min="16" max="16" width="0.28515625" style="38" customWidth="1"/>
    <col min="17" max="17" width="8" style="38" customWidth="1"/>
    <col min="18" max="18" width="0.28515625" style="38" customWidth="1"/>
    <col min="19" max="19" width="8.140625" style="38" customWidth="1"/>
    <col min="20" max="20" width="7.42578125" style="38" hidden="1" customWidth="1"/>
    <col min="21" max="21" width="1.42578125" style="38" customWidth="1"/>
    <col min="22" max="16384" width="7.42578125" style="38"/>
  </cols>
  <sheetData>
    <row r="1" spans="1:21" ht="15" customHeight="1" x14ac:dyDescent="0.2">
      <c r="A1" s="862" t="s">
        <v>199</v>
      </c>
      <c r="B1" s="176"/>
      <c r="C1" s="863"/>
      <c r="D1" s="863"/>
      <c r="E1" s="863"/>
      <c r="F1" s="863"/>
      <c r="G1" s="863"/>
      <c r="H1" s="863"/>
      <c r="I1" s="37" t="s">
        <v>200</v>
      </c>
      <c r="J1" s="864"/>
      <c r="M1" s="865"/>
      <c r="N1" s="866"/>
      <c r="O1" s="866"/>
      <c r="P1" s="867"/>
      <c r="Q1" s="867"/>
      <c r="R1" s="865"/>
      <c r="S1" s="177"/>
    </row>
    <row r="2" spans="1:21" ht="15" customHeight="1" x14ac:dyDescent="0.2">
      <c r="A2" s="868"/>
      <c r="B2" s="863"/>
      <c r="C2" s="863"/>
      <c r="D2" s="863"/>
      <c r="E2" s="863"/>
      <c r="F2" s="863"/>
      <c r="G2" s="863"/>
      <c r="H2" s="863"/>
      <c r="I2" s="37" t="s">
        <v>184</v>
      </c>
      <c r="J2" s="864"/>
      <c r="L2" s="37"/>
      <c r="M2" s="869"/>
      <c r="N2" s="869"/>
      <c r="O2" s="869"/>
      <c r="P2" s="869"/>
      <c r="Q2" s="869"/>
    </row>
    <row r="3" spans="1:21" ht="15" customHeight="1" x14ac:dyDescent="0.2">
      <c r="A3" s="862" t="s">
        <v>183</v>
      </c>
      <c r="B3" s="176"/>
      <c r="C3" s="863"/>
      <c r="D3" s="863"/>
      <c r="E3" s="863"/>
      <c r="F3" s="863"/>
      <c r="G3" s="863"/>
      <c r="H3" s="863"/>
      <c r="I3" s="37" t="s">
        <v>201</v>
      </c>
      <c r="J3" s="864"/>
      <c r="L3" s="37"/>
      <c r="M3" s="869"/>
      <c r="N3" s="869"/>
      <c r="O3" s="869"/>
      <c r="P3" s="869"/>
      <c r="Q3" s="869"/>
    </row>
    <row r="4" spans="1:21" ht="15" customHeight="1" x14ac:dyDescent="0.2">
      <c r="E4" s="809"/>
      <c r="I4" s="37" t="s">
        <v>202</v>
      </c>
      <c r="L4" s="870"/>
      <c r="M4" s="869"/>
      <c r="N4" s="869"/>
      <c r="O4" s="869"/>
      <c r="P4" s="869"/>
      <c r="Q4" s="869"/>
    </row>
    <row r="5" spans="1:21" ht="15" customHeight="1" x14ac:dyDescent="0.2">
      <c r="E5" s="809"/>
      <c r="M5" s="809"/>
      <c r="O5" s="871"/>
      <c r="Q5" s="871"/>
      <c r="S5" s="871"/>
    </row>
    <row r="6" spans="1:21" ht="15.75" customHeight="1" x14ac:dyDescent="0.2">
      <c r="B6" s="1143"/>
      <c r="C6" s="872"/>
      <c r="D6" s="872"/>
      <c r="E6" s="872"/>
      <c r="F6" s="872"/>
      <c r="G6" s="872"/>
      <c r="H6" s="872"/>
      <c r="I6" s="872"/>
      <c r="J6" s="872"/>
      <c r="K6" s="872"/>
      <c r="L6" s="872"/>
      <c r="T6" s="873"/>
      <c r="U6" s="874"/>
    </row>
    <row r="7" spans="1:21" ht="14.25" customHeight="1" x14ac:dyDescent="0.2">
      <c r="B7" s="1143"/>
      <c r="C7" s="1137" t="s">
        <v>603</v>
      </c>
      <c r="D7" s="1137"/>
      <c r="E7" s="1137"/>
      <c r="F7" s="1137"/>
      <c r="G7" s="1137"/>
      <c r="H7" s="872"/>
      <c r="I7" s="875"/>
      <c r="J7" s="875"/>
      <c r="K7" s="876"/>
      <c r="L7" s="876"/>
      <c r="M7" s="876"/>
      <c r="N7" s="876"/>
      <c r="O7" s="876"/>
      <c r="P7" s="876"/>
      <c r="Q7" s="876"/>
      <c r="R7" s="876"/>
      <c r="S7" s="876"/>
      <c r="T7" s="877"/>
      <c r="U7" s="873"/>
    </row>
    <row r="8" spans="1:21" ht="12.75" customHeight="1" thickBot="1" x14ac:dyDescent="0.25">
      <c r="B8" s="1143"/>
      <c r="C8" s="1145" t="s">
        <v>602</v>
      </c>
      <c r="D8" s="1145"/>
      <c r="E8" s="1145"/>
      <c r="F8" s="1145"/>
      <c r="G8" s="1145"/>
      <c r="H8" s="872"/>
      <c r="I8" s="878"/>
      <c r="J8" s="878"/>
      <c r="K8" s="878"/>
      <c r="L8" s="878"/>
      <c r="M8" s="878"/>
      <c r="N8" s="878"/>
      <c r="O8" s="878"/>
      <c r="P8" s="878"/>
      <c r="Q8" s="878"/>
      <c r="R8" s="878"/>
      <c r="S8" s="878"/>
      <c r="T8" s="873"/>
      <c r="U8" s="873"/>
    </row>
    <row r="9" spans="1:21" ht="34.5" customHeight="1" thickBot="1" x14ac:dyDescent="0.25">
      <c r="B9" s="1143"/>
      <c r="C9" s="1144" t="s">
        <v>203</v>
      </c>
      <c r="D9" s="1144"/>
      <c r="E9" s="1144"/>
      <c r="F9" s="1144"/>
      <c r="G9" s="1144"/>
      <c r="H9" s="1144"/>
      <c r="I9" s="1142" t="s">
        <v>204</v>
      </c>
      <c r="J9" s="1142"/>
      <c r="K9" s="1142"/>
      <c r="L9" s="1142"/>
      <c r="M9" s="1142"/>
      <c r="N9" s="1140" t="s">
        <v>205</v>
      </c>
      <c r="O9" s="1142" t="s">
        <v>206</v>
      </c>
      <c r="P9" s="1142"/>
      <c r="Q9" s="1142"/>
      <c r="R9" s="1142"/>
      <c r="S9" s="1142"/>
      <c r="T9" s="879"/>
      <c r="U9" s="873"/>
    </row>
    <row r="10" spans="1:21" ht="34.5" customHeight="1" x14ac:dyDescent="0.2">
      <c r="B10" s="1143"/>
      <c r="C10" s="880" t="s">
        <v>207</v>
      </c>
      <c r="D10" s="881"/>
      <c r="E10" s="882" t="s">
        <v>208</v>
      </c>
      <c r="F10" s="883"/>
      <c r="G10" s="882" t="s">
        <v>209</v>
      </c>
      <c r="H10" s="872"/>
      <c r="I10" s="880" t="s">
        <v>207</v>
      </c>
      <c r="J10" s="881"/>
      <c r="K10" s="882" t="s">
        <v>208</v>
      </c>
      <c r="L10" s="883"/>
      <c r="M10" s="882" t="s">
        <v>209</v>
      </c>
      <c r="N10" s="1141"/>
      <c r="O10" s="880" t="s">
        <v>207</v>
      </c>
      <c r="P10" s="881"/>
      <c r="Q10" s="882" t="s">
        <v>208</v>
      </c>
      <c r="R10" s="883"/>
      <c r="S10" s="882" t="s">
        <v>209</v>
      </c>
      <c r="T10" s="884"/>
      <c r="U10" s="873"/>
    </row>
    <row r="11" spans="1:21" ht="20.100000000000001" customHeight="1" x14ac:dyDescent="0.2">
      <c r="B11" s="1143"/>
      <c r="C11" s="872"/>
      <c r="D11" s="872"/>
      <c r="E11" s="872"/>
      <c r="F11" s="872"/>
      <c r="G11" s="872"/>
      <c r="H11" s="872"/>
      <c r="I11" s="872"/>
      <c r="J11" s="872"/>
      <c r="K11" s="872"/>
      <c r="L11" s="872"/>
      <c r="M11" s="872"/>
      <c r="N11" s="872"/>
      <c r="O11" s="872"/>
      <c r="P11" s="872"/>
      <c r="Q11" s="872"/>
      <c r="R11" s="872"/>
      <c r="S11" s="872"/>
      <c r="T11" s="873"/>
      <c r="U11" s="873"/>
    </row>
    <row r="12" spans="1:21" ht="12" customHeight="1" x14ac:dyDescent="0.2">
      <c r="A12" s="885" t="s">
        <v>210</v>
      </c>
      <c r="C12" s="39">
        <v>17087.348000000002</v>
      </c>
      <c r="D12" s="39"/>
      <c r="E12" s="39">
        <v>9187.2950000000001</v>
      </c>
      <c r="F12" s="40"/>
      <c r="G12" s="39">
        <v>7900.02</v>
      </c>
      <c r="H12" s="39"/>
      <c r="I12" s="39">
        <v>13918.816999999999</v>
      </c>
      <c r="J12" s="39"/>
      <c r="K12" s="39">
        <v>7131.3609999999999</v>
      </c>
      <c r="L12" s="39"/>
      <c r="M12" s="39">
        <v>6787.4340000000002</v>
      </c>
      <c r="N12" s="39"/>
      <c r="O12" s="39">
        <v>3168.5309999999999</v>
      </c>
      <c r="P12" s="39"/>
      <c r="Q12" s="39">
        <v>2055.9340000000002</v>
      </c>
      <c r="R12" s="39"/>
      <c r="S12" s="39">
        <v>1112.586</v>
      </c>
    </row>
    <row r="13" spans="1:21" ht="12" customHeight="1" x14ac:dyDescent="0.2">
      <c r="B13" s="886"/>
      <c r="C13" s="41"/>
      <c r="D13" s="41"/>
      <c r="E13" s="41"/>
      <c r="F13" s="42"/>
      <c r="G13" s="41"/>
      <c r="H13" s="41"/>
      <c r="I13" s="41"/>
      <c r="J13" s="41"/>
      <c r="K13" s="41"/>
      <c r="L13" s="41"/>
      <c r="M13" s="41"/>
      <c r="N13" s="41"/>
      <c r="O13" s="41"/>
      <c r="P13" s="41"/>
      <c r="Q13" s="41"/>
      <c r="R13" s="41"/>
      <c r="S13" s="41"/>
      <c r="T13" s="41"/>
    </row>
    <row r="14" spans="1:21" ht="12" customHeight="1" x14ac:dyDescent="0.2">
      <c r="A14" s="885" t="s">
        <v>211</v>
      </c>
      <c r="C14" s="809"/>
      <c r="D14" s="809"/>
      <c r="E14" s="809"/>
      <c r="F14" s="809"/>
      <c r="G14" s="809"/>
      <c r="H14" s="809"/>
      <c r="I14" s="809"/>
      <c r="J14" s="809"/>
      <c r="K14" s="809"/>
      <c r="L14" s="809"/>
      <c r="M14" s="809"/>
      <c r="N14" s="809"/>
      <c r="O14" s="809"/>
      <c r="P14" s="809"/>
      <c r="Q14" s="809"/>
      <c r="R14" s="809"/>
      <c r="S14" s="809"/>
      <c r="T14" s="809"/>
      <c r="U14" s="41"/>
    </row>
    <row r="15" spans="1:21" ht="12.95" customHeight="1" x14ac:dyDescent="0.2">
      <c r="A15" s="886" t="s">
        <v>212</v>
      </c>
      <c r="C15" s="41">
        <v>1114.1469999999999</v>
      </c>
      <c r="D15" s="41"/>
      <c r="E15" s="41">
        <v>697.04399999999998</v>
      </c>
      <c r="F15" s="42"/>
      <c r="G15" s="41">
        <v>417.09899999999999</v>
      </c>
      <c r="H15" s="41">
        <v>0</v>
      </c>
      <c r="I15" s="41">
        <v>836.04100000000005</v>
      </c>
      <c r="J15" s="41"/>
      <c r="K15" s="41">
        <v>504.32499999999999</v>
      </c>
      <c r="L15" s="41"/>
      <c r="M15" s="41">
        <v>331.71499999999997</v>
      </c>
      <c r="N15" s="41">
        <v>0</v>
      </c>
      <c r="O15" s="41">
        <v>278.10500000000002</v>
      </c>
      <c r="P15" s="41"/>
      <c r="Q15" s="41">
        <v>192.71899999999999</v>
      </c>
      <c r="R15" s="41"/>
      <c r="S15" s="41">
        <v>85.384</v>
      </c>
    </row>
    <row r="16" spans="1:21" ht="12.95" customHeight="1" x14ac:dyDescent="0.2">
      <c r="A16" s="886" t="s">
        <v>213</v>
      </c>
      <c r="C16" s="41">
        <v>15973.202000000001</v>
      </c>
      <c r="D16" s="41">
        <v>0</v>
      </c>
      <c r="E16" s="41">
        <v>8490.2510000000002</v>
      </c>
      <c r="F16" s="42">
        <v>0</v>
      </c>
      <c r="G16" s="41">
        <v>7482.9210000000003</v>
      </c>
      <c r="H16" s="43">
        <v>0</v>
      </c>
      <c r="I16" s="59">
        <v>13082.776</v>
      </c>
      <c r="J16" s="43">
        <v>0</v>
      </c>
      <c r="K16" s="59">
        <v>6627.0360000000001</v>
      </c>
      <c r="L16" s="43">
        <v>0</v>
      </c>
      <c r="M16" s="59">
        <v>6455.7199999999993</v>
      </c>
      <c r="N16" s="43">
        <v>0</v>
      </c>
      <c r="O16" s="59">
        <f>+O17+O18+O19+O20</f>
        <v>2890.4249999999997</v>
      </c>
      <c r="P16" s="43">
        <v>0</v>
      </c>
      <c r="Q16" s="59">
        <f>+Q17+Q18+Q19+Q20</f>
        <v>1863.2139999999999</v>
      </c>
      <c r="R16" s="43">
        <v>0</v>
      </c>
      <c r="S16" s="59">
        <f>+S17+S18+S19+S20</f>
        <v>1027.201</v>
      </c>
      <c r="U16" s="809"/>
    </row>
    <row r="17" spans="1:21" ht="12.95" customHeight="1" x14ac:dyDescent="0.2">
      <c r="A17" s="887" t="s">
        <v>214</v>
      </c>
      <c r="C17" s="41">
        <v>2068.5250000000001</v>
      </c>
      <c r="D17" s="41"/>
      <c r="E17" s="41">
        <v>1541.365</v>
      </c>
      <c r="F17" s="42"/>
      <c r="G17" s="41">
        <v>527.15200000000004</v>
      </c>
      <c r="H17" s="43">
        <v>0</v>
      </c>
      <c r="I17" s="43">
        <v>1834.723</v>
      </c>
      <c r="J17" s="43"/>
      <c r="K17" s="43">
        <v>1365.607</v>
      </c>
      <c r="L17" s="43"/>
      <c r="M17" s="43">
        <v>469.11200000000002</v>
      </c>
      <c r="N17" s="43">
        <v>0</v>
      </c>
      <c r="O17" s="43">
        <v>233.80099999999999</v>
      </c>
      <c r="P17" s="43"/>
      <c r="Q17" s="43">
        <v>175.75800000000001</v>
      </c>
      <c r="R17" s="43"/>
      <c r="S17" s="43">
        <v>58.04</v>
      </c>
    </row>
    <row r="18" spans="1:21" ht="12.95" customHeight="1" x14ac:dyDescent="0.2">
      <c r="A18" s="887" t="s">
        <v>215</v>
      </c>
      <c r="C18" s="41">
        <v>1027.162</v>
      </c>
      <c r="D18" s="41"/>
      <c r="E18" s="41">
        <v>910.84799999999996</v>
      </c>
      <c r="F18" s="42"/>
      <c r="G18" s="41">
        <v>116.31399999999999</v>
      </c>
      <c r="H18" s="43">
        <v>0</v>
      </c>
      <c r="I18" s="43">
        <v>666.74699999999996</v>
      </c>
      <c r="J18" s="43"/>
      <c r="K18" s="43">
        <v>581.548</v>
      </c>
      <c r="L18" s="43"/>
      <c r="M18" s="43">
        <v>85.198999999999998</v>
      </c>
      <c r="N18" s="43">
        <v>0</v>
      </c>
      <c r="O18" s="43">
        <v>360.41500000000002</v>
      </c>
      <c r="P18" s="43"/>
      <c r="Q18" s="43">
        <v>329.3</v>
      </c>
      <c r="R18" s="43"/>
      <c r="S18" s="43">
        <v>31.114999999999998</v>
      </c>
    </row>
    <row r="19" spans="1:21" ht="12.95" customHeight="1" x14ac:dyDescent="0.2">
      <c r="A19" s="887" t="s">
        <v>216</v>
      </c>
      <c r="C19" s="41">
        <v>12865.298000000001</v>
      </c>
      <c r="D19" s="41"/>
      <c r="E19" s="41">
        <v>6036.7659999999996</v>
      </c>
      <c r="F19" s="42"/>
      <c r="G19" s="41">
        <v>6828.51</v>
      </c>
      <c r="H19" s="43">
        <v>0</v>
      </c>
      <c r="I19" s="43">
        <v>10569.089</v>
      </c>
      <c r="J19" s="43"/>
      <c r="K19" s="43">
        <v>4678.6090000000004</v>
      </c>
      <c r="L19" s="43"/>
      <c r="M19" s="43">
        <v>5890.4639999999999</v>
      </c>
      <c r="N19" s="43">
        <v>0</v>
      </c>
      <c r="O19" s="43">
        <v>2296.2089999999998</v>
      </c>
      <c r="P19" s="43"/>
      <c r="Q19" s="43">
        <v>1358.1559999999999</v>
      </c>
      <c r="R19" s="43"/>
      <c r="S19" s="43">
        <v>938.04600000000005</v>
      </c>
      <c r="T19" s="43">
        <v>0</v>
      </c>
      <c r="U19" s="888"/>
    </row>
    <row r="20" spans="1:21" ht="12.95" customHeight="1" x14ac:dyDescent="0.2">
      <c r="A20" s="887"/>
      <c r="C20" s="41"/>
      <c r="D20" s="41"/>
      <c r="E20" s="41"/>
      <c r="F20" s="42"/>
      <c r="G20" s="41"/>
      <c r="H20" s="43"/>
      <c r="I20" s="214"/>
      <c r="J20" s="214"/>
      <c r="K20" s="214"/>
      <c r="L20" s="214"/>
      <c r="M20" s="214"/>
      <c r="N20" s="43"/>
      <c r="O20" s="43"/>
      <c r="P20" s="43"/>
      <c r="Q20" s="43"/>
      <c r="R20" s="43"/>
      <c r="S20" s="43"/>
      <c r="T20" s="43"/>
      <c r="U20" s="888"/>
    </row>
    <row r="21" spans="1:21" ht="8.25" customHeight="1" x14ac:dyDescent="0.2">
      <c r="B21" s="889"/>
      <c r="C21" s="890"/>
      <c r="D21" s="41"/>
      <c r="E21" s="890"/>
      <c r="F21" s="890"/>
      <c r="G21" s="890"/>
      <c r="H21" s="890"/>
      <c r="I21" s="890"/>
      <c r="J21" s="41"/>
      <c r="K21" s="890"/>
      <c r="L21" s="890"/>
      <c r="M21" s="890"/>
      <c r="N21" s="890"/>
      <c r="O21" s="890"/>
      <c r="P21" s="890"/>
      <c r="Q21" s="890"/>
      <c r="R21" s="890"/>
      <c r="S21" s="890"/>
      <c r="U21" s="809"/>
    </row>
    <row r="22" spans="1:21" ht="11.1" customHeight="1" x14ac:dyDescent="0.2">
      <c r="A22" s="885" t="s">
        <v>217</v>
      </c>
      <c r="C22" s="41"/>
      <c r="D22" s="41"/>
      <c r="E22" s="41"/>
      <c r="F22" s="41"/>
      <c r="G22" s="41"/>
      <c r="H22" s="41"/>
      <c r="I22" s="41"/>
      <c r="J22" s="41"/>
      <c r="K22" s="41"/>
      <c r="L22" s="41"/>
      <c r="M22" s="41"/>
      <c r="N22" s="891"/>
      <c r="O22" s="41"/>
      <c r="P22" s="41"/>
      <c r="Q22" s="41"/>
      <c r="R22" s="41"/>
      <c r="S22" s="41"/>
    </row>
    <row r="23" spans="1:21" ht="21.75" customHeight="1" x14ac:dyDescent="0.2">
      <c r="A23" s="44" t="s">
        <v>218</v>
      </c>
      <c r="B23" s="77" t="s">
        <v>219</v>
      </c>
      <c r="C23" s="45">
        <v>1054.452</v>
      </c>
      <c r="D23" s="892"/>
      <c r="E23" s="43">
        <v>645.89099999999996</v>
      </c>
      <c r="F23" s="892"/>
      <c r="G23" s="45">
        <v>408.55799999999999</v>
      </c>
      <c r="H23" s="893"/>
      <c r="I23" s="45">
        <v>794.31600000000003</v>
      </c>
      <c r="J23" s="45"/>
      <c r="K23" s="45">
        <v>466.363</v>
      </c>
      <c r="L23" s="45"/>
      <c r="M23" s="45">
        <v>327.952</v>
      </c>
      <c r="N23" s="45"/>
      <c r="O23" s="45">
        <v>260.137</v>
      </c>
      <c r="P23" s="45"/>
      <c r="Q23" s="45">
        <v>179.52799999999999</v>
      </c>
      <c r="R23" s="45"/>
      <c r="S23" s="45">
        <v>80.605999999999995</v>
      </c>
      <c r="T23" s="863"/>
      <c r="U23" s="44"/>
    </row>
    <row r="24" spans="1:21" ht="12.95" customHeight="1" x14ac:dyDescent="0.2">
      <c r="A24" s="44" t="s">
        <v>220</v>
      </c>
      <c r="B24" s="77" t="s">
        <v>221</v>
      </c>
      <c r="C24" s="45">
        <v>20.837</v>
      </c>
      <c r="D24" s="892"/>
      <c r="E24" s="43">
        <v>18.010999999999999</v>
      </c>
      <c r="F24" s="892"/>
      <c r="G24" s="45">
        <v>2.8260000000000001</v>
      </c>
      <c r="H24" s="893"/>
      <c r="I24" s="45">
        <v>15.846</v>
      </c>
      <c r="J24" s="45"/>
      <c r="K24" s="45">
        <v>13.535</v>
      </c>
      <c r="L24" s="45"/>
      <c r="M24" s="45">
        <v>2.3109999999999999</v>
      </c>
      <c r="N24" s="45"/>
      <c r="O24" s="45">
        <v>4.992</v>
      </c>
      <c r="P24" s="45"/>
      <c r="Q24" s="45">
        <v>4.476</v>
      </c>
      <c r="R24" s="45"/>
      <c r="S24" s="45">
        <v>0.51600000000000001</v>
      </c>
      <c r="T24" s="863"/>
      <c r="U24" s="44"/>
    </row>
    <row r="25" spans="1:21" ht="12.95" customHeight="1" x14ac:dyDescent="0.2">
      <c r="A25" s="44" t="s">
        <v>222</v>
      </c>
      <c r="B25" s="77" t="s">
        <v>223</v>
      </c>
      <c r="C25" s="46">
        <v>38.856999999999999</v>
      </c>
      <c r="D25" s="892"/>
      <c r="E25" s="894">
        <v>33.142000000000003</v>
      </c>
      <c r="F25" s="892"/>
      <c r="G25" s="46">
        <v>5.7149999999999999</v>
      </c>
      <c r="H25" s="893"/>
      <c r="I25" s="46">
        <v>25.88</v>
      </c>
      <c r="J25" s="46"/>
      <c r="K25" s="46">
        <v>24.427</v>
      </c>
      <c r="L25" s="46"/>
      <c r="M25" s="46">
        <v>1.4530000000000001</v>
      </c>
      <c r="N25" s="46"/>
      <c r="O25" s="46">
        <v>12.977</v>
      </c>
      <c r="P25" s="46"/>
      <c r="Q25" s="46">
        <v>8.7149999999999999</v>
      </c>
      <c r="R25" s="46"/>
      <c r="S25" s="46">
        <v>4.2619999999999996</v>
      </c>
      <c r="T25" s="863"/>
      <c r="U25" s="44"/>
    </row>
    <row r="26" spans="1:21" ht="12.95" customHeight="1" x14ac:dyDescent="0.2">
      <c r="A26" s="44" t="s">
        <v>224</v>
      </c>
      <c r="B26" s="483" t="s">
        <v>225</v>
      </c>
      <c r="C26" s="47">
        <v>3.8719999999999999</v>
      </c>
      <c r="D26" s="895"/>
      <c r="E26" s="896">
        <v>3.5779999999999998</v>
      </c>
      <c r="F26" s="895"/>
      <c r="G26" s="47">
        <v>0.29399999999999998</v>
      </c>
      <c r="H26" s="897"/>
      <c r="I26" s="47">
        <v>3.738</v>
      </c>
      <c r="J26" s="47"/>
      <c r="K26" s="47">
        <v>3.468</v>
      </c>
      <c r="L26" s="47"/>
      <c r="M26" s="47">
        <v>0.27</v>
      </c>
      <c r="N26" s="47"/>
      <c r="O26" s="47">
        <v>0.13400000000000001</v>
      </c>
      <c r="P26" s="47"/>
      <c r="Q26" s="47">
        <v>0.11</v>
      </c>
      <c r="R26" s="47"/>
      <c r="S26" s="47">
        <v>2.4E-2</v>
      </c>
      <c r="T26" s="863"/>
      <c r="U26" s="44"/>
    </row>
    <row r="27" spans="1:21" ht="12.95" customHeight="1" x14ac:dyDescent="0.2">
      <c r="A27" s="44" t="s">
        <v>226</v>
      </c>
      <c r="B27" s="77" t="s">
        <v>227</v>
      </c>
      <c r="C27" s="46">
        <v>0.23699999999999999</v>
      </c>
      <c r="D27" s="892"/>
      <c r="E27" s="894">
        <v>0.20599999999999999</v>
      </c>
      <c r="F27" s="892"/>
      <c r="G27" s="46">
        <v>0.03</v>
      </c>
      <c r="H27" s="893"/>
      <c r="I27" s="46">
        <v>0.23</v>
      </c>
      <c r="J27" s="46"/>
      <c r="K27" s="46">
        <v>0.2</v>
      </c>
      <c r="L27" s="46"/>
      <c r="M27" s="46">
        <v>0.03</v>
      </c>
      <c r="N27" s="46"/>
      <c r="O27" s="46">
        <v>6.0000000000000001E-3</v>
      </c>
      <c r="P27" s="46"/>
      <c r="Q27" s="46">
        <v>6.0000000000000001E-3</v>
      </c>
      <c r="R27" s="46"/>
      <c r="S27" s="215">
        <v>0</v>
      </c>
      <c r="T27" s="863"/>
      <c r="U27" s="44"/>
    </row>
    <row r="28" spans="1:21" ht="12.95" customHeight="1" x14ac:dyDescent="0.2">
      <c r="A28" s="44" t="s">
        <v>228</v>
      </c>
      <c r="B28" s="77" t="s">
        <v>229</v>
      </c>
      <c r="C28" s="46">
        <v>2.6240000000000001</v>
      </c>
      <c r="D28" s="892"/>
      <c r="E28" s="894">
        <v>2.214</v>
      </c>
      <c r="F28" s="892"/>
      <c r="G28" s="46">
        <v>0.41099999999999998</v>
      </c>
      <c r="H28" s="893"/>
      <c r="I28" s="46">
        <v>2.5830000000000002</v>
      </c>
      <c r="J28" s="46"/>
      <c r="K28" s="46">
        <v>2.1859999999999999</v>
      </c>
      <c r="L28" s="46"/>
      <c r="M28" s="46">
        <v>0.39700000000000002</v>
      </c>
      <c r="N28" s="46"/>
      <c r="O28" s="46">
        <v>4.2000000000000003E-2</v>
      </c>
      <c r="P28" s="46"/>
      <c r="Q28" s="46">
        <v>2.8000000000000001E-2</v>
      </c>
      <c r="R28" s="46"/>
      <c r="S28" s="46">
        <v>1.4E-2</v>
      </c>
      <c r="T28" s="863"/>
      <c r="U28" s="44"/>
    </row>
    <row r="29" spans="1:21" ht="12.95" customHeight="1" x14ac:dyDescent="0.2">
      <c r="A29" s="44" t="s">
        <v>230</v>
      </c>
      <c r="B29" s="77" t="s">
        <v>231</v>
      </c>
      <c r="C29" s="46">
        <v>15.446</v>
      </c>
      <c r="D29" s="892"/>
      <c r="E29" s="894">
        <v>13.826000000000001</v>
      </c>
      <c r="F29" s="892"/>
      <c r="G29" s="46">
        <v>1.621</v>
      </c>
      <c r="H29" s="893"/>
      <c r="I29" s="46">
        <v>14.074999999999999</v>
      </c>
      <c r="J29" s="46"/>
      <c r="K29" s="46">
        <v>12.712</v>
      </c>
      <c r="L29" s="46"/>
      <c r="M29" s="46">
        <v>1.363</v>
      </c>
      <c r="N29" s="46"/>
      <c r="O29" s="46">
        <v>1.371</v>
      </c>
      <c r="P29" s="46"/>
      <c r="Q29" s="46">
        <v>1.1140000000000001</v>
      </c>
      <c r="R29" s="46"/>
      <c r="S29" s="46">
        <v>0.25700000000000001</v>
      </c>
      <c r="T29" s="863"/>
      <c r="U29" s="44"/>
    </row>
    <row r="30" spans="1:21" ht="12.95" customHeight="1" x14ac:dyDescent="0.2">
      <c r="A30" s="44" t="s">
        <v>232</v>
      </c>
      <c r="B30" s="79" t="s">
        <v>233</v>
      </c>
      <c r="C30" s="48">
        <v>1.8029999999999999</v>
      </c>
      <c r="D30" s="898"/>
      <c r="E30" s="899">
        <v>1.3160000000000001</v>
      </c>
      <c r="F30" s="898"/>
      <c r="G30" s="48">
        <v>0.48699999999999999</v>
      </c>
      <c r="H30" s="900"/>
      <c r="I30" s="48">
        <v>1.718</v>
      </c>
      <c r="J30" s="48"/>
      <c r="K30" s="48">
        <v>1.25</v>
      </c>
      <c r="L30" s="48"/>
      <c r="M30" s="48">
        <v>0.46800000000000003</v>
      </c>
      <c r="N30" s="48"/>
      <c r="O30" s="48">
        <v>8.5000000000000006E-2</v>
      </c>
      <c r="P30" s="48"/>
      <c r="Q30" s="48">
        <v>6.6000000000000003E-2</v>
      </c>
      <c r="R30" s="48"/>
      <c r="S30" s="48">
        <v>1.9E-2</v>
      </c>
      <c r="T30" s="863"/>
      <c r="U30" s="44"/>
    </row>
    <row r="31" spans="1:21" ht="12.95" customHeight="1" x14ac:dyDescent="0.2">
      <c r="A31" s="44" t="s">
        <v>234</v>
      </c>
      <c r="B31" s="77" t="s">
        <v>235</v>
      </c>
      <c r="C31" s="45">
        <v>342.16199999999998</v>
      </c>
      <c r="D31" s="892"/>
      <c r="E31" s="43">
        <v>207.43</v>
      </c>
      <c r="F31" s="892"/>
      <c r="G31" s="45">
        <v>134.732</v>
      </c>
      <c r="H31" s="893"/>
      <c r="I31" s="45">
        <v>297.363</v>
      </c>
      <c r="J31" s="45"/>
      <c r="K31" s="45">
        <v>177.38</v>
      </c>
      <c r="L31" s="45"/>
      <c r="M31" s="45">
        <v>119.982</v>
      </c>
      <c r="N31" s="45"/>
      <c r="O31" s="45">
        <v>44.8</v>
      </c>
      <c r="P31" s="45"/>
      <c r="Q31" s="45">
        <v>30.05</v>
      </c>
      <c r="R31" s="45"/>
      <c r="S31" s="45">
        <v>14.749000000000001</v>
      </c>
      <c r="T31" s="863"/>
      <c r="U31" s="44"/>
    </row>
    <row r="32" spans="1:21" ht="12.95" customHeight="1" x14ac:dyDescent="0.2">
      <c r="A32" s="44" t="s">
        <v>236</v>
      </c>
      <c r="B32" s="77" t="s">
        <v>237</v>
      </c>
      <c r="C32" s="45">
        <v>46.997</v>
      </c>
      <c r="D32" s="892"/>
      <c r="E32" s="43">
        <v>35.177999999999997</v>
      </c>
      <c r="F32" s="892"/>
      <c r="G32" s="45">
        <v>11.819000000000001</v>
      </c>
      <c r="H32" s="893"/>
      <c r="I32" s="45">
        <v>43.779000000000003</v>
      </c>
      <c r="J32" s="45"/>
      <c r="K32" s="45">
        <v>32.868000000000002</v>
      </c>
      <c r="L32" s="45"/>
      <c r="M32" s="45">
        <v>10.911</v>
      </c>
      <c r="N32" s="45"/>
      <c r="O32" s="45">
        <v>3.218</v>
      </c>
      <c r="P32" s="45"/>
      <c r="Q32" s="45">
        <v>2.3090000000000002</v>
      </c>
      <c r="R32" s="45"/>
      <c r="S32" s="45">
        <v>0.90900000000000003</v>
      </c>
      <c r="T32" s="863"/>
      <c r="U32" s="44"/>
    </row>
    <row r="33" spans="1:21" ht="12.95" customHeight="1" x14ac:dyDescent="0.2">
      <c r="A33" s="44" t="s">
        <v>238</v>
      </c>
      <c r="B33" s="77" t="s">
        <v>239</v>
      </c>
      <c r="C33" s="45">
        <v>2.2000000000000002</v>
      </c>
      <c r="D33" s="892"/>
      <c r="E33" s="43">
        <v>1.329</v>
      </c>
      <c r="F33" s="892"/>
      <c r="G33" s="45">
        <v>0.87</v>
      </c>
      <c r="H33" s="893"/>
      <c r="I33" s="45">
        <v>2.1640000000000001</v>
      </c>
      <c r="J33" s="45"/>
      <c r="K33" s="45">
        <v>1.3049999999999999</v>
      </c>
      <c r="L33" s="45"/>
      <c r="M33" s="45">
        <v>0.85899999999999999</v>
      </c>
      <c r="N33" s="45"/>
      <c r="O33" s="45">
        <v>3.5999999999999997E-2</v>
      </c>
      <c r="P33" s="45"/>
      <c r="Q33" s="45">
        <v>2.4E-2</v>
      </c>
      <c r="R33" s="45"/>
      <c r="S33" s="45">
        <v>1.0999999999999999E-2</v>
      </c>
      <c r="T33" s="863"/>
      <c r="U33" s="44"/>
    </row>
    <row r="34" spans="1:21" ht="12.95" customHeight="1" x14ac:dyDescent="0.2">
      <c r="A34" s="44" t="s">
        <v>240</v>
      </c>
      <c r="B34" s="77" t="s">
        <v>241</v>
      </c>
      <c r="C34" s="45">
        <v>43.28</v>
      </c>
      <c r="D34" s="892"/>
      <c r="E34" s="43">
        <v>25.881</v>
      </c>
      <c r="F34" s="892"/>
      <c r="G34" s="45">
        <v>17.399000000000001</v>
      </c>
      <c r="H34" s="893"/>
      <c r="I34" s="45">
        <v>37.826999999999998</v>
      </c>
      <c r="J34" s="45"/>
      <c r="K34" s="45">
        <v>22.724</v>
      </c>
      <c r="L34" s="45"/>
      <c r="M34" s="45">
        <v>15.103</v>
      </c>
      <c r="N34" s="45"/>
      <c r="O34" s="45">
        <v>5.4530000000000003</v>
      </c>
      <c r="P34" s="45"/>
      <c r="Q34" s="45">
        <v>3.157</v>
      </c>
      <c r="R34" s="45"/>
      <c r="S34" s="45">
        <v>2.2959999999999998</v>
      </c>
      <c r="T34" s="863"/>
      <c r="U34" s="44"/>
    </row>
    <row r="35" spans="1:21" ht="12.95" customHeight="1" x14ac:dyDescent="0.2">
      <c r="A35" s="44" t="s">
        <v>242</v>
      </c>
      <c r="B35" s="77" t="s">
        <v>243</v>
      </c>
      <c r="C35" s="45">
        <v>48.442999999999998</v>
      </c>
      <c r="D35" s="892"/>
      <c r="E35" s="43">
        <v>13.752000000000001</v>
      </c>
      <c r="F35" s="892"/>
      <c r="G35" s="45">
        <v>34.691000000000003</v>
      </c>
      <c r="H35" s="893"/>
      <c r="I35" s="45">
        <v>36.799999999999997</v>
      </c>
      <c r="J35" s="45"/>
      <c r="K35" s="45">
        <v>9.8379999999999992</v>
      </c>
      <c r="L35" s="45"/>
      <c r="M35" s="45">
        <v>26.962</v>
      </c>
      <c r="N35" s="45"/>
      <c r="O35" s="45">
        <v>11.643000000000001</v>
      </c>
      <c r="P35" s="45"/>
      <c r="Q35" s="45">
        <v>3.9140000000000001</v>
      </c>
      <c r="R35" s="45"/>
      <c r="S35" s="45">
        <v>7.7290000000000001</v>
      </c>
      <c r="T35" s="863"/>
      <c r="U35" s="44"/>
    </row>
    <row r="36" spans="1:21" ht="12.95" customHeight="1" x14ac:dyDescent="0.2">
      <c r="A36" s="44" t="s">
        <v>244</v>
      </c>
      <c r="B36" s="77" t="s">
        <v>245</v>
      </c>
      <c r="C36" s="45">
        <v>43.265999999999998</v>
      </c>
      <c r="D36" s="892"/>
      <c r="E36" s="43">
        <v>24.978000000000002</v>
      </c>
      <c r="F36" s="892"/>
      <c r="G36" s="45">
        <v>18.288</v>
      </c>
      <c r="H36" s="893"/>
      <c r="I36" s="45">
        <v>38.218000000000004</v>
      </c>
      <c r="J36" s="45"/>
      <c r="K36" s="45">
        <v>21.448</v>
      </c>
      <c r="L36" s="45"/>
      <c r="M36" s="45">
        <v>16.77</v>
      </c>
      <c r="N36" s="45"/>
      <c r="O36" s="45">
        <v>5.048</v>
      </c>
      <c r="P36" s="45"/>
      <c r="Q36" s="45">
        <v>3.5310000000000001</v>
      </c>
      <c r="R36" s="45"/>
      <c r="S36" s="45">
        <v>1.518</v>
      </c>
      <c r="T36" s="863"/>
      <c r="U36" s="44"/>
    </row>
    <row r="37" spans="1:21" ht="26.1" customHeight="1" x14ac:dyDescent="0.2">
      <c r="A37" s="44" t="s">
        <v>246</v>
      </c>
      <c r="B37" s="77" t="s">
        <v>247</v>
      </c>
      <c r="C37" s="45">
        <v>56.67</v>
      </c>
      <c r="D37" s="892"/>
      <c r="E37" s="43">
        <v>48.606000000000002</v>
      </c>
      <c r="F37" s="892"/>
      <c r="G37" s="45">
        <v>8.0619999999999994</v>
      </c>
      <c r="H37" s="893"/>
      <c r="I37" s="45">
        <v>41.405000000000001</v>
      </c>
      <c r="J37" s="45"/>
      <c r="K37" s="45">
        <v>35.161000000000001</v>
      </c>
      <c r="L37" s="45"/>
      <c r="M37" s="45">
        <v>6.2430000000000003</v>
      </c>
      <c r="N37" s="45"/>
      <c r="O37" s="45">
        <v>15.263999999999999</v>
      </c>
      <c r="P37" s="45"/>
      <c r="Q37" s="45">
        <v>13.445</v>
      </c>
      <c r="R37" s="45"/>
      <c r="S37" s="45">
        <v>1.82</v>
      </c>
      <c r="T37" s="863"/>
      <c r="U37" s="44"/>
    </row>
    <row r="38" spans="1:21" ht="12.95" customHeight="1" x14ac:dyDescent="0.2">
      <c r="A38" s="44" t="s">
        <v>248</v>
      </c>
      <c r="B38" s="77" t="s">
        <v>249</v>
      </c>
      <c r="C38" s="45">
        <v>40.048000000000002</v>
      </c>
      <c r="D38" s="892"/>
      <c r="E38" s="43">
        <v>31.388999999999999</v>
      </c>
      <c r="F38" s="892"/>
      <c r="G38" s="45">
        <v>8.6590000000000007</v>
      </c>
      <c r="H38" s="893"/>
      <c r="I38" s="45">
        <v>38.582000000000001</v>
      </c>
      <c r="J38" s="45"/>
      <c r="K38" s="45">
        <v>30.399000000000001</v>
      </c>
      <c r="L38" s="45"/>
      <c r="M38" s="45">
        <v>8.1829999999999998</v>
      </c>
      <c r="N38" s="45"/>
      <c r="O38" s="45">
        <v>1.466</v>
      </c>
      <c r="P38" s="45"/>
      <c r="Q38" s="45">
        <v>0.99</v>
      </c>
      <c r="R38" s="45"/>
      <c r="S38" s="45">
        <v>0.47599999999999998</v>
      </c>
      <c r="T38" s="863"/>
      <c r="U38" s="44"/>
    </row>
    <row r="39" spans="1:21" ht="26.1" customHeight="1" x14ac:dyDescent="0.2">
      <c r="A39" s="44" t="s">
        <v>250</v>
      </c>
      <c r="B39" s="77" t="s">
        <v>251</v>
      </c>
      <c r="C39" s="45">
        <v>69.195999999999998</v>
      </c>
      <c r="D39" s="892"/>
      <c r="E39" s="43">
        <v>49.252000000000002</v>
      </c>
      <c r="F39" s="892"/>
      <c r="G39" s="45">
        <v>19.943000000000001</v>
      </c>
      <c r="H39" s="893"/>
      <c r="I39" s="45">
        <v>53.643999999999998</v>
      </c>
      <c r="J39" s="45"/>
      <c r="K39" s="45">
        <v>38.134999999999998</v>
      </c>
      <c r="L39" s="45"/>
      <c r="M39" s="45">
        <v>15.507999999999999</v>
      </c>
      <c r="N39" s="45"/>
      <c r="O39" s="45">
        <v>15.552</v>
      </c>
      <c r="P39" s="45"/>
      <c r="Q39" s="45">
        <v>11.118</v>
      </c>
      <c r="R39" s="45"/>
      <c r="S39" s="45">
        <v>4.4340000000000002</v>
      </c>
      <c r="T39" s="863"/>
      <c r="U39" s="44"/>
    </row>
    <row r="40" spans="1:21" ht="12.95" customHeight="1" x14ac:dyDescent="0.2">
      <c r="A40" s="44" t="s">
        <v>252</v>
      </c>
      <c r="B40" s="77" t="s">
        <v>253</v>
      </c>
      <c r="C40" s="45">
        <v>8.7200000000000006</v>
      </c>
      <c r="D40" s="892"/>
      <c r="E40" s="43">
        <v>7.29</v>
      </c>
      <c r="F40" s="892"/>
      <c r="G40" s="45">
        <v>1.43</v>
      </c>
      <c r="H40" s="893"/>
      <c r="I40" s="45">
        <v>8.6910000000000007</v>
      </c>
      <c r="J40" s="45"/>
      <c r="K40" s="45">
        <v>7.2709999999999999</v>
      </c>
      <c r="L40" s="45"/>
      <c r="M40" s="45">
        <v>1.42</v>
      </c>
      <c r="N40" s="45"/>
      <c r="O40" s="45">
        <v>2.9000000000000001E-2</v>
      </c>
      <c r="P40" s="45"/>
      <c r="Q40" s="45">
        <v>1.9E-2</v>
      </c>
      <c r="R40" s="45"/>
      <c r="S40" s="45">
        <v>1.0999999999999999E-2</v>
      </c>
      <c r="T40" s="863"/>
      <c r="U40" s="44"/>
    </row>
    <row r="41" spans="1:21" ht="12.95" customHeight="1" x14ac:dyDescent="0.2">
      <c r="A41" s="44" t="s">
        <v>254</v>
      </c>
      <c r="B41" s="77" t="s">
        <v>255</v>
      </c>
      <c r="C41" s="45">
        <v>85.84</v>
      </c>
      <c r="D41" s="892"/>
      <c r="E41" s="43">
        <v>60.698999999999998</v>
      </c>
      <c r="F41" s="892"/>
      <c r="G41" s="45">
        <v>25.138999999999999</v>
      </c>
      <c r="H41" s="893"/>
      <c r="I41" s="45">
        <v>82.619</v>
      </c>
      <c r="J41" s="45"/>
      <c r="K41" s="45">
        <v>58.363999999999997</v>
      </c>
      <c r="L41" s="45"/>
      <c r="M41" s="45">
        <v>24.251999999999999</v>
      </c>
      <c r="N41" s="45"/>
      <c r="O41" s="45">
        <v>3.2210000000000001</v>
      </c>
      <c r="P41" s="45"/>
      <c r="Q41" s="45">
        <v>2.335</v>
      </c>
      <c r="R41" s="45"/>
      <c r="S41" s="45">
        <v>0.88600000000000001</v>
      </c>
      <c r="T41" s="863"/>
      <c r="U41" s="44"/>
    </row>
    <row r="42" spans="1:21" ht="12.95" customHeight="1" x14ac:dyDescent="0.2">
      <c r="A42" s="44" t="s">
        <v>256</v>
      </c>
      <c r="B42" s="77" t="s">
        <v>257</v>
      </c>
      <c r="C42" s="45">
        <v>43.889000000000003</v>
      </c>
      <c r="D42" s="892"/>
      <c r="E42" s="43">
        <v>22.341000000000001</v>
      </c>
      <c r="F42" s="892"/>
      <c r="G42" s="45">
        <v>21.547999999999998</v>
      </c>
      <c r="H42" s="893"/>
      <c r="I42" s="45">
        <v>43.744</v>
      </c>
      <c r="J42" s="45"/>
      <c r="K42" s="45">
        <v>22.248000000000001</v>
      </c>
      <c r="L42" s="45"/>
      <c r="M42" s="45">
        <v>21.495999999999999</v>
      </c>
      <c r="N42" s="45"/>
      <c r="O42" s="45">
        <v>0.14599999999999999</v>
      </c>
      <c r="P42" s="45"/>
      <c r="Q42" s="45">
        <v>9.4E-2</v>
      </c>
      <c r="R42" s="45"/>
      <c r="S42" s="45">
        <v>5.1999999999999998E-2</v>
      </c>
      <c r="T42" s="863"/>
      <c r="U42" s="44"/>
    </row>
    <row r="43" spans="1:21" ht="12.95" customHeight="1" x14ac:dyDescent="0.2">
      <c r="A43" s="44" t="s">
        <v>258</v>
      </c>
      <c r="B43" s="77" t="s">
        <v>259</v>
      </c>
      <c r="C43" s="45">
        <v>88.835999999999999</v>
      </c>
      <c r="D43" s="892"/>
      <c r="E43" s="43">
        <v>66.620999999999995</v>
      </c>
      <c r="F43" s="892"/>
      <c r="G43" s="45">
        <v>22.215</v>
      </c>
      <c r="H43" s="893"/>
      <c r="I43" s="45">
        <v>83.74</v>
      </c>
      <c r="J43" s="45"/>
      <c r="K43" s="45">
        <v>62.899000000000001</v>
      </c>
      <c r="L43" s="45"/>
      <c r="M43" s="45">
        <v>20.841000000000001</v>
      </c>
      <c r="N43" s="45"/>
      <c r="O43" s="45">
        <v>5.0949999999999998</v>
      </c>
      <c r="P43" s="45"/>
      <c r="Q43" s="45">
        <v>3.722</v>
      </c>
      <c r="R43" s="45"/>
      <c r="S43" s="45">
        <v>1.3740000000000001</v>
      </c>
      <c r="T43" s="863"/>
      <c r="U43" s="44"/>
    </row>
    <row r="44" spans="1:21" ht="12.95" customHeight="1" x14ac:dyDescent="0.2">
      <c r="A44" s="44" t="s">
        <v>260</v>
      </c>
      <c r="B44" s="77" t="s">
        <v>261</v>
      </c>
      <c r="C44" s="45">
        <v>90.727000000000004</v>
      </c>
      <c r="D44" s="892"/>
      <c r="E44" s="43">
        <v>75.872</v>
      </c>
      <c r="F44" s="892"/>
      <c r="G44" s="45">
        <v>14.855</v>
      </c>
      <c r="H44" s="893"/>
      <c r="I44" s="45">
        <v>81.081999999999994</v>
      </c>
      <c r="J44" s="45"/>
      <c r="K44" s="45">
        <v>68.028000000000006</v>
      </c>
      <c r="L44" s="45"/>
      <c r="M44" s="45">
        <v>13.054</v>
      </c>
      <c r="N44" s="45"/>
      <c r="O44" s="45">
        <v>9.6449999999999996</v>
      </c>
      <c r="P44" s="45"/>
      <c r="Q44" s="45">
        <v>7.8440000000000003</v>
      </c>
      <c r="R44" s="45"/>
      <c r="S44" s="45">
        <v>1.8009999999999999</v>
      </c>
      <c r="T44" s="863"/>
      <c r="U44" s="44"/>
    </row>
    <row r="45" spans="1:21" ht="22.5" customHeight="1" x14ac:dyDescent="0.2">
      <c r="A45" s="44" t="s">
        <v>262</v>
      </c>
      <c r="B45" s="77" t="s">
        <v>263</v>
      </c>
      <c r="C45" s="45">
        <v>77.007999999999996</v>
      </c>
      <c r="D45" s="892"/>
      <c r="E45" s="43">
        <v>69.233000000000004</v>
      </c>
      <c r="F45" s="892"/>
      <c r="G45" s="45">
        <v>7.774</v>
      </c>
      <c r="H45" s="893"/>
      <c r="I45" s="45">
        <v>69.268000000000001</v>
      </c>
      <c r="J45" s="45"/>
      <c r="K45" s="45">
        <v>62.444000000000003</v>
      </c>
      <c r="L45" s="45"/>
      <c r="M45" s="45">
        <v>6.8239999999999998</v>
      </c>
      <c r="N45" s="45"/>
      <c r="O45" s="45">
        <v>7.74</v>
      </c>
      <c r="P45" s="45"/>
      <c r="Q45" s="45">
        <v>6.7889999999999997</v>
      </c>
      <c r="R45" s="45"/>
      <c r="S45" s="45">
        <v>0.95</v>
      </c>
      <c r="T45" s="863"/>
      <c r="U45" s="44"/>
    </row>
    <row r="46" spans="1:21" ht="12.95" customHeight="1" x14ac:dyDescent="0.2">
      <c r="A46" s="44" t="s">
        <v>264</v>
      </c>
      <c r="B46" s="77" t="s">
        <v>265</v>
      </c>
      <c r="C46" s="45">
        <v>229.16</v>
      </c>
      <c r="D46" s="892"/>
      <c r="E46" s="43">
        <v>197.131</v>
      </c>
      <c r="F46" s="892"/>
      <c r="G46" s="45">
        <v>32.029000000000003</v>
      </c>
      <c r="H46" s="893"/>
      <c r="I46" s="45">
        <v>192.833</v>
      </c>
      <c r="J46" s="45"/>
      <c r="K46" s="45">
        <v>166.21199999999999</v>
      </c>
      <c r="L46" s="45"/>
      <c r="M46" s="45">
        <v>26.620999999999999</v>
      </c>
      <c r="N46" s="45"/>
      <c r="O46" s="45">
        <v>36.326000000000001</v>
      </c>
      <c r="P46" s="45"/>
      <c r="Q46" s="45">
        <v>30.919</v>
      </c>
      <c r="R46" s="45"/>
      <c r="S46" s="45">
        <v>5.407</v>
      </c>
      <c r="T46" s="863"/>
      <c r="U46" s="44"/>
    </row>
    <row r="47" spans="1:21" ht="12.95" customHeight="1" x14ac:dyDescent="0.2">
      <c r="A47" s="44" t="s">
        <v>266</v>
      </c>
      <c r="B47" s="77" t="s">
        <v>267</v>
      </c>
      <c r="C47" s="45">
        <v>30.992999999999999</v>
      </c>
      <c r="D47" s="892"/>
      <c r="E47" s="43">
        <v>20.922999999999998</v>
      </c>
      <c r="F47" s="892"/>
      <c r="G47" s="45">
        <v>10.071</v>
      </c>
      <c r="H47" s="893"/>
      <c r="I47" s="45">
        <v>28.811</v>
      </c>
      <c r="J47" s="45"/>
      <c r="K47" s="45">
        <v>19.396000000000001</v>
      </c>
      <c r="L47" s="45"/>
      <c r="M47" s="45">
        <v>9.4149999999999991</v>
      </c>
      <c r="N47" s="45"/>
      <c r="O47" s="45">
        <v>2.1819999999999999</v>
      </c>
      <c r="P47" s="45"/>
      <c r="Q47" s="45">
        <v>1.526</v>
      </c>
      <c r="R47" s="45"/>
      <c r="S47" s="45">
        <v>0.65600000000000003</v>
      </c>
      <c r="T47" s="863"/>
      <c r="U47" s="44"/>
    </row>
    <row r="48" spans="1:21" ht="12.95" customHeight="1" x14ac:dyDescent="0.2">
      <c r="A48" s="44" t="s">
        <v>268</v>
      </c>
      <c r="B48" s="77" t="s">
        <v>269</v>
      </c>
      <c r="C48" s="45">
        <v>46.323999999999998</v>
      </c>
      <c r="D48" s="892"/>
      <c r="E48" s="43">
        <v>34.768000000000001</v>
      </c>
      <c r="F48" s="892"/>
      <c r="G48" s="45">
        <v>11.555</v>
      </c>
      <c r="H48" s="893"/>
      <c r="I48" s="45">
        <v>42.749000000000002</v>
      </c>
      <c r="J48" s="45"/>
      <c r="K48" s="45">
        <v>32.508000000000003</v>
      </c>
      <c r="L48" s="45"/>
      <c r="M48" s="45">
        <v>10.241</v>
      </c>
      <c r="N48" s="45"/>
      <c r="O48" s="45">
        <v>3.5750000000000002</v>
      </c>
      <c r="P48" s="45"/>
      <c r="Q48" s="45">
        <v>2.2599999999999998</v>
      </c>
      <c r="R48" s="45"/>
      <c r="S48" s="45">
        <v>1.3140000000000001</v>
      </c>
      <c r="T48" s="863"/>
      <c r="U48" s="44"/>
    </row>
    <row r="49" spans="1:21" ht="12.95" customHeight="1" x14ac:dyDescent="0.2">
      <c r="A49" s="44" t="s">
        <v>270</v>
      </c>
      <c r="B49" s="77" t="s">
        <v>271</v>
      </c>
      <c r="C49" s="45">
        <v>113.738</v>
      </c>
      <c r="D49" s="892"/>
      <c r="E49" s="43">
        <v>95.950999999999993</v>
      </c>
      <c r="F49" s="892"/>
      <c r="G49" s="45">
        <v>17.786000000000001</v>
      </c>
      <c r="H49" s="893"/>
      <c r="I49" s="45">
        <v>100.58</v>
      </c>
      <c r="J49" s="45"/>
      <c r="K49" s="45">
        <v>85.128</v>
      </c>
      <c r="L49" s="45"/>
      <c r="M49" s="45">
        <v>15.451000000000001</v>
      </c>
      <c r="N49" s="45"/>
      <c r="O49" s="45">
        <v>13.157999999999999</v>
      </c>
      <c r="P49" s="45"/>
      <c r="Q49" s="45">
        <v>10.823</v>
      </c>
      <c r="R49" s="45"/>
      <c r="S49" s="45">
        <v>2.335</v>
      </c>
      <c r="T49" s="863"/>
      <c r="U49" s="44"/>
    </row>
    <row r="50" spans="1:21" ht="12.95" customHeight="1" x14ac:dyDescent="0.2">
      <c r="A50" s="44" t="s">
        <v>272</v>
      </c>
      <c r="B50" s="77" t="s">
        <v>273</v>
      </c>
      <c r="C50" s="45">
        <v>148.577</v>
      </c>
      <c r="D50" s="892"/>
      <c r="E50" s="43">
        <v>119.26600000000001</v>
      </c>
      <c r="F50" s="892"/>
      <c r="G50" s="45">
        <v>29.31</v>
      </c>
      <c r="H50" s="893"/>
      <c r="I50" s="45">
        <v>146.53</v>
      </c>
      <c r="J50" s="45"/>
      <c r="K50" s="45">
        <v>117.619</v>
      </c>
      <c r="L50" s="45"/>
      <c r="M50" s="45">
        <v>28.911000000000001</v>
      </c>
      <c r="N50" s="45"/>
      <c r="O50" s="45">
        <v>2.0459999999999998</v>
      </c>
      <c r="P50" s="45"/>
      <c r="Q50" s="45">
        <v>1.647</v>
      </c>
      <c r="R50" s="45"/>
      <c r="S50" s="45">
        <v>0.39900000000000002</v>
      </c>
      <c r="T50" s="863"/>
      <c r="U50" s="44"/>
    </row>
    <row r="51" spans="1:21" ht="12.95" customHeight="1" x14ac:dyDescent="0.2">
      <c r="A51" s="44" t="s">
        <v>274</v>
      </c>
      <c r="B51" s="77" t="s">
        <v>275</v>
      </c>
      <c r="C51" s="45">
        <v>49.143999999999998</v>
      </c>
      <c r="D51" s="892"/>
      <c r="E51" s="43">
        <v>41.857999999999997</v>
      </c>
      <c r="F51" s="892"/>
      <c r="G51" s="45">
        <v>7.2850000000000001</v>
      </c>
      <c r="H51" s="893"/>
      <c r="I51" s="45">
        <v>47.567</v>
      </c>
      <c r="J51" s="45"/>
      <c r="K51" s="45">
        <v>40.540999999999997</v>
      </c>
      <c r="L51" s="45"/>
      <c r="M51" s="45">
        <v>7.0270000000000001</v>
      </c>
      <c r="N51" s="45"/>
      <c r="O51" s="45">
        <v>1.5760000000000001</v>
      </c>
      <c r="P51" s="45"/>
      <c r="Q51" s="45">
        <v>1.3180000000000001</v>
      </c>
      <c r="R51" s="45"/>
      <c r="S51" s="45">
        <v>0.25900000000000001</v>
      </c>
      <c r="T51" s="863"/>
      <c r="U51" s="44"/>
    </row>
    <row r="52" spans="1:21" ht="12.95" customHeight="1" x14ac:dyDescent="0.2">
      <c r="A52" s="44" t="s">
        <v>276</v>
      </c>
      <c r="B52" s="77" t="s">
        <v>277</v>
      </c>
      <c r="C52" s="45">
        <v>57.573999999999998</v>
      </c>
      <c r="D52" s="892"/>
      <c r="E52" s="43">
        <v>47.76</v>
      </c>
      <c r="F52" s="892"/>
      <c r="G52" s="45">
        <v>9.8130000000000006</v>
      </c>
      <c r="H52" s="893"/>
      <c r="I52" s="45">
        <v>42.823999999999998</v>
      </c>
      <c r="J52" s="45"/>
      <c r="K52" s="45">
        <v>34.838999999999999</v>
      </c>
      <c r="L52" s="45"/>
      <c r="M52" s="45">
        <v>7.9850000000000003</v>
      </c>
      <c r="N52" s="45"/>
      <c r="O52" s="45">
        <v>14.750999999999999</v>
      </c>
      <c r="P52" s="45"/>
      <c r="Q52" s="45">
        <v>12.922000000000001</v>
      </c>
      <c r="R52" s="45"/>
      <c r="S52" s="45">
        <v>1.8280000000000001</v>
      </c>
      <c r="T52" s="863"/>
      <c r="U52" s="44"/>
    </row>
    <row r="53" spans="1:21" ht="12.95" customHeight="1" x14ac:dyDescent="0.2">
      <c r="A53" s="44" t="s">
        <v>278</v>
      </c>
      <c r="B53" s="77" t="s">
        <v>279</v>
      </c>
      <c r="C53" s="45">
        <v>32.807000000000002</v>
      </c>
      <c r="D53" s="892"/>
      <c r="E53" s="43">
        <v>19.189</v>
      </c>
      <c r="F53" s="892"/>
      <c r="G53" s="45">
        <v>13.617000000000001</v>
      </c>
      <c r="H53" s="893"/>
      <c r="I53" s="45">
        <v>25.405999999999999</v>
      </c>
      <c r="J53" s="45"/>
      <c r="K53" s="45">
        <v>14.24</v>
      </c>
      <c r="L53" s="45"/>
      <c r="M53" s="45">
        <v>11.166</v>
      </c>
      <c r="N53" s="45"/>
      <c r="O53" s="45">
        <v>7.4</v>
      </c>
      <c r="P53" s="45"/>
      <c r="Q53" s="45">
        <v>4.9489999999999998</v>
      </c>
      <c r="R53" s="45"/>
      <c r="S53" s="45">
        <v>2.4510000000000001</v>
      </c>
      <c r="T53" s="863"/>
      <c r="U53" s="44"/>
    </row>
    <row r="54" spans="1:21" ht="12.95" customHeight="1" x14ac:dyDescent="0.2">
      <c r="A54" s="44" t="s">
        <v>280</v>
      </c>
      <c r="B54" s="77" t="s">
        <v>281</v>
      </c>
      <c r="C54" s="46">
        <v>77.847999999999999</v>
      </c>
      <c r="D54" s="892"/>
      <c r="E54" s="894">
        <v>65.903999999999996</v>
      </c>
      <c r="F54" s="892"/>
      <c r="G54" s="46">
        <v>11.945</v>
      </c>
      <c r="H54" s="893"/>
      <c r="I54" s="46">
        <v>58.868000000000002</v>
      </c>
      <c r="J54" s="46"/>
      <c r="K54" s="46">
        <v>49.875999999999998</v>
      </c>
      <c r="L54" s="46"/>
      <c r="M54" s="46">
        <v>8.9930000000000003</v>
      </c>
      <c r="N54" s="46"/>
      <c r="O54" s="46">
        <v>18.98</v>
      </c>
      <c r="P54" s="46"/>
      <c r="Q54" s="46">
        <v>16.027999999999999</v>
      </c>
      <c r="R54" s="46"/>
      <c r="S54" s="46">
        <v>2.952</v>
      </c>
      <c r="T54" s="863"/>
      <c r="U54" s="44"/>
    </row>
    <row r="55" spans="1:21" ht="12.95" customHeight="1" x14ac:dyDescent="0.2">
      <c r="A55" s="44" t="s">
        <v>282</v>
      </c>
      <c r="B55" s="82" t="s">
        <v>283</v>
      </c>
      <c r="C55" s="49">
        <v>37.573</v>
      </c>
      <c r="D55" s="901"/>
      <c r="E55" s="902">
        <v>29.731000000000002</v>
      </c>
      <c r="F55" s="901"/>
      <c r="G55" s="49">
        <v>7.8419999999999996</v>
      </c>
      <c r="H55" s="903"/>
      <c r="I55" s="49">
        <v>36.148000000000003</v>
      </c>
      <c r="J55" s="49"/>
      <c r="K55" s="49">
        <v>28.844999999999999</v>
      </c>
      <c r="L55" s="49"/>
      <c r="M55" s="49">
        <v>7.3029999999999999</v>
      </c>
      <c r="N55" s="49"/>
      <c r="O55" s="49">
        <v>1.425</v>
      </c>
      <c r="P55" s="49"/>
      <c r="Q55" s="49">
        <v>0.88600000000000001</v>
      </c>
      <c r="R55" s="49"/>
      <c r="S55" s="49">
        <v>0.53900000000000003</v>
      </c>
      <c r="T55" s="863"/>
      <c r="U55" s="44"/>
    </row>
    <row r="56" spans="1:21" ht="12.95" customHeight="1" x14ac:dyDescent="0.2">
      <c r="A56" s="44" t="s">
        <v>284</v>
      </c>
      <c r="B56" s="77" t="s">
        <v>285</v>
      </c>
      <c r="C56" s="45">
        <v>40.713000000000001</v>
      </c>
      <c r="D56" s="892"/>
      <c r="E56" s="43">
        <v>32.268000000000001</v>
      </c>
      <c r="F56" s="892"/>
      <c r="G56" s="45">
        <v>8.4440000000000008</v>
      </c>
      <c r="H56" s="893"/>
      <c r="I56" s="45">
        <v>40.307000000000002</v>
      </c>
      <c r="J56" s="45"/>
      <c r="K56" s="45">
        <v>31.956</v>
      </c>
      <c r="L56" s="45"/>
      <c r="M56" s="45">
        <v>8.3510000000000009</v>
      </c>
      <c r="N56" s="45"/>
      <c r="O56" s="45">
        <v>0.40600000000000003</v>
      </c>
      <c r="P56" s="45"/>
      <c r="Q56" s="45">
        <v>0.312</v>
      </c>
      <c r="R56" s="45"/>
      <c r="S56" s="45">
        <v>9.4E-2</v>
      </c>
      <c r="T56" s="863"/>
      <c r="U56" s="44"/>
    </row>
    <row r="57" spans="1:21" ht="12.95" customHeight="1" x14ac:dyDescent="0.2">
      <c r="A57" s="44" t="s">
        <v>286</v>
      </c>
      <c r="B57" s="77" t="s">
        <v>287</v>
      </c>
      <c r="C57" s="45">
        <v>5.2910000000000004</v>
      </c>
      <c r="D57" s="892"/>
      <c r="E57" s="43">
        <v>4.3719999999999999</v>
      </c>
      <c r="F57" s="892"/>
      <c r="G57" s="45">
        <v>0.91800000000000004</v>
      </c>
      <c r="H57" s="893"/>
      <c r="I57" s="45">
        <v>5.0119999999999996</v>
      </c>
      <c r="J57" s="45"/>
      <c r="K57" s="45">
        <v>4.1500000000000004</v>
      </c>
      <c r="L57" s="45"/>
      <c r="M57" s="45">
        <v>0.86299999999999999</v>
      </c>
      <c r="N57" s="45"/>
      <c r="O57" s="45">
        <v>0.27800000000000002</v>
      </c>
      <c r="P57" s="45"/>
      <c r="Q57" s="45">
        <v>0.222</v>
      </c>
      <c r="R57" s="45"/>
      <c r="S57" s="45">
        <v>5.6000000000000001E-2</v>
      </c>
      <c r="T57" s="863"/>
      <c r="U57" s="44"/>
    </row>
    <row r="58" spans="1:21" ht="12.95" customHeight="1" x14ac:dyDescent="0.2">
      <c r="A58" s="44" t="s">
        <v>288</v>
      </c>
      <c r="B58" s="77" t="s">
        <v>289</v>
      </c>
      <c r="C58" s="45">
        <v>85.807000000000002</v>
      </c>
      <c r="D58" s="892"/>
      <c r="E58" s="43">
        <v>69.882999999999996</v>
      </c>
      <c r="F58" s="892"/>
      <c r="G58" s="45">
        <v>15.923999999999999</v>
      </c>
      <c r="H58" s="893"/>
      <c r="I58" s="45">
        <v>84.275000000000006</v>
      </c>
      <c r="J58" s="45"/>
      <c r="K58" s="45">
        <v>68.731999999999999</v>
      </c>
      <c r="L58" s="45"/>
      <c r="M58" s="45">
        <v>15.542</v>
      </c>
      <c r="N58" s="45"/>
      <c r="O58" s="45">
        <v>1.5329999999999999</v>
      </c>
      <c r="P58" s="45"/>
      <c r="Q58" s="45">
        <v>1.151</v>
      </c>
      <c r="R58" s="45"/>
      <c r="S58" s="45">
        <v>0.38200000000000001</v>
      </c>
      <c r="T58" s="863"/>
      <c r="U58" s="44"/>
    </row>
    <row r="59" spans="1:21" ht="26.1" customHeight="1" x14ac:dyDescent="0.2">
      <c r="A59" s="44" t="s">
        <v>290</v>
      </c>
      <c r="B59" s="77" t="s">
        <v>291</v>
      </c>
      <c r="C59" s="46">
        <v>1.7110000000000001</v>
      </c>
      <c r="D59" s="892"/>
      <c r="E59" s="894">
        <v>1.367</v>
      </c>
      <c r="F59" s="892"/>
      <c r="G59" s="46">
        <v>0.34499999999999997</v>
      </c>
      <c r="H59" s="893"/>
      <c r="I59" s="46">
        <v>1.5429999999999999</v>
      </c>
      <c r="J59" s="46"/>
      <c r="K59" s="46">
        <v>1.236</v>
      </c>
      <c r="L59" s="46"/>
      <c r="M59" s="46">
        <v>0.30599999999999999</v>
      </c>
      <c r="N59" s="46"/>
      <c r="O59" s="46">
        <v>0.16800000000000001</v>
      </c>
      <c r="P59" s="46"/>
      <c r="Q59" s="46">
        <v>0.13</v>
      </c>
      <c r="R59" s="46"/>
      <c r="S59" s="46">
        <v>3.7999999999999999E-2</v>
      </c>
      <c r="T59" s="863"/>
      <c r="U59" s="44"/>
    </row>
    <row r="60" spans="1:21" ht="12.95" customHeight="1" x14ac:dyDescent="0.2">
      <c r="A60" s="44" t="s">
        <v>292</v>
      </c>
      <c r="B60" s="483" t="s">
        <v>293</v>
      </c>
      <c r="C60" s="47">
        <v>351.93099999999998</v>
      </c>
      <c r="D60" s="895"/>
      <c r="E60" s="896">
        <v>300.63799999999998</v>
      </c>
      <c r="F60" s="895"/>
      <c r="G60" s="47">
        <v>51.292000000000002</v>
      </c>
      <c r="H60" s="897"/>
      <c r="I60" s="47">
        <v>249.25</v>
      </c>
      <c r="J60" s="47"/>
      <c r="K60" s="47">
        <v>210.804</v>
      </c>
      <c r="L60" s="47"/>
      <c r="M60" s="47">
        <v>38.445999999999998</v>
      </c>
      <c r="N60" s="47"/>
      <c r="O60" s="47">
        <v>102.681</v>
      </c>
      <c r="P60" s="47"/>
      <c r="Q60" s="47">
        <v>89.834000000000003</v>
      </c>
      <c r="R60" s="47"/>
      <c r="S60" s="47">
        <v>12.847</v>
      </c>
      <c r="T60" s="863"/>
      <c r="U60" s="44"/>
    </row>
    <row r="61" spans="1:21" ht="12.95" customHeight="1" x14ac:dyDescent="0.2">
      <c r="A61" s="44" t="s">
        <v>294</v>
      </c>
      <c r="B61" s="77" t="s">
        <v>295</v>
      </c>
      <c r="C61" s="46">
        <v>51.725000000000001</v>
      </c>
      <c r="D61" s="892"/>
      <c r="E61" s="894">
        <v>45.869</v>
      </c>
      <c r="F61" s="892"/>
      <c r="G61" s="46">
        <v>5.8550000000000004</v>
      </c>
      <c r="H61" s="893"/>
      <c r="I61" s="46">
        <v>42.518999999999998</v>
      </c>
      <c r="J61" s="46"/>
      <c r="K61" s="46">
        <v>37.506</v>
      </c>
      <c r="L61" s="46"/>
      <c r="M61" s="46">
        <v>5.0129999999999999</v>
      </c>
      <c r="N61" s="46"/>
      <c r="O61" s="46">
        <v>9.2059999999999995</v>
      </c>
      <c r="P61" s="46"/>
      <c r="Q61" s="46">
        <v>8.3629999999999995</v>
      </c>
      <c r="R61" s="46"/>
      <c r="S61" s="46">
        <v>0.84299999999999997</v>
      </c>
      <c r="T61" s="863"/>
      <c r="U61" s="44"/>
    </row>
    <row r="62" spans="1:21" ht="12.95" customHeight="1" x14ac:dyDescent="0.2">
      <c r="A62" s="44" t="s">
        <v>296</v>
      </c>
      <c r="B62" s="79" t="s">
        <v>297</v>
      </c>
      <c r="C62" s="48">
        <v>623.50699999999995</v>
      </c>
      <c r="D62" s="898"/>
      <c r="E62" s="899">
        <v>564.34100000000001</v>
      </c>
      <c r="F62" s="898"/>
      <c r="G62" s="48">
        <v>59.165999999999997</v>
      </c>
      <c r="H62" s="900"/>
      <c r="I62" s="48">
        <v>374.97800000000001</v>
      </c>
      <c r="J62" s="48"/>
      <c r="K62" s="48">
        <v>333.238</v>
      </c>
      <c r="L62" s="48"/>
      <c r="M62" s="48">
        <v>41.74</v>
      </c>
      <c r="N62" s="48"/>
      <c r="O62" s="48">
        <v>248.529</v>
      </c>
      <c r="P62" s="48"/>
      <c r="Q62" s="48">
        <v>231.10300000000001</v>
      </c>
      <c r="R62" s="48"/>
      <c r="S62" s="48">
        <v>17.425999999999998</v>
      </c>
      <c r="T62" s="863"/>
      <c r="U62" s="44"/>
    </row>
    <row r="63" spans="1:21" ht="12.95" customHeight="1" x14ac:dyDescent="0.2">
      <c r="A63" s="44" t="s">
        <v>298</v>
      </c>
      <c r="B63" s="77" t="s">
        <v>299</v>
      </c>
      <c r="C63" s="45">
        <v>305.56799999999998</v>
      </c>
      <c r="D63" s="892"/>
      <c r="E63" s="43">
        <v>260.61599999999999</v>
      </c>
      <c r="F63" s="892"/>
      <c r="G63" s="45">
        <v>44.951000000000001</v>
      </c>
      <c r="H63" s="893"/>
      <c r="I63" s="45">
        <v>218.28</v>
      </c>
      <c r="J63" s="45"/>
      <c r="K63" s="45">
        <v>184.751</v>
      </c>
      <c r="L63" s="45"/>
      <c r="M63" s="45">
        <v>33.529000000000003</v>
      </c>
      <c r="N63" s="45"/>
      <c r="O63" s="45">
        <v>87.287000000000006</v>
      </c>
      <c r="P63" s="45"/>
      <c r="Q63" s="45">
        <v>75.864999999999995</v>
      </c>
      <c r="R63" s="45"/>
      <c r="S63" s="45">
        <v>11.422000000000001</v>
      </c>
      <c r="T63" s="863"/>
      <c r="U63" s="44"/>
    </row>
    <row r="64" spans="1:21" ht="26.1" customHeight="1" x14ac:dyDescent="0.2">
      <c r="A64" s="44" t="s">
        <v>300</v>
      </c>
      <c r="B64" s="77" t="s">
        <v>301</v>
      </c>
      <c r="C64" s="45">
        <v>895.76499999999999</v>
      </c>
      <c r="D64" s="892"/>
      <c r="E64" s="43">
        <v>583.47799999999995</v>
      </c>
      <c r="F64" s="892"/>
      <c r="G64" s="45">
        <v>312.286</v>
      </c>
      <c r="H64" s="893"/>
      <c r="I64" s="45">
        <v>718.27599999999995</v>
      </c>
      <c r="J64" s="45"/>
      <c r="K64" s="45">
        <v>453.98200000000003</v>
      </c>
      <c r="L64" s="45"/>
      <c r="M64" s="45">
        <v>264.29399999999998</v>
      </c>
      <c r="N64" s="45"/>
      <c r="O64" s="45">
        <v>177.489</v>
      </c>
      <c r="P64" s="45"/>
      <c r="Q64" s="45">
        <v>129.49600000000001</v>
      </c>
      <c r="R64" s="45"/>
      <c r="S64" s="45">
        <v>47.993000000000002</v>
      </c>
      <c r="T64" s="863"/>
      <c r="U64" s="44"/>
    </row>
    <row r="65" spans="1:25" ht="13.5" customHeight="1" x14ac:dyDescent="0.2">
      <c r="A65" s="44" t="s">
        <v>302</v>
      </c>
      <c r="B65" s="79" t="s">
        <v>303</v>
      </c>
      <c r="C65" s="48">
        <v>1819.0170000000001</v>
      </c>
      <c r="D65" s="898"/>
      <c r="E65" s="899">
        <v>716.64</v>
      </c>
      <c r="F65" s="898"/>
      <c r="G65" s="48">
        <v>1102.375</v>
      </c>
      <c r="H65" s="900"/>
      <c r="I65" s="48">
        <v>1269.0899999999999</v>
      </c>
      <c r="J65" s="48"/>
      <c r="K65" s="48">
        <v>448.53300000000002</v>
      </c>
      <c r="L65" s="48"/>
      <c r="M65" s="48">
        <v>820.55499999999995</v>
      </c>
      <c r="N65" s="48"/>
      <c r="O65" s="48">
        <v>549.92600000000004</v>
      </c>
      <c r="P65" s="48"/>
      <c r="Q65" s="48">
        <v>268.10700000000003</v>
      </c>
      <c r="R65" s="48"/>
      <c r="S65" s="48">
        <v>281.81900000000002</v>
      </c>
      <c r="T65" s="863"/>
      <c r="U65" s="44"/>
    </row>
    <row r="66" spans="1:25" ht="12.95" customHeight="1" x14ac:dyDescent="0.2">
      <c r="A66" s="44" t="s">
        <v>304</v>
      </c>
      <c r="B66" s="77" t="s">
        <v>305</v>
      </c>
      <c r="C66" s="46">
        <v>535.86900000000003</v>
      </c>
      <c r="D66" s="892"/>
      <c r="E66" s="894">
        <v>475.68799999999999</v>
      </c>
      <c r="F66" s="892"/>
      <c r="G66" s="46">
        <v>60.180999999999997</v>
      </c>
      <c r="H66" s="893"/>
      <c r="I66" s="46">
        <v>353.91899999999998</v>
      </c>
      <c r="J66" s="46"/>
      <c r="K66" s="46">
        <v>310.01600000000002</v>
      </c>
      <c r="L66" s="46"/>
      <c r="M66" s="46">
        <v>43.904000000000003</v>
      </c>
      <c r="N66" s="46"/>
      <c r="O66" s="46">
        <v>181.95</v>
      </c>
      <c r="P66" s="46"/>
      <c r="Q66" s="46">
        <v>165.673</v>
      </c>
      <c r="R66" s="46"/>
      <c r="S66" s="46">
        <v>16.277000000000001</v>
      </c>
      <c r="T66" s="863"/>
      <c r="U66" s="44"/>
    </row>
    <row r="67" spans="1:25" ht="12.95" customHeight="1" x14ac:dyDescent="0.2">
      <c r="A67" s="44" t="s">
        <v>306</v>
      </c>
      <c r="B67" s="77" t="s">
        <v>307</v>
      </c>
      <c r="C67" s="46">
        <v>11.929</v>
      </c>
      <c r="D67" s="892"/>
      <c r="E67" s="894">
        <v>9.8529999999999998</v>
      </c>
      <c r="F67" s="892"/>
      <c r="G67" s="46">
        <v>2.0760000000000001</v>
      </c>
      <c r="H67" s="893"/>
      <c r="I67" s="46">
        <v>11.669</v>
      </c>
      <c r="J67" s="46"/>
      <c r="K67" s="46">
        <v>9.6530000000000005</v>
      </c>
      <c r="L67" s="46"/>
      <c r="M67" s="46">
        <v>2.0169999999999999</v>
      </c>
      <c r="N67" s="46"/>
      <c r="O67" s="46">
        <v>0.26</v>
      </c>
      <c r="P67" s="46"/>
      <c r="Q67" s="46">
        <v>0.20100000000000001</v>
      </c>
      <c r="R67" s="46"/>
      <c r="S67" s="46">
        <v>5.8999999999999997E-2</v>
      </c>
      <c r="T67" s="863"/>
      <c r="U67" s="44"/>
    </row>
    <row r="68" spans="1:25" ht="12.95" customHeight="1" x14ac:dyDescent="0.2">
      <c r="A68" s="44" t="s">
        <v>308</v>
      </c>
      <c r="B68" s="77" t="s">
        <v>309</v>
      </c>
      <c r="C68" s="46">
        <v>32.082000000000001</v>
      </c>
      <c r="D68" s="892"/>
      <c r="E68" s="894">
        <v>18.911999999999999</v>
      </c>
      <c r="F68" s="892"/>
      <c r="G68" s="46">
        <v>13.17</v>
      </c>
      <c r="H68" s="893"/>
      <c r="I68" s="46">
        <v>31.827000000000002</v>
      </c>
      <c r="J68" s="46"/>
      <c r="K68" s="46">
        <v>18.686</v>
      </c>
      <c r="L68" s="46"/>
      <c r="M68" s="46">
        <v>13.141</v>
      </c>
      <c r="N68" s="46"/>
      <c r="O68" s="46">
        <v>0.255</v>
      </c>
      <c r="P68" s="46"/>
      <c r="Q68" s="46">
        <v>0.22600000000000001</v>
      </c>
      <c r="R68" s="46"/>
      <c r="S68" s="46">
        <v>2.9000000000000001E-2</v>
      </c>
      <c r="T68" s="863"/>
      <c r="U68" s="44"/>
    </row>
    <row r="69" spans="1:25" ht="12.95" customHeight="1" x14ac:dyDescent="0.2">
      <c r="A69" s="44" t="s">
        <v>310</v>
      </c>
      <c r="B69" s="77" t="s">
        <v>311</v>
      </c>
      <c r="C69" s="46">
        <v>176.239</v>
      </c>
      <c r="D69" s="892"/>
      <c r="E69" s="894">
        <v>125.622</v>
      </c>
      <c r="F69" s="892"/>
      <c r="G69" s="46">
        <v>50.616999999999997</v>
      </c>
      <c r="H69" s="893"/>
      <c r="I69" s="46">
        <v>170.011</v>
      </c>
      <c r="J69" s="46"/>
      <c r="K69" s="46">
        <v>121.089</v>
      </c>
      <c r="L69" s="46"/>
      <c r="M69" s="46">
        <v>48.921999999999997</v>
      </c>
      <c r="N69" s="46"/>
      <c r="O69" s="46">
        <v>6.2279999999999998</v>
      </c>
      <c r="P69" s="46"/>
      <c r="Q69" s="46">
        <v>4.5330000000000004</v>
      </c>
      <c r="R69" s="46"/>
      <c r="S69" s="46">
        <v>1.6950000000000001</v>
      </c>
      <c r="T69" s="863"/>
      <c r="U69" s="44"/>
    </row>
    <row r="70" spans="1:25" ht="12.95" customHeight="1" x14ac:dyDescent="0.2">
      <c r="A70" s="44" t="s">
        <v>312</v>
      </c>
      <c r="B70" s="79" t="s">
        <v>313</v>
      </c>
      <c r="C70" s="48">
        <v>62.031999999999996</v>
      </c>
      <c r="D70" s="898"/>
      <c r="E70" s="899">
        <v>33.411000000000001</v>
      </c>
      <c r="F70" s="898"/>
      <c r="G70" s="48">
        <v>28.620999999999999</v>
      </c>
      <c r="H70" s="900"/>
      <c r="I70" s="48">
        <v>56.792999999999999</v>
      </c>
      <c r="J70" s="48"/>
      <c r="K70" s="48">
        <v>29.33</v>
      </c>
      <c r="L70" s="48"/>
      <c r="M70" s="48">
        <v>27.463000000000001</v>
      </c>
      <c r="N70" s="48"/>
      <c r="O70" s="48">
        <v>5.2389999999999999</v>
      </c>
      <c r="P70" s="48"/>
      <c r="Q70" s="48">
        <v>4.08</v>
      </c>
      <c r="R70" s="48"/>
      <c r="S70" s="48">
        <v>1.1579999999999999</v>
      </c>
      <c r="T70" s="863"/>
      <c r="U70" s="44"/>
    </row>
    <row r="71" spans="1:25" ht="12.95" customHeight="1" x14ac:dyDescent="0.2">
      <c r="A71" s="44" t="s">
        <v>314</v>
      </c>
      <c r="B71" s="77" t="s">
        <v>315</v>
      </c>
      <c r="C71" s="45">
        <v>277.54399999999998</v>
      </c>
      <c r="D71" s="892"/>
      <c r="E71" s="43">
        <v>127.187</v>
      </c>
      <c r="F71" s="892"/>
      <c r="G71" s="45">
        <v>150.357</v>
      </c>
      <c r="H71" s="893"/>
      <c r="I71" s="45">
        <v>259.78100000000001</v>
      </c>
      <c r="J71" s="45"/>
      <c r="K71" s="45">
        <v>118.627</v>
      </c>
      <c r="L71" s="45"/>
      <c r="M71" s="45">
        <v>141.154</v>
      </c>
      <c r="N71" s="45"/>
      <c r="O71" s="45">
        <v>17.763000000000002</v>
      </c>
      <c r="P71" s="45"/>
      <c r="Q71" s="45">
        <v>8.5609999999999999</v>
      </c>
      <c r="R71" s="45"/>
      <c r="S71" s="45">
        <v>9.2029999999999994</v>
      </c>
      <c r="T71" s="863"/>
      <c r="U71" s="44"/>
      <c r="Y71" s="38" t="s">
        <v>526</v>
      </c>
    </row>
    <row r="72" spans="1:25" ht="12.95" customHeight="1" x14ac:dyDescent="0.2">
      <c r="A72" s="44" t="s">
        <v>316</v>
      </c>
      <c r="B72" s="77" t="s">
        <v>317</v>
      </c>
      <c r="C72" s="46">
        <v>1146.134</v>
      </c>
      <c r="D72" s="892"/>
      <c r="E72" s="894">
        <v>573.09900000000005</v>
      </c>
      <c r="F72" s="892"/>
      <c r="G72" s="46">
        <v>573.03200000000004</v>
      </c>
      <c r="H72" s="893"/>
      <c r="I72" s="46">
        <v>835.27099999999996</v>
      </c>
      <c r="J72" s="46"/>
      <c r="K72" s="46">
        <v>389.42599999999999</v>
      </c>
      <c r="L72" s="46"/>
      <c r="M72" s="46">
        <v>445.84399999999999</v>
      </c>
      <c r="N72" s="46"/>
      <c r="O72" s="46">
        <v>310.86399999999998</v>
      </c>
      <c r="P72" s="46"/>
      <c r="Q72" s="46">
        <v>183.673</v>
      </c>
      <c r="R72" s="46"/>
      <c r="S72" s="46">
        <v>127.18899999999999</v>
      </c>
      <c r="T72" s="863"/>
      <c r="U72" s="44"/>
    </row>
    <row r="73" spans="1:25" ht="12.95" customHeight="1" x14ac:dyDescent="0.2">
      <c r="A73" s="44" t="s">
        <v>318</v>
      </c>
      <c r="B73" s="483" t="s">
        <v>319</v>
      </c>
      <c r="C73" s="47">
        <v>55.84</v>
      </c>
      <c r="D73" s="895"/>
      <c r="E73" s="896">
        <v>32.542000000000002</v>
      </c>
      <c r="F73" s="895"/>
      <c r="G73" s="47">
        <v>23.298999999999999</v>
      </c>
      <c r="H73" s="897"/>
      <c r="I73" s="47">
        <v>46.996000000000002</v>
      </c>
      <c r="J73" s="47"/>
      <c r="K73" s="47">
        <v>25.952000000000002</v>
      </c>
      <c r="L73" s="47"/>
      <c r="M73" s="47">
        <v>21.045000000000002</v>
      </c>
      <c r="N73" s="47"/>
      <c r="O73" s="47">
        <v>8.8439999999999994</v>
      </c>
      <c r="P73" s="47"/>
      <c r="Q73" s="47">
        <v>6.59</v>
      </c>
      <c r="R73" s="47"/>
      <c r="S73" s="47">
        <v>2.254</v>
      </c>
      <c r="T73" s="863"/>
      <c r="U73" s="44"/>
    </row>
    <row r="74" spans="1:25" ht="26.1" customHeight="1" x14ac:dyDescent="0.2">
      <c r="A74" s="44" t="s">
        <v>320</v>
      </c>
      <c r="B74" s="77" t="s">
        <v>321</v>
      </c>
      <c r="C74" s="46">
        <v>33.713000000000001</v>
      </c>
      <c r="D74" s="892"/>
      <c r="E74" s="894">
        <v>19.949000000000002</v>
      </c>
      <c r="F74" s="892"/>
      <c r="G74" s="46">
        <v>13.763999999999999</v>
      </c>
      <c r="H74" s="893"/>
      <c r="I74" s="46">
        <v>26.669</v>
      </c>
      <c r="J74" s="46"/>
      <c r="K74" s="46">
        <v>14.487</v>
      </c>
      <c r="L74" s="46"/>
      <c r="M74" s="46">
        <v>12.180999999999999</v>
      </c>
      <c r="N74" s="46"/>
      <c r="O74" s="46">
        <v>7.0439999999999996</v>
      </c>
      <c r="P74" s="46"/>
      <c r="Q74" s="46">
        <v>5.4610000000000003</v>
      </c>
      <c r="R74" s="46"/>
      <c r="S74" s="46">
        <v>1.5820000000000001</v>
      </c>
      <c r="T74" s="863"/>
      <c r="U74" s="44"/>
    </row>
    <row r="75" spans="1:25" ht="12.95" customHeight="1" x14ac:dyDescent="0.2">
      <c r="A75" s="44" t="s">
        <v>322</v>
      </c>
      <c r="B75" s="77" t="s">
        <v>323</v>
      </c>
      <c r="C75" s="46">
        <v>23.048999999999999</v>
      </c>
      <c r="D75" s="892"/>
      <c r="E75" s="894">
        <v>13.537000000000001</v>
      </c>
      <c r="F75" s="892"/>
      <c r="G75" s="46">
        <v>9.5120000000000005</v>
      </c>
      <c r="H75" s="893"/>
      <c r="I75" s="46">
        <v>22.039000000000001</v>
      </c>
      <c r="J75" s="46"/>
      <c r="K75" s="46">
        <v>12.792</v>
      </c>
      <c r="L75" s="46"/>
      <c r="M75" s="46">
        <v>9.2469999999999999</v>
      </c>
      <c r="N75" s="46"/>
      <c r="O75" s="46">
        <v>1.01</v>
      </c>
      <c r="P75" s="46"/>
      <c r="Q75" s="46">
        <v>0.745</v>
      </c>
      <c r="R75" s="46"/>
      <c r="S75" s="46">
        <v>0.26400000000000001</v>
      </c>
      <c r="T75" s="863"/>
      <c r="U75" s="44"/>
    </row>
    <row r="76" spans="1:25" ht="12.95" customHeight="1" x14ac:dyDescent="0.2">
      <c r="A76" s="44" t="s">
        <v>324</v>
      </c>
      <c r="B76" s="77" t="s">
        <v>325</v>
      </c>
      <c r="C76" s="46">
        <v>82.47</v>
      </c>
      <c r="D76" s="892"/>
      <c r="E76" s="894">
        <v>53.926000000000002</v>
      </c>
      <c r="F76" s="892"/>
      <c r="G76" s="46">
        <v>28.544</v>
      </c>
      <c r="H76" s="893"/>
      <c r="I76" s="46">
        <v>76.802999999999997</v>
      </c>
      <c r="J76" s="46"/>
      <c r="K76" s="46">
        <v>49.619</v>
      </c>
      <c r="L76" s="46"/>
      <c r="M76" s="46">
        <v>27.183</v>
      </c>
      <c r="N76" s="46"/>
      <c r="O76" s="46">
        <v>5.6669999999999998</v>
      </c>
      <c r="P76" s="46"/>
      <c r="Q76" s="46">
        <v>4.306</v>
      </c>
      <c r="R76" s="46"/>
      <c r="S76" s="46">
        <v>1.361</v>
      </c>
      <c r="T76" s="863"/>
      <c r="U76" s="44"/>
    </row>
    <row r="77" spans="1:25" ht="26.1" customHeight="1" x14ac:dyDescent="0.2">
      <c r="A77" s="44" t="s">
        <v>326</v>
      </c>
      <c r="B77" s="77" t="s">
        <v>328</v>
      </c>
      <c r="C77" s="46">
        <v>221.898</v>
      </c>
      <c r="D77" s="892"/>
      <c r="E77" s="894">
        <v>155.102</v>
      </c>
      <c r="F77" s="892"/>
      <c r="G77" s="46">
        <v>66.796000000000006</v>
      </c>
      <c r="H77" s="893"/>
      <c r="I77" s="46">
        <v>195.61600000000001</v>
      </c>
      <c r="J77" s="46"/>
      <c r="K77" s="46">
        <v>133.00399999999999</v>
      </c>
      <c r="L77" s="46"/>
      <c r="M77" s="46">
        <v>62.612000000000002</v>
      </c>
      <c r="N77" s="46"/>
      <c r="O77" s="46">
        <v>26.282</v>
      </c>
      <c r="P77" s="46"/>
      <c r="Q77" s="46">
        <v>22.099</v>
      </c>
      <c r="R77" s="46"/>
      <c r="S77" s="46">
        <v>4.1829999999999998</v>
      </c>
      <c r="T77" s="863"/>
      <c r="U77" s="44"/>
    </row>
    <row r="78" spans="1:25" ht="12.95" customHeight="1" x14ac:dyDescent="0.2">
      <c r="A78" s="44" t="s">
        <v>329</v>
      </c>
      <c r="B78" s="79" t="s">
        <v>330</v>
      </c>
      <c r="C78" s="48">
        <v>28.56</v>
      </c>
      <c r="D78" s="898"/>
      <c r="E78" s="899">
        <v>15.994999999999999</v>
      </c>
      <c r="F78" s="898"/>
      <c r="G78" s="48">
        <v>12.565</v>
      </c>
      <c r="H78" s="900"/>
      <c r="I78" s="48">
        <v>20.741</v>
      </c>
      <c r="J78" s="48"/>
      <c r="K78" s="48">
        <v>10.824</v>
      </c>
      <c r="L78" s="48"/>
      <c r="M78" s="48">
        <v>9.9169999999999998</v>
      </c>
      <c r="N78" s="48"/>
      <c r="O78" s="48">
        <v>7.819</v>
      </c>
      <c r="P78" s="48"/>
      <c r="Q78" s="48">
        <v>5.1719999999999997</v>
      </c>
      <c r="R78" s="48"/>
      <c r="S78" s="48">
        <v>2.6480000000000001</v>
      </c>
      <c r="T78" s="863"/>
      <c r="U78" s="44"/>
    </row>
    <row r="79" spans="1:25" ht="12.95" customHeight="1" x14ac:dyDescent="0.2">
      <c r="A79" s="44" t="s">
        <v>331</v>
      </c>
      <c r="B79" s="77" t="s">
        <v>332</v>
      </c>
      <c r="C79" s="45">
        <v>224.405</v>
      </c>
      <c r="D79" s="892"/>
      <c r="E79" s="43">
        <v>116.917</v>
      </c>
      <c r="F79" s="892"/>
      <c r="G79" s="45">
        <v>107.48699999999999</v>
      </c>
      <c r="H79" s="893"/>
      <c r="I79" s="45">
        <v>220.57599999999999</v>
      </c>
      <c r="J79" s="45"/>
      <c r="K79" s="45">
        <v>114.681</v>
      </c>
      <c r="L79" s="45"/>
      <c r="M79" s="45">
        <v>105.89400000000001</v>
      </c>
      <c r="N79" s="45"/>
      <c r="O79" s="45">
        <v>3.8290000000000002</v>
      </c>
      <c r="P79" s="45"/>
      <c r="Q79" s="45">
        <v>2.2360000000000002</v>
      </c>
      <c r="R79" s="45"/>
      <c r="S79" s="45">
        <v>1.593</v>
      </c>
      <c r="T79" s="863"/>
      <c r="U79" s="44"/>
    </row>
    <row r="80" spans="1:25" ht="26.1" customHeight="1" x14ac:dyDescent="0.2">
      <c r="A80" s="44" t="s">
        <v>333</v>
      </c>
      <c r="B80" s="77" t="s">
        <v>334</v>
      </c>
      <c r="C80" s="45">
        <v>59.01</v>
      </c>
      <c r="D80" s="892"/>
      <c r="E80" s="43">
        <v>27.591000000000001</v>
      </c>
      <c r="F80" s="892"/>
      <c r="G80" s="45">
        <v>31.42</v>
      </c>
      <c r="H80" s="893"/>
      <c r="I80" s="45">
        <v>55.682000000000002</v>
      </c>
      <c r="J80" s="45"/>
      <c r="K80" s="45">
        <v>25.588000000000001</v>
      </c>
      <c r="L80" s="45"/>
      <c r="M80" s="45">
        <v>30.094000000000001</v>
      </c>
      <c r="N80" s="45"/>
      <c r="O80" s="45">
        <v>3.3290000000000002</v>
      </c>
      <c r="P80" s="45"/>
      <c r="Q80" s="45">
        <v>2.0030000000000001</v>
      </c>
      <c r="R80" s="45"/>
      <c r="S80" s="45">
        <v>1.3260000000000001</v>
      </c>
      <c r="T80" s="863"/>
      <c r="U80" s="44"/>
    </row>
    <row r="81" spans="1:21" ht="12.95" customHeight="1" x14ac:dyDescent="0.2">
      <c r="A81" s="44" t="s">
        <v>335</v>
      </c>
      <c r="B81" s="77" t="s">
        <v>336</v>
      </c>
      <c r="C81" s="46">
        <v>99.832999999999998</v>
      </c>
      <c r="D81" s="892"/>
      <c r="E81" s="894">
        <v>47.03</v>
      </c>
      <c r="F81" s="892"/>
      <c r="G81" s="46">
        <v>52.802</v>
      </c>
      <c r="H81" s="893"/>
      <c r="I81" s="46">
        <v>49.459000000000003</v>
      </c>
      <c r="J81" s="46"/>
      <c r="K81" s="46">
        <v>17.893000000000001</v>
      </c>
      <c r="L81" s="46"/>
      <c r="M81" s="46">
        <v>31.565999999999999</v>
      </c>
      <c r="N81" s="46"/>
      <c r="O81" s="46">
        <v>50.374000000000002</v>
      </c>
      <c r="P81" s="46"/>
      <c r="Q81" s="46">
        <v>29.137</v>
      </c>
      <c r="R81" s="46"/>
      <c r="S81" s="46">
        <v>21.236000000000001</v>
      </c>
      <c r="T81" s="863"/>
      <c r="U81" s="44"/>
    </row>
    <row r="82" spans="1:21" ht="12.95" customHeight="1" x14ac:dyDescent="0.2">
      <c r="A82" s="44" t="s">
        <v>337</v>
      </c>
      <c r="B82" s="82" t="s">
        <v>338</v>
      </c>
      <c r="C82" s="49">
        <v>114.58499999999999</v>
      </c>
      <c r="D82" s="901"/>
      <c r="E82" s="902">
        <v>53.83</v>
      </c>
      <c r="F82" s="901"/>
      <c r="G82" s="49">
        <v>60.755000000000003</v>
      </c>
      <c r="H82" s="903"/>
      <c r="I82" s="49">
        <v>79.320999999999998</v>
      </c>
      <c r="J82" s="49"/>
      <c r="K82" s="49">
        <v>34.524999999999999</v>
      </c>
      <c r="L82" s="49"/>
      <c r="M82" s="49">
        <v>44.795999999999999</v>
      </c>
      <c r="N82" s="49"/>
      <c r="O82" s="49">
        <v>35.264000000000003</v>
      </c>
      <c r="P82" s="49"/>
      <c r="Q82" s="49">
        <v>19.305</v>
      </c>
      <c r="R82" s="49"/>
      <c r="S82" s="49">
        <v>15.958</v>
      </c>
      <c r="T82" s="863"/>
      <c r="U82" s="44"/>
    </row>
    <row r="83" spans="1:21" ht="12.95" customHeight="1" x14ac:dyDescent="0.2">
      <c r="A83" s="44" t="s">
        <v>339</v>
      </c>
      <c r="B83" s="77" t="s">
        <v>340</v>
      </c>
      <c r="C83" s="45">
        <v>286.63499999999999</v>
      </c>
      <c r="D83" s="892"/>
      <c r="E83" s="43">
        <v>117.60899999999999</v>
      </c>
      <c r="F83" s="892"/>
      <c r="G83" s="45">
        <v>169.02600000000001</v>
      </c>
      <c r="H83" s="893"/>
      <c r="I83" s="45">
        <v>207.40700000000001</v>
      </c>
      <c r="J83" s="45"/>
      <c r="K83" s="45">
        <v>70.575000000000003</v>
      </c>
      <c r="L83" s="45"/>
      <c r="M83" s="45">
        <v>136.83199999999999</v>
      </c>
      <c r="N83" s="45"/>
      <c r="O83" s="45">
        <v>79.227999999999994</v>
      </c>
      <c r="P83" s="45"/>
      <c r="Q83" s="45">
        <v>47.033999999999999</v>
      </c>
      <c r="R83" s="45"/>
      <c r="S83" s="45">
        <v>32.194000000000003</v>
      </c>
      <c r="T83" s="863"/>
      <c r="U83" s="44"/>
    </row>
    <row r="84" spans="1:21" ht="26.1" customHeight="1" x14ac:dyDescent="0.2">
      <c r="A84" s="44" t="s">
        <v>341</v>
      </c>
      <c r="B84" s="77" t="s">
        <v>342</v>
      </c>
      <c r="C84" s="45">
        <v>86.135000000000005</v>
      </c>
      <c r="D84" s="892"/>
      <c r="E84" s="43">
        <v>40.296999999999997</v>
      </c>
      <c r="F84" s="892"/>
      <c r="G84" s="45">
        <v>45.838000000000001</v>
      </c>
      <c r="H84" s="893"/>
      <c r="I84" s="45">
        <v>63.44</v>
      </c>
      <c r="J84" s="45"/>
      <c r="K84" s="45">
        <v>26.681000000000001</v>
      </c>
      <c r="L84" s="45"/>
      <c r="M84" s="45">
        <v>36.76</v>
      </c>
      <c r="N84" s="45"/>
      <c r="O84" s="45">
        <v>22.695</v>
      </c>
      <c r="P84" s="45"/>
      <c r="Q84" s="45">
        <v>13.616</v>
      </c>
      <c r="R84" s="45"/>
      <c r="S84" s="45">
        <v>9.0779999999999994</v>
      </c>
      <c r="T84" s="863"/>
      <c r="U84" s="44"/>
    </row>
    <row r="85" spans="1:21" ht="24" customHeight="1" x14ac:dyDescent="0.2">
      <c r="A85" s="44" t="s">
        <v>343</v>
      </c>
      <c r="B85" s="77" t="s">
        <v>344</v>
      </c>
      <c r="C85" s="45">
        <v>210.59100000000001</v>
      </c>
      <c r="D85" s="892"/>
      <c r="E85" s="43">
        <v>142.45400000000001</v>
      </c>
      <c r="F85" s="892"/>
      <c r="G85" s="45">
        <v>68.135999999999996</v>
      </c>
      <c r="H85" s="893"/>
      <c r="I85" s="45">
        <v>154.72</v>
      </c>
      <c r="J85" s="45"/>
      <c r="K85" s="45">
        <v>100.434</v>
      </c>
      <c r="L85" s="45"/>
      <c r="M85" s="45">
        <v>54.284999999999997</v>
      </c>
      <c r="N85" s="45"/>
      <c r="O85" s="45">
        <v>55.871000000000002</v>
      </c>
      <c r="P85" s="45"/>
      <c r="Q85" s="45">
        <v>42.02</v>
      </c>
      <c r="R85" s="45"/>
      <c r="S85" s="45">
        <v>13.851000000000001</v>
      </c>
      <c r="T85" s="863"/>
      <c r="U85" s="44"/>
    </row>
    <row r="86" spans="1:21" ht="12.95" customHeight="1" x14ac:dyDescent="0.2">
      <c r="A86" s="44" t="s">
        <v>345</v>
      </c>
      <c r="B86" s="77" t="s">
        <v>346</v>
      </c>
      <c r="C86" s="45">
        <v>78.474999999999994</v>
      </c>
      <c r="D86" s="892"/>
      <c r="E86" s="43">
        <v>37.609000000000002</v>
      </c>
      <c r="F86" s="892"/>
      <c r="G86" s="45">
        <v>40.865000000000002</v>
      </c>
      <c r="H86" s="893"/>
      <c r="I86" s="45">
        <v>67.132000000000005</v>
      </c>
      <c r="J86" s="45"/>
      <c r="K86" s="45">
        <v>33.838999999999999</v>
      </c>
      <c r="L86" s="45"/>
      <c r="M86" s="45">
        <v>33.292999999999999</v>
      </c>
      <c r="N86" s="45"/>
      <c r="O86" s="45">
        <v>11.343</v>
      </c>
      <c r="P86" s="45"/>
      <c r="Q86" s="45">
        <v>3.77</v>
      </c>
      <c r="R86" s="45"/>
      <c r="S86" s="45">
        <v>7.5730000000000004</v>
      </c>
      <c r="T86" s="863"/>
      <c r="U86" s="44"/>
    </row>
    <row r="87" spans="1:21" ht="12.95" customHeight="1" x14ac:dyDescent="0.2">
      <c r="A87" s="44" t="s">
        <v>347</v>
      </c>
      <c r="B87" s="77" t="s">
        <v>348</v>
      </c>
      <c r="C87" s="45">
        <v>102.601</v>
      </c>
      <c r="D87" s="892"/>
      <c r="E87" s="43">
        <v>49.698</v>
      </c>
      <c r="F87" s="892"/>
      <c r="G87" s="45">
        <v>52.902999999999999</v>
      </c>
      <c r="H87" s="893"/>
      <c r="I87" s="45">
        <v>76.144000000000005</v>
      </c>
      <c r="J87" s="45"/>
      <c r="K87" s="45">
        <v>32.875</v>
      </c>
      <c r="L87" s="45"/>
      <c r="M87" s="45">
        <v>43.27</v>
      </c>
      <c r="N87" s="45"/>
      <c r="O87" s="45">
        <v>26.457000000000001</v>
      </c>
      <c r="P87" s="45"/>
      <c r="Q87" s="45">
        <v>16.823</v>
      </c>
      <c r="R87" s="45"/>
      <c r="S87" s="45">
        <v>9.6340000000000003</v>
      </c>
      <c r="T87" s="863"/>
      <c r="U87" s="44"/>
    </row>
    <row r="88" spans="1:21" ht="12.95" customHeight="1" x14ac:dyDescent="0.2">
      <c r="A88" s="44" t="s">
        <v>349</v>
      </c>
      <c r="B88" s="77" t="s">
        <v>350</v>
      </c>
      <c r="C88" s="45">
        <v>102.81</v>
      </c>
      <c r="D88" s="892"/>
      <c r="E88" s="43">
        <v>52.247999999999998</v>
      </c>
      <c r="F88" s="892"/>
      <c r="G88" s="45">
        <v>50.563000000000002</v>
      </c>
      <c r="H88" s="893"/>
      <c r="I88" s="45">
        <v>56.569000000000003</v>
      </c>
      <c r="J88" s="45"/>
      <c r="K88" s="45">
        <v>25.777000000000001</v>
      </c>
      <c r="L88" s="45"/>
      <c r="M88" s="45">
        <v>30.792000000000002</v>
      </c>
      <c r="N88" s="45"/>
      <c r="O88" s="45">
        <v>46.241</v>
      </c>
      <c r="P88" s="45"/>
      <c r="Q88" s="45">
        <v>26.471</v>
      </c>
      <c r="R88" s="45"/>
      <c r="S88" s="45">
        <v>19.77</v>
      </c>
      <c r="T88" s="863"/>
      <c r="U88" s="44"/>
    </row>
    <row r="89" spans="1:21" ht="12.95" customHeight="1" x14ac:dyDescent="0.2">
      <c r="A89" s="44" t="s">
        <v>351</v>
      </c>
      <c r="B89" s="77" t="s">
        <v>352</v>
      </c>
      <c r="C89" s="46">
        <v>21.863</v>
      </c>
      <c r="D89" s="892"/>
      <c r="E89" s="894">
        <v>8.1340000000000003</v>
      </c>
      <c r="F89" s="892"/>
      <c r="G89" s="46">
        <v>13.728999999999999</v>
      </c>
      <c r="H89" s="893"/>
      <c r="I89" s="46">
        <v>11.48</v>
      </c>
      <c r="J89" s="46"/>
      <c r="K89" s="46">
        <v>2.5179999999999998</v>
      </c>
      <c r="L89" s="46"/>
      <c r="M89" s="46">
        <v>8.9610000000000003</v>
      </c>
      <c r="N89" s="46"/>
      <c r="O89" s="46">
        <v>10.382999999999999</v>
      </c>
      <c r="P89" s="46"/>
      <c r="Q89" s="46">
        <v>5.6159999999999997</v>
      </c>
      <c r="R89" s="46"/>
      <c r="S89" s="46">
        <v>4.7679999999999998</v>
      </c>
      <c r="T89" s="863"/>
      <c r="U89" s="44"/>
    </row>
    <row r="90" spans="1:21" ht="12.95" customHeight="1" x14ac:dyDescent="0.2">
      <c r="A90" s="44" t="s">
        <v>353</v>
      </c>
      <c r="B90" s="483" t="s">
        <v>354</v>
      </c>
      <c r="C90" s="47">
        <v>101.911</v>
      </c>
      <c r="D90" s="895"/>
      <c r="E90" s="896">
        <v>64.710999999999999</v>
      </c>
      <c r="F90" s="895"/>
      <c r="G90" s="47">
        <v>37.200000000000003</v>
      </c>
      <c r="H90" s="897"/>
      <c r="I90" s="47">
        <v>73.323999999999998</v>
      </c>
      <c r="J90" s="47"/>
      <c r="K90" s="47">
        <v>44.28</v>
      </c>
      <c r="L90" s="47"/>
      <c r="M90" s="47">
        <v>29.044</v>
      </c>
      <c r="N90" s="47"/>
      <c r="O90" s="47">
        <v>28.587</v>
      </c>
      <c r="P90" s="47"/>
      <c r="Q90" s="47">
        <v>20.431000000000001</v>
      </c>
      <c r="R90" s="47"/>
      <c r="S90" s="47">
        <v>8.1560000000000006</v>
      </c>
      <c r="T90" s="863"/>
      <c r="U90" s="44"/>
    </row>
    <row r="91" spans="1:21" ht="12.95" customHeight="1" x14ac:dyDescent="0.2">
      <c r="A91" s="44" t="s">
        <v>355</v>
      </c>
      <c r="B91" s="77" t="s">
        <v>356</v>
      </c>
      <c r="C91" s="46">
        <v>165.41499999999999</v>
      </c>
      <c r="D91" s="892"/>
      <c r="E91" s="894">
        <v>93.933000000000007</v>
      </c>
      <c r="F91" s="892"/>
      <c r="G91" s="46">
        <v>71.481999999999999</v>
      </c>
      <c r="H91" s="893"/>
      <c r="I91" s="46">
        <v>163.321</v>
      </c>
      <c r="J91" s="46"/>
      <c r="K91" s="46">
        <v>92.869</v>
      </c>
      <c r="L91" s="46"/>
      <c r="M91" s="46">
        <v>70.451999999999998</v>
      </c>
      <c r="N91" s="46"/>
      <c r="O91" s="46">
        <v>2.0939999999999999</v>
      </c>
      <c r="P91" s="46"/>
      <c r="Q91" s="46">
        <v>1.0640000000000001</v>
      </c>
      <c r="R91" s="46"/>
      <c r="S91" s="46">
        <v>1.0289999999999999</v>
      </c>
      <c r="T91" s="863"/>
      <c r="U91" s="44"/>
    </row>
    <row r="92" spans="1:21" ht="26.1" customHeight="1" x14ac:dyDescent="0.2">
      <c r="A92" s="44" t="s">
        <v>357</v>
      </c>
      <c r="B92" s="77" t="s">
        <v>358</v>
      </c>
      <c r="C92" s="46">
        <v>52.954000000000001</v>
      </c>
      <c r="D92" s="892"/>
      <c r="E92" s="894">
        <v>18.157</v>
      </c>
      <c r="F92" s="892"/>
      <c r="G92" s="46">
        <v>34.796999999999997</v>
      </c>
      <c r="H92" s="893"/>
      <c r="I92" s="46">
        <v>40.777000000000001</v>
      </c>
      <c r="J92" s="46"/>
      <c r="K92" s="46">
        <v>12.281000000000001</v>
      </c>
      <c r="L92" s="46"/>
      <c r="M92" s="46">
        <v>28.495000000000001</v>
      </c>
      <c r="N92" s="46"/>
      <c r="O92" s="46">
        <v>12.177</v>
      </c>
      <c r="P92" s="46"/>
      <c r="Q92" s="46">
        <v>5.8760000000000003</v>
      </c>
      <c r="R92" s="46"/>
      <c r="S92" s="46">
        <v>6.3010000000000002</v>
      </c>
      <c r="T92" s="863"/>
      <c r="U92" s="44"/>
    </row>
    <row r="93" spans="1:21" ht="12.95" customHeight="1" x14ac:dyDescent="0.2">
      <c r="A93" s="44" t="s">
        <v>359</v>
      </c>
      <c r="B93" s="77" t="s">
        <v>360</v>
      </c>
      <c r="C93" s="46">
        <v>119.18</v>
      </c>
      <c r="D93" s="892"/>
      <c r="E93" s="894">
        <v>99.284000000000006</v>
      </c>
      <c r="F93" s="892"/>
      <c r="G93" s="46">
        <v>19.896000000000001</v>
      </c>
      <c r="H93" s="893"/>
      <c r="I93" s="46">
        <v>117.098</v>
      </c>
      <c r="J93" s="46"/>
      <c r="K93" s="46">
        <v>97.692999999999998</v>
      </c>
      <c r="L93" s="46"/>
      <c r="M93" s="46">
        <v>19.405000000000001</v>
      </c>
      <c r="N93" s="46"/>
      <c r="O93" s="46">
        <v>2.0819999999999999</v>
      </c>
      <c r="P93" s="46"/>
      <c r="Q93" s="46">
        <v>1.591</v>
      </c>
      <c r="R93" s="46"/>
      <c r="S93" s="46">
        <v>0.49</v>
      </c>
      <c r="T93" s="863"/>
      <c r="U93" s="44"/>
    </row>
    <row r="94" spans="1:21" ht="12.95" customHeight="1" x14ac:dyDescent="0.2">
      <c r="A94" s="44" t="s">
        <v>361</v>
      </c>
      <c r="B94" s="77" t="s">
        <v>362</v>
      </c>
      <c r="C94" s="46">
        <v>545.77200000000005</v>
      </c>
      <c r="D94" s="892"/>
      <c r="E94" s="894">
        <v>176.67500000000001</v>
      </c>
      <c r="F94" s="892"/>
      <c r="G94" s="46">
        <v>369.09699999999998</v>
      </c>
      <c r="H94" s="893"/>
      <c r="I94" s="46">
        <v>501.14100000000002</v>
      </c>
      <c r="J94" s="46"/>
      <c r="K94" s="46">
        <v>149.119</v>
      </c>
      <c r="L94" s="46"/>
      <c r="M94" s="46">
        <v>352.02199999999999</v>
      </c>
      <c r="N94" s="46"/>
      <c r="O94" s="46">
        <v>44.631</v>
      </c>
      <c r="P94" s="46"/>
      <c r="Q94" s="46">
        <v>27.556000000000001</v>
      </c>
      <c r="R94" s="46"/>
      <c r="S94" s="46">
        <v>17.074999999999999</v>
      </c>
      <c r="T94" s="863"/>
      <c r="U94" s="44"/>
    </row>
    <row r="95" spans="1:21" ht="26.1" customHeight="1" x14ac:dyDescent="0.2">
      <c r="A95" s="44" t="s">
        <v>363</v>
      </c>
      <c r="B95" s="79" t="s">
        <v>364</v>
      </c>
      <c r="C95" s="48">
        <v>261.79399999999998</v>
      </c>
      <c r="D95" s="898"/>
      <c r="E95" s="899">
        <v>121.554</v>
      </c>
      <c r="F95" s="898"/>
      <c r="G95" s="48">
        <v>140.24</v>
      </c>
      <c r="H95" s="900"/>
      <c r="I95" s="48">
        <v>228.374</v>
      </c>
      <c r="J95" s="48"/>
      <c r="K95" s="48">
        <v>101.461</v>
      </c>
      <c r="L95" s="48"/>
      <c r="M95" s="48">
        <v>126.913</v>
      </c>
      <c r="N95" s="48"/>
      <c r="O95" s="48">
        <v>33.42</v>
      </c>
      <c r="P95" s="48"/>
      <c r="Q95" s="48">
        <v>20.093</v>
      </c>
      <c r="R95" s="48"/>
      <c r="S95" s="48">
        <v>13.327</v>
      </c>
      <c r="T95" s="863"/>
      <c r="U95" s="44"/>
    </row>
    <row r="96" spans="1:21" ht="12.95" customHeight="1" x14ac:dyDescent="0.2">
      <c r="A96" s="44" t="s">
        <v>365</v>
      </c>
      <c r="B96" s="82" t="s">
        <v>366</v>
      </c>
      <c r="C96" s="49">
        <v>1018.176</v>
      </c>
      <c r="D96" s="901"/>
      <c r="E96" s="902">
        <v>514.202</v>
      </c>
      <c r="F96" s="901"/>
      <c r="G96" s="49">
        <v>503.97399999999999</v>
      </c>
      <c r="H96" s="903"/>
      <c r="I96" s="49">
        <v>1017.491</v>
      </c>
      <c r="J96" s="49"/>
      <c r="K96" s="49">
        <v>513.846</v>
      </c>
      <c r="L96" s="49"/>
      <c r="M96" s="49">
        <v>503.64499999999998</v>
      </c>
      <c r="N96" s="49"/>
      <c r="O96" s="49">
        <v>0.68500000000000005</v>
      </c>
      <c r="P96" s="49"/>
      <c r="Q96" s="49">
        <v>0.35599999999999998</v>
      </c>
      <c r="R96" s="49"/>
      <c r="S96" s="49">
        <v>0.32900000000000001</v>
      </c>
      <c r="T96" s="863"/>
      <c r="U96" s="44"/>
    </row>
    <row r="97" spans="1:21" ht="12.95" customHeight="1" x14ac:dyDescent="0.2">
      <c r="A97" s="44" t="s">
        <v>367</v>
      </c>
      <c r="B97" s="82" t="s">
        <v>368</v>
      </c>
      <c r="C97" s="49">
        <v>820.298</v>
      </c>
      <c r="D97" s="901"/>
      <c r="E97" s="902">
        <v>283.28300000000002</v>
      </c>
      <c r="F97" s="901"/>
      <c r="G97" s="49">
        <v>537.01499999999999</v>
      </c>
      <c r="H97" s="903"/>
      <c r="I97" s="49">
        <v>743.548</v>
      </c>
      <c r="J97" s="49"/>
      <c r="K97" s="49">
        <v>250.126</v>
      </c>
      <c r="L97" s="49"/>
      <c r="M97" s="49">
        <v>493.42099999999999</v>
      </c>
      <c r="N97" s="49"/>
      <c r="O97" s="49">
        <v>76.751000000000005</v>
      </c>
      <c r="P97" s="49"/>
      <c r="Q97" s="49">
        <v>33.155999999999999</v>
      </c>
      <c r="R97" s="49"/>
      <c r="S97" s="49">
        <v>43.594000000000001</v>
      </c>
      <c r="T97" s="863"/>
      <c r="U97" s="44"/>
    </row>
    <row r="98" spans="1:21" ht="12.95" customHeight="1" x14ac:dyDescent="0.2">
      <c r="A98" s="44" t="s">
        <v>369</v>
      </c>
      <c r="B98" s="77" t="s">
        <v>370</v>
      </c>
      <c r="C98" s="45">
        <v>990.048</v>
      </c>
      <c r="D98" s="892"/>
      <c r="E98" s="43">
        <v>266.161</v>
      </c>
      <c r="F98" s="892"/>
      <c r="G98" s="45">
        <v>723.88599999999997</v>
      </c>
      <c r="H98" s="893"/>
      <c r="I98" s="45">
        <v>897.41700000000003</v>
      </c>
      <c r="J98" s="45"/>
      <c r="K98" s="45">
        <v>227.423</v>
      </c>
      <c r="L98" s="45"/>
      <c r="M98" s="45">
        <v>669.99300000000005</v>
      </c>
      <c r="N98" s="45"/>
      <c r="O98" s="45">
        <v>92.631</v>
      </c>
      <c r="P98" s="45"/>
      <c r="Q98" s="45">
        <v>38.738</v>
      </c>
      <c r="R98" s="45"/>
      <c r="S98" s="45">
        <v>53.893000000000001</v>
      </c>
      <c r="T98" s="863"/>
      <c r="U98" s="44"/>
    </row>
    <row r="99" spans="1:21" ht="12.95" customHeight="1" x14ac:dyDescent="0.2">
      <c r="A99" s="44" t="s">
        <v>371</v>
      </c>
      <c r="B99" s="77" t="s">
        <v>372</v>
      </c>
      <c r="C99" s="45">
        <v>237.35300000000001</v>
      </c>
      <c r="D99" s="892"/>
      <c r="E99" s="43">
        <v>36.64</v>
      </c>
      <c r="F99" s="892"/>
      <c r="G99" s="45">
        <v>200.71199999999999</v>
      </c>
      <c r="H99" s="893"/>
      <c r="I99" s="45">
        <v>234.86799999999999</v>
      </c>
      <c r="J99" s="45"/>
      <c r="K99" s="45">
        <v>35.747999999999998</v>
      </c>
      <c r="L99" s="45"/>
      <c r="M99" s="45">
        <v>199.119</v>
      </c>
      <c r="N99" s="45"/>
      <c r="O99" s="45">
        <v>2.4849999999999999</v>
      </c>
      <c r="P99" s="45"/>
      <c r="Q99" s="45">
        <v>0.89200000000000002</v>
      </c>
      <c r="R99" s="45"/>
      <c r="S99" s="45">
        <v>1.593</v>
      </c>
      <c r="T99" s="863"/>
      <c r="U99" s="44"/>
    </row>
    <row r="100" spans="1:21" ht="12.95" customHeight="1" x14ac:dyDescent="0.2">
      <c r="A100" s="44" t="s">
        <v>373</v>
      </c>
      <c r="B100" s="77" t="s">
        <v>374</v>
      </c>
      <c r="C100" s="46">
        <v>204.09399999999999</v>
      </c>
      <c r="D100" s="892"/>
      <c r="E100" s="894">
        <v>51.151000000000003</v>
      </c>
      <c r="F100" s="892"/>
      <c r="G100" s="46">
        <v>152.94300000000001</v>
      </c>
      <c r="H100" s="893"/>
      <c r="I100" s="46">
        <v>199.68</v>
      </c>
      <c r="J100" s="46"/>
      <c r="K100" s="46">
        <v>50.343000000000004</v>
      </c>
      <c r="L100" s="46"/>
      <c r="M100" s="46">
        <v>149.33600000000001</v>
      </c>
      <c r="N100" s="46"/>
      <c r="O100" s="46">
        <v>4.4139999999999997</v>
      </c>
      <c r="P100" s="46"/>
      <c r="Q100" s="46">
        <v>0.80800000000000005</v>
      </c>
      <c r="R100" s="46"/>
      <c r="S100" s="46">
        <v>3.6059999999999999</v>
      </c>
      <c r="T100" s="863"/>
      <c r="U100" s="44"/>
    </row>
    <row r="101" spans="1:21" ht="12.95" customHeight="1" x14ac:dyDescent="0.2">
      <c r="A101" s="44" t="s">
        <v>375</v>
      </c>
      <c r="B101" s="483" t="s">
        <v>376</v>
      </c>
      <c r="C101" s="47">
        <v>53.959000000000003</v>
      </c>
      <c r="D101" s="895"/>
      <c r="E101" s="896">
        <v>32.744</v>
      </c>
      <c r="F101" s="895"/>
      <c r="G101" s="47">
        <v>21.216000000000001</v>
      </c>
      <c r="H101" s="897"/>
      <c r="I101" s="47">
        <v>26.670999999999999</v>
      </c>
      <c r="J101" s="47"/>
      <c r="K101" s="47">
        <v>14.875999999999999</v>
      </c>
      <c r="L101" s="47"/>
      <c r="M101" s="47">
        <v>11.794</v>
      </c>
      <c r="N101" s="47"/>
      <c r="O101" s="47">
        <v>27.288</v>
      </c>
      <c r="P101" s="47"/>
      <c r="Q101" s="47">
        <v>17.867000000000001</v>
      </c>
      <c r="R101" s="47"/>
      <c r="S101" s="47">
        <v>9.4209999999999994</v>
      </c>
      <c r="T101" s="863"/>
      <c r="U101" s="44"/>
    </row>
    <row r="102" spans="1:21" ht="26.1" customHeight="1" x14ac:dyDescent="0.2">
      <c r="A102" s="44" t="s">
        <v>377</v>
      </c>
      <c r="B102" s="77" t="s">
        <v>378</v>
      </c>
      <c r="C102" s="46">
        <v>15.23</v>
      </c>
      <c r="D102" s="892"/>
      <c r="E102" s="894">
        <v>6.7469999999999999</v>
      </c>
      <c r="F102" s="892"/>
      <c r="G102" s="46">
        <v>8.4830000000000005</v>
      </c>
      <c r="H102" s="893"/>
      <c r="I102" s="46">
        <v>13.837</v>
      </c>
      <c r="J102" s="46"/>
      <c r="K102" s="46">
        <v>5.92</v>
      </c>
      <c r="L102" s="46"/>
      <c r="M102" s="46">
        <v>7.9160000000000004</v>
      </c>
      <c r="N102" s="46"/>
      <c r="O102" s="46">
        <v>1.393</v>
      </c>
      <c r="P102" s="46"/>
      <c r="Q102" s="46">
        <v>0.82599999999999996</v>
      </c>
      <c r="R102" s="46"/>
      <c r="S102" s="46">
        <v>0.56699999999999995</v>
      </c>
      <c r="T102" s="863"/>
      <c r="U102" s="44"/>
    </row>
    <row r="103" spans="1:21" ht="12.95" customHeight="1" x14ac:dyDescent="0.2">
      <c r="A103" s="44" t="s">
        <v>379</v>
      </c>
      <c r="B103" s="77" t="s">
        <v>380</v>
      </c>
      <c r="C103" s="46">
        <v>31.780999999999999</v>
      </c>
      <c r="D103" s="892"/>
      <c r="E103" s="894">
        <v>16.798999999999999</v>
      </c>
      <c r="F103" s="892"/>
      <c r="G103" s="46">
        <v>14.981999999999999</v>
      </c>
      <c r="H103" s="893"/>
      <c r="I103" s="46">
        <v>26.164999999999999</v>
      </c>
      <c r="J103" s="46"/>
      <c r="K103" s="46">
        <v>13.914</v>
      </c>
      <c r="L103" s="46"/>
      <c r="M103" s="46">
        <v>12.250999999999999</v>
      </c>
      <c r="N103" s="46"/>
      <c r="O103" s="46">
        <v>5.6159999999999997</v>
      </c>
      <c r="P103" s="46"/>
      <c r="Q103" s="46">
        <v>2.8849999999999998</v>
      </c>
      <c r="R103" s="46"/>
      <c r="S103" s="46">
        <v>2.7309999999999999</v>
      </c>
      <c r="T103" s="863"/>
      <c r="U103" s="44"/>
    </row>
    <row r="104" spans="1:21" ht="12.95" customHeight="1" x14ac:dyDescent="0.2">
      <c r="A104" s="44" t="s">
        <v>381</v>
      </c>
      <c r="B104" s="79" t="s">
        <v>382</v>
      </c>
      <c r="C104" s="48">
        <v>171.19200000000001</v>
      </c>
      <c r="D104" s="898"/>
      <c r="E104" s="899">
        <v>101.215</v>
      </c>
      <c r="F104" s="898"/>
      <c r="G104" s="48">
        <v>69.975999999999999</v>
      </c>
      <c r="H104" s="900"/>
      <c r="I104" s="48">
        <v>147.43299999999999</v>
      </c>
      <c r="J104" s="48"/>
      <c r="K104" s="48">
        <v>85.757999999999996</v>
      </c>
      <c r="L104" s="48"/>
      <c r="M104" s="48">
        <v>61.676000000000002</v>
      </c>
      <c r="N104" s="48"/>
      <c r="O104" s="48">
        <v>23.757999999999999</v>
      </c>
      <c r="P104" s="48"/>
      <c r="Q104" s="48">
        <v>15.457000000000001</v>
      </c>
      <c r="R104" s="48"/>
      <c r="S104" s="48">
        <v>8.3010000000000002</v>
      </c>
      <c r="T104" s="863"/>
      <c r="U104" s="44"/>
    </row>
    <row r="105" spans="1:21" ht="12.95" customHeight="1" x14ac:dyDescent="0.2">
      <c r="A105" s="44" t="s">
        <v>383</v>
      </c>
      <c r="B105" s="77" t="s">
        <v>384</v>
      </c>
      <c r="C105" s="45">
        <v>134.62700000000001</v>
      </c>
      <c r="D105" s="892"/>
      <c r="E105" s="43">
        <v>54.741999999999997</v>
      </c>
      <c r="F105" s="892"/>
      <c r="G105" s="45">
        <v>79.885000000000005</v>
      </c>
      <c r="H105" s="893"/>
      <c r="I105" s="45">
        <v>119.518</v>
      </c>
      <c r="J105" s="45"/>
      <c r="K105" s="45">
        <v>49.875</v>
      </c>
      <c r="L105" s="45"/>
      <c r="M105" s="45">
        <v>69.643000000000001</v>
      </c>
      <c r="N105" s="45"/>
      <c r="O105" s="45">
        <v>15.109</v>
      </c>
      <c r="P105" s="45"/>
      <c r="Q105" s="45">
        <v>4.867</v>
      </c>
      <c r="R105" s="45"/>
      <c r="S105" s="45">
        <v>10.242000000000001</v>
      </c>
      <c r="T105" s="863"/>
      <c r="U105" s="44"/>
    </row>
    <row r="106" spans="1:21" ht="26.1" customHeight="1" x14ac:dyDescent="0.2">
      <c r="A106" s="44" t="s">
        <v>385</v>
      </c>
      <c r="B106" s="77" t="s">
        <v>386</v>
      </c>
      <c r="C106" s="45">
        <v>82.436999999999998</v>
      </c>
      <c r="D106" s="892"/>
      <c r="E106" s="43">
        <v>61.075000000000003</v>
      </c>
      <c r="F106" s="892"/>
      <c r="G106" s="45">
        <v>21.361000000000001</v>
      </c>
      <c r="H106" s="893"/>
      <c r="I106" s="45">
        <v>29.254000000000001</v>
      </c>
      <c r="J106" s="45"/>
      <c r="K106" s="45">
        <v>21.885999999999999</v>
      </c>
      <c r="L106" s="45"/>
      <c r="M106" s="45">
        <v>7.3680000000000003</v>
      </c>
      <c r="N106" s="45"/>
      <c r="O106" s="45">
        <v>53.182000000000002</v>
      </c>
      <c r="P106" s="45"/>
      <c r="Q106" s="45">
        <v>39.189</v>
      </c>
      <c r="R106" s="45"/>
      <c r="S106" s="45">
        <v>13.992000000000001</v>
      </c>
      <c r="T106" s="863"/>
      <c r="U106" s="44"/>
    </row>
    <row r="107" spans="1:21" ht="12.95" customHeight="1" x14ac:dyDescent="0.2">
      <c r="A107" s="44" t="s">
        <v>387</v>
      </c>
      <c r="B107" s="77" t="s">
        <v>388</v>
      </c>
      <c r="C107" s="46">
        <v>284.65899999999999</v>
      </c>
      <c r="D107" s="892"/>
      <c r="E107" s="894">
        <v>73.367000000000004</v>
      </c>
      <c r="F107" s="892"/>
      <c r="G107" s="46">
        <v>211.29</v>
      </c>
      <c r="H107" s="893"/>
      <c r="I107" s="46">
        <v>154.29900000000001</v>
      </c>
      <c r="J107" s="46"/>
      <c r="K107" s="46">
        <v>40.073999999999998</v>
      </c>
      <c r="L107" s="46"/>
      <c r="M107" s="46">
        <v>114.22499999999999</v>
      </c>
      <c r="N107" s="46"/>
      <c r="O107" s="46">
        <v>130.36000000000001</v>
      </c>
      <c r="P107" s="46"/>
      <c r="Q107" s="46">
        <v>33.292999999999999</v>
      </c>
      <c r="R107" s="46"/>
      <c r="S107" s="46">
        <v>97.066000000000003</v>
      </c>
      <c r="T107" s="863"/>
      <c r="U107" s="44"/>
    </row>
    <row r="108" spans="1:21" ht="22.5" customHeight="1" x14ac:dyDescent="0.2">
      <c r="A108" s="44" t="s">
        <v>389</v>
      </c>
      <c r="B108" s="904" t="s">
        <v>390</v>
      </c>
      <c r="C108" s="50">
        <v>476.60500000000002</v>
      </c>
      <c r="D108" s="905"/>
      <c r="E108" s="906">
        <v>53.963999999999999</v>
      </c>
      <c r="F108" s="905"/>
      <c r="G108" s="50">
        <v>422.63299999999998</v>
      </c>
      <c r="H108" s="50">
        <v>0</v>
      </c>
      <c r="I108" s="50">
        <v>476.12700000000001</v>
      </c>
      <c r="J108" s="50"/>
      <c r="K108" s="50">
        <v>53.637999999999998</v>
      </c>
      <c r="L108" s="50"/>
      <c r="M108" s="50">
        <v>422.48099999999999</v>
      </c>
      <c r="N108" s="50"/>
      <c r="O108" s="50">
        <v>0.47699999999999998</v>
      </c>
      <c r="P108" s="50"/>
      <c r="Q108" s="50">
        <v>0.32500000000000001</v>
      </c>
      <c r="R108" s="50"/>
      <c r="S108" s="50">
        <v>0.152</v>
      </c>
      <c r="T108" s="863"/>
      <c r="U108" s="44"/>
    </row>
    <row r="109" spans="1:21" ht="26.1" customHeight="1" x14ac:dyDescent="0.2">
      <c r="A109" s="51" t="s">
        <v>391</v>
      </c>
      <c r="B109" s="85" t="s">
        <v>394</v>
      </c>
      <c r="C109" s="52">
        <v>0</v>
      </c>
      <c r="D109" s="907"/>
      <c r="E109" s="52">
        <v>0</v>
      </c>
      <c r="F109" s="907"/>
      <c r="G109" s="52">
        <v>0</v>
      </c>
      <c r="H109" s="908"/>
      <c r="I109" s="52">
        <v>0</v>
      </c>
      <c r="J109" s="53"/>
      <c r="K109" s="52">
        <v>0</v>
      </c>
      <c r="L109" s="53"/>
      <c r="M109" s="52">
        <v>0</v>
      </c>
      <c r="N109" s="53"/>
      <c r="O109" s="52">
        <v>0</v>
      </c>
      <c r="P109" s="53"/>
      <c r="Q109" s="52">
        <v>0</v>
      </c>
      <c r="R109" s="53"/>
      <c r="S109" s="52">
        <v>0</v>
      </c>
      <c r="T109" s="863"/>
      <c r="U109" s="44"/>
    </row>
    <row r="110" spans="1:21" ht="12.95" customHeight="1" x14ac:dyDescent="0.2">
      <c r="A110" s="51" t="s">
        <v>395</v>
      </c>
      <c r="B110" s="77" t="s">
        <v>396</v>
      </c>
      <c r="C110" s="45">
        <v>3.1619999999999999</v>
      </c>
      <c r="D110" s="892"/>
      <c r="E110" s="43">
        <v>1.3859999999999999</v>
      </c>
      <c r="F110" s="892"/>
      <c r="G110" s="45">
        <v>1.776</v>
      </c>
      <c r="H110" s="909">
        <v>0</v>
      </c>
      <c r="I110" s="45">
        <v>3.0350000000000001</v>
      </c>
      <c r="J110" s="45"/>
      <c r="K110" s="45">
        <v>1.3220000000000001</v>
      </c>
      <c r="L110" s="45"/>
      <c r="M110" s="45">
        <v>1.7130000000000001</v>
      </c>
      <c r="N110" s="45"/>
      <c r="O110" s="45">
        <v>0.127</v>
      </c>
      <c r="P110" s="45"/>
      <c r="Q110" s="45">
        <v>6.5000000000000002E-2</v>
      </c>
      <c r="R110" s="45"/>
      <c r="S110" s="45">
        <v>6.3E-2</v>
      </c>
      <c r="T110" s="863"/>
      <c r="U110" s="51"/>
    </row>
    <row r="111" spans="1:21" ht="12.95" customHeight="1" x14ac:dyDescent="0.2">
      <c r="A111" s="51"/>
      <c r="B111" s="88"/>
      <c r="C111" s="88"/>
      <c r="D111" s="88"/>
      <c r="E111" s="88"/>
      <c r="F111" s="88"/>
      <c r="G111" s="88"/>
      <c r="H111" s="88"/>
      <c r="I111" s="910"/>
      <c r="J111" s="911"/>
      <c r="K111" s="912"/>
      <c r="L111" s="911"/>
      <c r="M111" s="912"/>
      <c r="N111" s="913"/>
      <c r="O111" s="910"/>
      <c r="P111" s="914"/>
      <c r="Q111" s="912"/>
      <c r="R111" s="914"/>
      <c r="S111" s="912"/>
      <c r="T111" s="863"/>
      <c r="U111" s="51"/>
    </row>
    <row r="112" spans="1:21" ht="9" customHeight="1" x14ac:dyDescent="0.2">
      <c r="A112" s="51"/>
      <c r="B112" s="77"/>
      <c r="C112" s="77"/>
      <c r="D112" s="77"/>
      <c r="E112" s="77"/>
      <c r="F112" s="77"/>
      <c r="G112" s="77"/>
      <c r="H112" s="77"/>
      <c r="I112" s="915"/>
      <c r="J112" s="916"/>
      <c r="K112" s="917"/>
      <c r="L112" s="916"/>
      <c r="M112" s="917"/>
      <c r="N112" s="918"/>
      <c r="O112" s="919"/>
      <c r="P112" s="920"/>
      <c r="Q112" s="917"/>
      <c r="R112" s="920"/>
      <c r="S112" s="917"/>
      <c r="T112" s="863"/>
      <c r="U112" s="51"/>
    </row>
    <row r="113" spans="1:21" ht="27" customHeight="1" x14ac:dyDescent="0.2">
      <c r="B113" s="1146" t="s">
        <v>198</v>
      </c>
      <c r="C113" s="1147"/>
      <c r="D113" s="1147"/>
      <c r="E113" s="1147"/>
      <c r="F113" s="1147"/>
      <c r="G113" s="1147"/>
      <c r="H113" s="1147"/>
      <c r="I113" s="1147"/>
      <c r="J113" s="1147"/>
      <c r="K113" s="1147"/>
      <c r="L113" s="1147"/>
      <c r="M113" s="1147"/>
      <c r="N113" s="1147"/>
      <c r="O113" s="1147"/>
      <c r="P113" s="1147"/>
      <c r="Q113" s="1147"/>
      <c r="R113" s="1147"/>
      <c r="S113" s="1147"/>
    </row>
    <row r="114" spans="1:21" x14ac:dyDescent="0.2">
      <c r="A114" s="44"/>
      <c r="B114" s="921" t="s">
        <v>195</v>
      </c>
      <c r="C114" s="890"/>
      <c r="D114" s="41"/>
      <c r="E114" s="890"/>
      <c r="F114" s="890"/>
      <c r="G114" s="890"/>
      <c r="H114" s="890"/>
      <c r="I114" s="890"/>
      <c r="J114" s="890"/>
      <c r="K114" s="890"/>
      <c r="L114" s="890"/>
      <c r="M114" s="890"/>
      <c r="T114" s="863"/>
      <c r="U114" s="44"/>
    </row>
    <row r="115" spans="1:21" ht="11.25" customHeight="1" x14ac:dyDescent="0.2">
      <c r="C115" s="921"/>
      <c r="D115" s="921"/>
      <c r="E115" s="921"/>
      <c r="F115" s="921"/>
      <c r="G115" s="921"/>
      <c r="H115" s="921"/>
      <c r="I115" s="922"/>
      <c r="J115" s="922"/>
      <c r="K115" s="922"/>
      <c r="L115" s="922"/>
      <c r="M115" s="922"/>
      <c r="N115" s="922"/>
      <c r="O115" s="922"/>
      <c r="P115" s="922"/>
      <c r="Q115" s="922"/>
      <c r="R115" s="922"/>
      <c r="S115" s="922"/>
      <c r="T115" s="922"/>
    </row>
    <row r="117" spans="1:21" x14ac:dyDescent="0.2">
      <c r="B117" s="1138"/>
      <c r="C117" s="1138"/>
      <c r="D117" s="1138"/>
      <c r="E117" s="1138"/>
      <c r="F117" s="1138"/>
      <c r="G117" s="1138"/>
      <c r="H117" s="1138"/>
      <c r="I117" s="1138"/>
      <c r="J117" s="1138"/>
      <c r="K117" s="1138"/>
      <c r="L117" s="1138"/>
      <c r="M117" s="1139"/>
      <c r="N117" s="1139"/>
      <c r="O117" s="1139"/>
      <c r="P117" s="1139"/>
      <c r="Q117" s="1139"/>
      <c r="R117" s="1139"/>
      <c r="S117" s="1139"/>
    </row>
    <row r="118" spans="1:21" x14ac:dyDescent="0.2">
      <c r="B118" s="923"/>
      <c r="C118" s="923"/>
      <c r="D118" s="923"/>
      <c r="E118" s="923"/>
      <c r="F118" s="923"/>
      <c r="G118" s="923"/>
      <c r="H118" s="923"/>
      <c r="I118" s="923"/>
      <c r="J118" s="923"/>
      <c r="K118" s="923"/>
      <c r="L118" s="923"/>
      <c r="M118" s="924"/>
      <c r="N118" s="924"/>
      <c r="O118" s="924"/>
      <c r="P118" s="924"/>
      <c r="Q118" s="924"/>
      <c r="R118" s="924"/>
      <c r="S118" s="924"/>
    </row>
  </sheetData>
  <mergeCells count="9">
    <mergeCell ref="C7:G7"/>
    <mergeCell ref="B117:S117"/>
    <mergeCell ref="N9:N10"/>
    <mergeCell ref="O9:S9"/>
    <mergeCell ref="B6:B11"/>
    <mergeCell ref="I9:M9"/>
    <mergeCell ref="C9:H9"/>
    <mergeCell ref="C8:G8"/>
    <mergeCell ref="B113:S113"/>
  </mergeCells>
  <phoneticPr fontId="6" type="noConversion"/>
  <pageMargins left="0.39370078740157483" right="0" top="0.19685039370078741" bottom="0.19685039370078741" header="0" footer="0"/>
  <pageSetup paperSize="9" scale="80" orientation="portrait" r:id="rId1"/>
  <headerFooter alignWithMargins="0"/>
  <rowBreaks count="1" manualBreakCount="1">
    <brk id="65"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GridLines="0" zoomScaleNormal="100" workbookViewId="0"/>
  </sheetViews>
  <sheetFormatPr baseColWidth="10" defaultColWidth="7.42578125" defaultRowHeight="11.25" x14ac:dyDescent="0.2"/>
  <cols>
    <col min="1" max="1" width="3.5703125" style="56" customWidth="1"/>
    <col min="2" max="2" width="40.7109375" style="56" customWidth="1"/>
    <col min="3" max="3" width="11.5703125" style="56" customWidth="1"/>
    <col min="4" max="4" width="0.85546875" style="56" customWidth="1"/>
    <col min="5" max="5" width="12.42578125" style="56" customWidth="1"/>
    <col min="6" max="6" width="0.85546875" style="56" customWidth="1"/>
    <col min="7" max="7" width="10.42578125" style="56" customWidth="1"/>
    <col min="8" max="8" width="0.85546875" style="56" customWidth="1"/>
    <col min="9" max="9" width="10.140625" style="56" customWidth="1"/>
    <col min="10" max="10" width="1.7109375" style="56" customWidth="1"/>
    <col min="11" max="11" width="10.140625" style="56" customWidth="1"/>
    <col min="12" max="12" width="0.85546875" style="56" customWidth="1"/>
    <col min="13" max="13" width="12.140625" style="56" customWidth="1"/>
    <col min="14" max="14" width="7.42578125" style="56" hidden="1" customWidth="1"/>
    <col min="15" max="15" width="1.42578125" style="56" customWidth="1"/>
    <col min="16" max="16384" width="7.42578125" style="56"/>
  </cols>
  <sheetData>
    <row r="1" spans="1:20" ht="15" customHeight="1" x14ac:dyDescent="0.2">
      <c r="A1" s="784" t="s">
        <v>199</v>
      </c>
      <c r="B1" s="178"/>
      <c r="C1" s="54"/>
      <c r="D1" s="54"/>
      <c r="E1" s="785"/>
      <c r="F1" s="55" t="s">
        <v>397</v>
      </c>
      <c r="H1" s="785"/>
      <c r="I1" s="786"/>
      <c r="J1" s="786"/>
      <c r="K1" s="787"/>
      <c r="L1" s="787"/>
      <c r="M1" s="788"/>
    </row>
    <row r="2" spans="1:20" ht="15" customHeight="1" x14ac:dyDescent="0.2">
      <c r="A2" s="789"/>
      <c r="B2" s="790"/>
      <c r="C2" s="54"/>
      <c r="D2" s="54"/>
      <c r="E2" s="54"/>
      <c r="F2" s="55" t="s">
        <v>184</v>
      </c>
      <c r="G2" s="55"/>
      <c r="H2" s="791"/>
      <c r="I2" s="791"/>
      <c r="J2" s="791"/>
      <c r="K2" s="791"/>
      <c r="L2" s="791"/>
    </row>
    <row r="3" spans="1:20" ht="15" customHeight="1" x14ac:dyDescent="0.2">
      <c r="A3" s="784" t="s">
        <v>183</v>
      </c>
      <c r="B3" s="178"/>
      <c r="C3" s="54"/>
      <c r="D3" s="54"/>
      <c r="E3" s="785"/>
      <c r="F3" s="55" t="s">
        <v>398</v>
      </c>
      <c r="G3" s="55"/>
      <c r="H3" s="791"/>
      <c r="I3" s="791"/>
      <c r="J3" s="791"/>
      <c r="K3" s="791"/>
      <c r="L3" s="791"/>
    </row>
    <row r="4" spans="1:20" ht="15" customHeight="1" x14ac:dyDescent="0.2">
      <c r="F4" s="55" t="s">
        <v>399</v>
      </c>
      <c r="G4" s="792"/>
      <c r="H4" s="791"/>
      <c r="I4" s="791"/>
      <c r="J4" s="791"/>
      <c r="K4" s="791"/>
      <c r="L4" s="791"/>
    </row>
    <row r="5" spans="1:20" ht="15" customHeight="1" x14ac:dyDescent="0.2">
      <c r="G5" s="793"/>
      <c r="I5" s="794"/>
      <c r="K5" s="794"/>
      <c r="M5" s="794"/>
    </row>
    <row r="6" spans="1:20" ht="15" customHeight="1" x14ac:dyDescent="0.2">
      <c r="B6" s="1153"/>
      <c r="C6" s="795"/>
      <c r="D6" s="796"/>
      <c r="E6" s="796"/>
      <c r="F6" s="796"/>
      <c r="N6" s="797"/>
      <c r="O6" s="798"/>
      <c r="P6" s="797"/>
      <c r="Q6" s="797"/>
      <c r="R6" s="797"/>
      <c r="S6" s="797"/>
      <c r="T6" s="797"/>
    </row>
    <row r="7" spans="1:20" ht="12.75" customHeight="1" x14ac:dyDescent="0.2">
      <c r="B7" s="1153"/>
      <c r="C7" s="1137" t="s">
        <v>603</v>
      </c>
      <c r="D7" s="1137"/>
      <c r="E7" s="1137"/>
      <c r="F7" s="1137"/>
      <c r="G7" s="1137"/>
      <c r="H7" s="1032"/>
      <c r="I7" s="1032"/>
      <c r="J7" s="1032"/>
      <c r="K7" s="1032"/>
      <c r="L7" s="1032"/>
      <c r="M7" s="1032"/>
      <c r="N7" s="799"/>
      <c r="O7" s="797"/>
      <c r="P7" s="797"/>
      <c r="Q7" s="797"/>
      <c r="R7" s="797"/>
      <c r="S7" s="797"/>
      <c r="T7" s="797"/>
    </row>
    <row r="8" spans="1:20" ht="12.75" customHeight="1" thickBot="1" x14ac:dyDescent="0.25">
      <c r="B8" s="1153"/>
      <c r="C8" s="1145" t="s">
        <v>602</v>
      </c>
      <c r="D8" s="1145"/>
      <c r="E8" s="1145"/>
      <c r="F8" s="1145"/>
      <c r="G8" s="1145"/>
      <c r="H8" s="957"/>
      <c r="I8" s="957"/>
      <c r="J8" s="957"/>
      <c r="K8" s="957"/>
      <c r="L8" s="957"/>
      <c r="M8" s="957"/>
      <c r="N8" s="797"/>
      <c r="O8" s="797"/>
      <c r="P8" s="797"/>
      <c r="Q8" s="797"/>
      <c r="R8" s="797"/>
      <c r="S8" s="797"/>
      <c r="T8" s="797"/>
    </row>
    <row r="9" spans="1:20" ht="29.25" customHeight="1" thickBot="1" x14ac:dyDescent="0.25">
      <c r="B9" s="1153"/>
      <c r="C9" s="1152" t="s">
        <v>203</v>
      </c>
      <c r="D9" s="1152"/>
      <c r="E9" s="1152"/>
      <c r="F9" s="1152"/>
      <c r="G9" s="1152"/>
      <c r="H9" s="1150" t="s">
        <v>205</v>
      </c>
      <c r="I9" s="1152" t="s">
        <v>604</v>
      </c>
      <c r="J9" s="1152"/>
      <c r="K9" s="1152"/>
      <c r="L9" s="1152"/>
      <c r="M9" s="1152"/>
      <c r="N9" s="800"/>
      <c r="O9" s="797"/>
      <c r="P9" s="797"/>
      <c r="Q9" s="797"/>
      <c r="R9" s="797"/>
      <c r="S9" s="797"/>
      <c r="T9" s="797"/>
    </row>
    <row r="10" spans="1:20" ht="24.95" customHeight="1" x14ac:dyDescent="0.2">
      <c r="B10" s="1153"/>
      <c r="C10" s="801" t="s">
        <v>400</v>
      </c>
      <c r="D10" s="802"/>
      <c r="E10" s="803" t="s">
        <v>208</v>
      </c>
      <c r="F10" s="804"/>
      <c r="G10" s="803" t="s">
        <v>209</v>
      </c>
      <c r="H10" s="1151"/>
      <c r="I10" s="801" t="s">
        <v>400</v>
      </c>
      <c r="J10" s="802"/>
      <c r="K10" s="803" t="s">
        <v>208</v>
      </c>
      <c r="L10" s="804"/>
      <c r="M10" s="803" t="s">
        <v>209</v>
      </c>
      <c r="N10" s="805"/>
      <c r="O10" s="797"/>
      <c r="P10" s="797"/>
      <c r="Q10" s="797"/>
      <c r="R10" s="797"/>
      <c r="S10" s="797"/>
      <c r="T10" s="797"/>
    </row>
    <row r="11" spans="1:20" ht="14.1" customHeight="1" x14ac:dyDescent="0.2">
      <c r="B11" s="1153"/>
      <c r="C11" s="796"/>
      <c r="D11" s="796"/>
      <c r="E11" s="796"/>
      <c r="F11" s="796"/>
      <c r="G11" s="54"/>
      <c r="H11" s="796"/>
      <c r="J11" s="792"/>
      <c r="K11" s="54"/>
      <c r="L11" s="796"/>
      <c r="M11" s="54"/>
      <c r="N11" s="797"/>
      <c r="O11" s="797"/>
      <c r="P11" s="797"/>
      <c r="Q11" s="797"/>
      <c r="R11" s="797"/>
      <c r="S11" s="797"/>
      <c r="T11" s="797"/>
    </row>
    <row r="12" spans="1:20" ht="12" customHeight="1" x14ac:dyDescent="0.2">
      <c r="A12" s="806" t="s">
        <v>210</v>
      </c>
      <c r="C12" s="39">
        <v>17087.348000000002</v>
      </c>
      <c r="D12" s="39"/>
      <c r="E12" s="39">
        <v>9187.2950000000001</v>
      </c>
      <c r="F12" s="40"/>
      <c r="G12" s="39">
        <v>7900.02</v>
      </c>
      <c r="H12" s="807"/>
      <c r="I12" s="57">
        <v>13869.786</v>
      </c>
      <c r="J12" s="58"/>
      <c r="K12" s="57">
        <v>7086.7569999999996</v>
      </c>
      <c r="L12" s="58"/>
      <c r="M12" s="57">
        <v>6783.0060000000003</v>
      </c>
    </row>
    <row r="13" spans="1:20" ht="12" customHeight="1" x14ac:dyDescent="0.2">
      <c r="B13" s="808"/>
      <c r="C13" s="41"/>
      <c r="D13" s="41"/>
      <c r="E13" s="41"/>
      <c r="F13" s="42"/>
      <c r="G13" s="41"/>
      <c r="H13" s="59"/>
      <c r="I13" s="59"/>
      <c r="J13" s="59"/>
      <c r="K13" s="59"/>
      <c r="L13" s="59"/>
      <c r="M13" s="59"/>
      <c r="N13" s="59"/>
    </row>
    <row r="14" spans="1:20" ht="12" customHeight="1" x14ac:dyDescent="0.2">
      <c r="A14" s="806" t="s">
        <v>211</v>
      </c>
      <c r="C14" s="809"/>
      <c r="D14" s="809"/>
      <c r="E14" s="809"/>
      <c r="F14" s="809"/>
      <c r="G14" s="809"/>
      <c r="H14" s="807"/>
      <c r="I14" s="793"/>
      <c r="J14" s="58"/>
      <c r="K14" s="793"/>
      <c r="L14" s="58"/>
      <c r="M14" s="793"/>
    </row>
    <row r="15" spans="1:20" ht="12.95" customHeight="1" x14ac:dyDescent="0.2">
      <c r="A15" s="808" t="s">
        <v>212</v>
      </c>
      <c r="C15" s="59">
        <v>1114.1469999999999</v>
      </c>
      <c r="D15" s="41"/>
      <c r="E15" s="59">
        <v>697.04399999999998</v>
      </c>
      <c r="F15" s="42"/>
      <c r="G15" s="59">
        <v>417.09899999999999</v>
      </c>
      <c r="H15" s="807"/>
      <c r="I15" s="59">
        <v>811.76199999999994</v>
      </c>
      <c r="J15" s="58"/>
      <c r="K15" s="59">
        <v>481.06900000000002</v>
      </c>
      <c r="L15" s="58"/>
      <c r="M15" s="59">
        <v>330.69099999999997</v>
      </c>
    </row>
    <row r="16" spans="1:20" ht="12.95" customHeight="1" x14ac:dyDescent="0.2">
      <c r="A16" s="808" t="s">
        <v>213</v>
      </c>
      <c r="C16" s="59">
        <v>15973.202000000001</v>
      </c>
      <c r="D16" s="41">
        <v>0</v>
      </c>
      <c r="E16" s="59">
        <v>8490.2510000000002</v>
      </c>
      <c r="F16" s="42">
        <v>0</v>
      </c>
      <c r="G16" s="59">
        <v>7482.9210000000003</v>
      </c>
      <c r="H16" s="807"/>
      <c r="I16" s="59">
        <v>13058.024000000001</v>
      </c>
      <c r="J16" s="58"/>
      <c r="K16" s="59">
        <v>6605.6880000000001</v>
      </c>
      <c r="L16" s="58"/>
      <c r="M16" s="59">
        <v>6452.3159999999998</v>
      </c>
      <c r="O16" s="793"/>
      <c r="P16" s="793"/>
    </row>
    <row r="17" spans="1:17" ht="12.95" customHeight="1" x14ac:dyDescent="0.2">
      <c r="A17" s="810" t="s">
        <v>214</v>
      </c>
      <c r="C17" s="59">
        <v>2068.5250000000001</v>
      </c>
      <c r="D17" s="41"/>
      <c r="E17" s="59">
        <v>1541.365</v>
      </c>
      <c r="F17" s="42"/>
      <c r="G17" s="59">
        <v>527.15200000000004</v>
      </c>
      <c r="H17" s="807"/>
      <c r="I17" s="59">
        <v>1834.4590000000001</v>
      </c>
      <c r="J17" s="58"/>
      <c r="K17" s="59">
        <v>1365.3620000000001</v>
      </c>
      <c r="L17" s="58"/>
      <c r="M17" s="59">
        <v>469.09199999999998</v>
      </c>
    </row>
    <row r="18" spans="1:17" ht="12.95" customHeight="1" x14ac:dyDescent="0.2">
      <c r="A18" s="810" t="s">
        <v>215</v>
      </c>
      <c r="C18" s="59">
        <v>1027.162</v>
      </c>
      <c r="D18" s="41"/>
      <c r="E18" s="59">
        <v>910.84799999999996</v>
      </c>
      <c r="F18" s="42"/>
      <c r="G18" s="59">
        <v>116.31399999999999</v>
      </c>
      <c r="H18" s="807"/>
      <c r="I18" s="59">
        <v>666.50900000000001</v>
      </c>
      <c r="J18" s="58"/>
      <c r="K18" s="59">
        <v>581.32899999999995</v>
      </c>
      <c r="L18" s="58"/>
      <c r="M18" s="59">
        <v>85.180999999999997</v>
      </c>
    </row>
    <row r="19" spans="1:17" ht="12.95" customHeight="1" x14ac:dyDescent="0.2">
      <c r="A19" s="810" t="s">
        <v>216</v>
      </c>
      <c r="C19" s="59">
        <v>12865.298000000001</v>
      </c>
      <c r="D19" s="41"/>
      <c r="E19" s="59">
        <v>6036.7659999999996</v>
      </c>
      <c r="F19" s="42"/>
      <c r="G19" s="59">
        <v>6828.51</v>
      </c>
      <c r="H19" s="807"/>
      <c r="I19" s="59">
        <v>10544.839</v>
      </c>
      <c r="J19" s="58"/>
      <c r="K19" s="59">
        <v>4657.7250000000004</v>
      </c>
      <c r="L19" s="58"/>
      <c r="M19" s="59">
        <v>5887.098</v>
      </c>
      <c r="O19" s="811"/>
    </row>
    <row r="20" spans="1:17" ht="11.1" customHeight="1" x14ac:dyDescent="0.2">
      <c r="B20" s="808"/>
      <c r="C20" s="812"/>
      <c r="D20" s="59"/>
      <c r="E20" s="812"/>
      <c r="F20" s="812"/>
      <c r="G20" s="812"/>
      <c r="H20" s="813"/>
      <c r="I20" s="814"/>
      <c r="J20" s="813"/>
      <c r="K20" s="60"/>
      <c r="L20" s="813"/>
      <c r="M20" s="61"/>
      <c r="O20" s="793"/>
      <c r="Q20" s="793"/>
    </row>
    <row r="21" spans="1:17" ht="11.1" customHeight="1" x14ac:dyDescent="0.2">
      <c r="A21" s="806" t="s">
        <v>217</v>
      </c>
      <c r="C21" s="57"/>
      <c r="D21" s="62"/>
      <c r="E21" s="62"/>
      <c r="F21" s="62"/>
      <c r="G21" s="63"/>
      <c r="H21" s="813"/>
      <c r="I21" s="59"/>
      <c r="J21" s="813"/>
      <c r="K21" s="63"/>
      <c r="L21" s="63"/>
      <c r="M21" s="63"/>
    </row>
    <row r="22" spans="1:17" ht="26.1" customHeight="1" x14ac:dyDescent="0.2">
      <c r="A22" s="44" t="s">
        <v>218</v>
      </c>
      <c r="B22" s="77" t="s">
        <v>219</v>
      </c>
      <c r="C22" s="45">
        <v>1054.452</v>
      </c>
      <c r="D22" s="815"/>
      <c r="E22" s="816">
        <v>645.89099999999996</v>
      </c>
      <c r="F22" s="815"/>
      <c r="G22" s="45">
        <v>408.55799999999999</v>
      </c>
      <c r="H22" s="816"/>
      <c r="I22" s="45">
        <v>794.31600000000003</v>
      </c>
      <c r="J22" s="816"/>
      <c r="K22" s="816">
        <v>466.363</v>
      </c>
      <c r="L22" s="816"/>
      <c r="M22" s="816">
        <v>327.952</v>
      </c>
      <c r="N22" s="790"/>
      <c r="O22" s="44"/>
    </row>
    <row r="23" spans="1:17" ht="12.95" customHeight="1" x14ac:dyDescent="0.2">
      <c r="A23" s="44" t="s">
        <v>220</v>
      </c>
      <c r="B23" s="77" t="s">
        <v>221</v>
      </c>
      <c r="C23" s="45">
        <v>20.837</v>
      </c>
      <c r="D23" s="815"/>
      <c r="E23" s="816">
        <v>18.010999999999999</v>
      </c>
      <c r="F23" s="815"/>
      <c r="G23" s="45">
        <v>2.8260000000000001</v>
      </c>
      <c r="H23" s="807"/>
      <c r="I23" s="45">
        <v>15.845000000000001</v>
      </c>
      <c r="J23" s="817"/>
      <c r="K23" s="817">
        <v>13.534000000000001</v>
      </c>
      <c r="L23" s="817"/>
      <c r="M23" s="817">
        <v>2.3109999999999999</v>
      </c>
      <c r="N23" s="790"/>
      <c r="O23" s="44"/>
    </row>
    <row r="24" spans="1:17" ht="12.95" customHeight="1" x14ac:dyDescent="0.2">
      <c r="A24" s="44" t="s">
        <v>222</v>
      </c>
      <c r="B24" s="85" t="s">
        <v>223</v>
      </c>
      <c r="C24" s="53">
        <v>38.856999999999999</v>
      </c>
      <c r="D24" s="818"/>
      <c r="E24" s="819">
        <v>33.142000000000003</v>
      </c>
      <c r="F24" s="818"/>
      <c r="G24" s="53">
        <v>5.7149999999999999</v>
      </c>
      <c r="H24" s="807"/>
      <c r="I24" s="53">
        <v>1.601</v>
      </c>
      <c r="J24" s="817"/>
      <c r="K24" s="817">
        <v>1.1719999999999999</v>
      </c>
      <c r="L24" s="817"/>
      <c r="M24" s="817">
        <v>0.42899999999999999</v>
      </c>
      <c r="N24" s="790"/>
      <c r="O24" s="44"/>
    </row>
    <row r="25" spans="1:17" ht="12.95" customHeight="1" x14ac:dyDescent="0.2">
      <c r="A25" s="44" t="s">
        <v>224</v>
      </c>
      <c r="B25" s="77" t="s">
        <v>225</v>
      </c>
      <c r="C25" s="45">
        <v>3.8719999999999999</v>
      </c>
      <c r="D25" s="815"/>
      <c r="E25" s="816">
        <v>3.5779999999999998</v>
      </c>
      <c r="F25" s="815"/>
      <c r="G25" s="45">
        <v>0.29399999999999998</v>
      </c>
      <c r="H25" s="820"/>
      <c r="I25" s="45">
        <v>3.738</v>
      </c>
      <c r="J25" s="821"/>
      <c r="K25" s="821">
        <v>3.468</v>
      </c>
      <c r="L25" s="821"/>
      <c r="M25" s="821">
        <v>0.27</v>
      </c>
      <c r="N25" s="790"/>
      <c r="O25" s="44"/>
    </row>
    <row r="26" spans="1:17" ht="12.95" customHeight="1" x14ac:dyDescent="0.2">
      <c r="A26" s="44" t="s">
        <v>226</v>
      </c>
      <c r="B26" s="77" t="s">
        <v>227</v>
      </c>
      <c r="C26" s="45">
        <v>0.23699999999999999</v>
      </c>
      <c r="D26" s="815"/>
      <c r="E26" s="816">
        <v>0.20599999999999999</v>
      </c>
      <c r="F26" s="815"/>
      <c r="G26" s="45">
        <v>0.03</v>
      </c>
      <c r="H26" s="807"/>
      <c r="I26" s="45">
        <v>5.6000000000000001E-2</v>
      </c>
      <c r="J26" s="822"/>
      <c r="K26" s="822">
        <v>4.1000000000000002E-2</v>
      </c>
      <c r="L26" s="822"/>
      <c r="M26" s="822">
        <v>1.4999999999999999E-2</v>
      </c>
      <c r="N26" s="790"/>
      <c r="O26" s="44"/>
    </row>
    <row r="27" spans="1:17" ht="12.95" customHeight="1" x14ac:dyDescent="0.2">
      <c r="A27" s="44" t="s">
        <v>228</v>
      </c>
      <c r="B27" s="77" t="s">
        <v>229</v>
      </c>
      <c r="C27" s="45">
        <v>2.6240000000000001</v>
      </c>
      <c r="D27" s="815"/>
      <c r="E27" s="816">
        <v>2.214</v>
      </c>
      <c r="F27" s="815"/>
      <c r="G27" s="45">
        <v>0.41099999999999998</v>
      </c>
      <c r="H27" s="807"/>
      <c r="I27" s="45">
        <v>2.5830000000000002</v>
      </c>
      <c r="J27" s="817"/>
      <c r="K27" s="817">
        <v>2.1859999999999999</v>
      </c>
      <c r="L27" s="817"/>
      <c r="M27" s="817">
        <v>0.39700000000000002</v>
      </c>
      <c r="N27" s="790"/>
      <c r="O27" s="44"/>
    </row>
    <row r="28" spans="1:17" ht="12.95" customHeight="1" x14ac:dyDescent="0.2">
      <c r="A28" s="44" t="s">
        <v>230</v>
      </c>
      <c r="B28" s="77" t="s">
        <v>231</v>
      </c>
      <c r="C28" s="45">
        <v>15.446</v>
      </c>
      <c r="D28" s="815"/>
      <c r="E28" s="816">
        <v>13.826000000000001</v>
      </c>
      <c r="F28" s="815"/>
      <c r="G28" s="45">
        <v>1.621</v>
      </c>
      <c r="H28" s="807"/>
      <c r="I28" s="45">
        <v>14.073</v>
      </c>
      <c r="J28" s="817"/>
      <c r="K28" s="817">
        <v>12.709</v>
      </c>
      <c r="L28" s="817"/>
      <c r="M28" s="817">
        <v>1.363</v>
      </c>
      <c r="N28" s="790"/>
      <c r="O28" s="44"/>
    </row>
    <row r="29" spans="1:17" ht="12.95" customHeight="1" x14ac:dyDescent="0.2">
      <c r="A29" s="44" t="s">
        <v>232</v>
      </c>
      <c r="B29" s="85" t="s">
        <v>233</v>
      </c>
      <c r="C29" s="53">
        <v>1.8029999999999999</v>
      </c>
      <c r="D29" s="818"/>
      <c r="E29" s="819">
        <v>1.3160000000000001</v>
      </c>
      <c r="F29" s="818"/>
      <c r="G29" s="53">
        <v>0.48699999999999999</v>
      </c>
      <c r="H29" s="807"/>
      <c r="I29" s="53">
        <v>1.718</v>
      </c>
      <c r="J29" s="817"/>
      <c r="K29" s="817">
        <v>1.25</v>
      </c>
      <c r="L29" s="817"/>
      <c r="M29" s="817">
        <v>0.46800000000000003</v>
      </c>
      <c r="N29" s="790"/>
      <c r="O29" s="44"/>
    </row>
    <row r="30" spans="1:17" ht="12.95" customHeight="1" x14ac:dyDescent="0.2">
      <c r="A30" s="44" t="s">
        <v>234</v>
      </c>
      <c r="B30" s="77" t="s">
        <v>235</v>
      </c>
      <c r="C30" s="45">
        <v>342.16199999999998</v>
      </c>
      <c r="D30" s="815"/>
      <c r="E30" s="816">
        <v>207.43</v>
      </c>
      <c r="F30" s="815"/>
      <c r="G30" s="45">
        <v>134.732</v>
      </c>
      <c r="H30" s="820"/>
      <c r="I30" s="45">
        <v>297.363</v>
      </c>
      <c r="J30" s="821"/>
      <c r="K30" s="821">
        <v>177.38</v>
      </c>
      <c r="L30" s="821"/>
      <c r="M30" s="821">
        <v>119.982</v>
      </c>
      <c r="N30" s="790"/>
      <c r="O30" s="44"/>
    </row>
    <row r="31" spans="1:17" ht="12.95" customHeight="1" x14ac:dyDescent="0.2">
      <c r="A31" s="44" t="s">
        <v>236</v>
      </c>
      <c r="B31" s="77" t="s">
        <v>237</v>
      </c>
      <c r="C31" s="45">
        <v>46.997</v>
      </c>
      <c r="D31" s="815"/>
      <c r="E31" s="816">
        <v>35.177999999999997</v>
      </c>
      <c r="F31" s="815"/>
      <c r="G31" s="45">
        <v>11.819000000000001</v>
      </c>
      <c r="H31" s="807"/>
      <c r="I31" s="45">
        <v>43.779000000000003</v>
      </c>
      <c r="J31" s="817"/>
      <c r="K31" s="817">
        <v>32.868000000000002</v>
      </c>
      <c r="L31" s="817"/>
      <c r="M31" s="817">
        <v>10.911</v>
      </c>
      <c r="N31" s="790"/>
      <c r="O31" s="44"/>
    </row>
    <row r="32" spans="1:17" ht="12.95" customHeight="1" x14ac:dyDescent="0.2">
      <c r="A32" s="44" t="s">
        <v>238</v>
      </c>
      <c r="B32" s="77" t="s">
        <v>239</v>
      </c>
      <c r="C32" s="45">
        <v>2.2000000000000002</v>
      </c>
      <c r="D32" s="815"/>
      <c r="E32" s="816">
        <v>1.329</v>
      </c>
      <c r="F32" s="815"/>
      <c r="G32" s="45">
        <v>0.87</v>
      </c>
      <c r="H32" s="807"/>
      <c r="I32" s="45">
        <v>2.1640000000000001</v>
      </c>
      <c r="J32" s="817"/>
      <c r="K32" s="817">
        <v>1.3049999999999999</v>
      </c>
      <c r="L32" s="817"/>
      <c r="M32" s="817">
        <v>0.85899999999999999</v>
      </c>
      <c r="N32" s="790"/>
      <c r="O32" s="44"/>
    </row>
    <row r="33" spans="1:15" ht="12.95" customHeight="1" x14ac:dyDescent="0.2">
      <c r="A33" s="44" t="s">
        <v>240</v>
      </c>
      <c r="B33" s="77" t="s">
        <v>241</v>
      </c>
      <c r="C33" s="45">
        <v>43.28</v>
      </c>
      <c r="D33" s="815"/>
      <c r="E33" s="816">
        <v>25.881</v>
      </c>
      <c r="F33" s="815"/>
      <c r="G33" s="45">
        <v>17.399000000000001</v>
      </c>
      <c r="H33" s="807"/>
      <c r="I33" s="45">
        <v>37.826999999999998</v>
      </c>
      <c r="J33" s="817"/>
      <c r="K33" s="817">
        <v>22.722999999999999</v>
      </c>
      <c r="L33" s="817"/>
      <c r="M33" s="817">
        <v>15.103</v>
      </c>
      <c r="N33" s="790"/>
      <c r="O33" s="44"/>
    </row>
    <row r="34" spans="1:15" ht="12.95" customHeight="1" x14ac:dyDescent="0.2">
      <c r="A34" s="44" t="s">
        <v>242</v>
      </c>
      <c r="B34" s="77" t="s">
        <v>243</v>
      </c>
      <c r="C34" s="45">
        <v>48.442999999999998</v>
      </c>
      <c r="D34" s="815"/>
      <c r="E34" s="816">
        <v>13.752000000000001</v>
      </c>
      <c r="F34" s="815"/>
      <c r="G34" s="45">
        <v>34.691000000000003</v>
      </c>
      <c r="H34" s="807"/>
      <c r="I34" s="45">
        <v>36.799999999999997</v>
      </c>
      <c r="J34" s="817"/>
      <c r="K34" s="817">
        <v>9.8379999999999992</v>
      </c>
      <c r="L34" s="817"/>
      <c r="M34" s="817">
        <v>26.962</v>
      </c>
      <c r="N34" s="790"/>
      <c r="O34" s="44"/>
    </row>
    <row r="35" spans="1:15" ht="12.95" customHeight="1" x14ac:dyDescent="0.2">
      <c r="A35" s="44" t="s">
        <v>244</v>
      </c>
      <c r="B35" s="77" t="s">
        <v>245</v>
      </c>
      <c r="C35" s="45">
        <v>43.265999999999998</v>
      </c>
      <c r="D35" s="815"/>
      <c r="E35" s="816">
        <v>24.978000000000002</v>
      </c>
      <c r="F35" s="815"/>
      <c r="G35" s="45">
        <v>18.288</v>
      </c>
      <c r="H35" s="807"/>
      <c r="I35" s="45">
        <v>38.218000000000004</v>
      </c>
      <c r="J35" s="817"/>
      <c r="K35" s="817">
        <v>21.448</v>
      </c>
      <c r="L35" s="817"/>
      <c r="M35" s="817">
        <v>16.77</v>
      </c>
      <c r="N35" s="790"/>
      <c r="O35" s="44"/>
    </row>
    <row r="36" spans="1:15" ht="26.1" customHeight="1" x14ac:dyDescent="0.2">
      <c r="A36" s="44" t="s">
        <v>246</v>
      </c>
      <c r="B36" s="77" t="s">
        <v>247</v>
      </c>
      <c r="C36" s="45">
        <v>56.67</v>
      </c>
      <c r="D36" s="815"/>
      <c r="E36" s="816">
        <v>48.606000000000002</v>
      </c>
      <c r="F36" s="815"/>
      <c r="G36" s="45">
        <v>8.0619999999999994</v>
      </c>
      <c r="H36" s="807"/>
      <c r="I36" s="45">
        <v>41.405000000000001</v>
      </c>
      <c r="J36" s="64"/>
      <c r="K36" s="64">
        <v>35.161000000000001</v>
      </c>
      <c r="L36" s="64"/>
      <c r="M36" s="64">
        <v>6.2430000000000003</v>
      </c>
      <c r="N36" s="790"/>
      <c r="O36" s="44"/>
    </row>
    <row r="37" spans="1:15" ht="12.95" customHeight="1" x14ac:dyDescent="0.2">
      <c r="A37" s="44" t="s">
        <v>248</v>
      </c>
      <c r="B37" s="77" t="s">
        <v>249</v>
      </c>
      <c r="C37" s="45">
        <v>40.048000000000002</v>
      </c>
      <c r="D37" s="815"/>
      <c r="E37" s="816">
        <v>31.388999999999999</v>
      </c>
      <c r="F37" s="815"/>
      <c r="G37" s="45">
        <v>8.6590000000000007</v>
      </c>
      <c r="H37" s="807"/>
      <c r="I37" s="45">
        <v>38.582000000000001</v>
      </c>
      <c r="J37" s="817"/>
      <c r="K37" s="817">
        <v>30.399000000000001</v>
      </c>
      <c r="L37" s="817"/>
      <c r="M37" s="817">
        <v>8.1829999999999998</v>
      </c>
      <c r="N37" s="790"/>
      <c r="O37" s="44"/>
    </row>
    <row r="38" spans="1:15" ht="26.1" customHeight="1" x14ac:dyDescent="0.2">
      <c r="A38" s="44" t="s">
        <v>250</v>
      </c>
      <c r="B38" s="77" t="s">
        <v>251</v>
      </c>
      <c r="C38" s="45">
        <v>69.195999999999998</v>
      </c>
      <c r="D38" s="815"/>
      <c r="E38" s="816">
        <v>49.252000000000002</v>
      </c>
      <c r="F38" s="815"/>
      <c r="G38" s="45">
        <v>19.943000000000001</v>
      </c>
      <c r="H38" s="807"/>
      <c r="I38" s="45">
        <v>53.643999999999998</v>
      </c>
      <c r="J38" s="64"/>
      <c r="K38" s="64">
        <v>38.134999999999998</v>
      </c>
      <c r="L38" s="64"/>
      <c r="M38" s="64">
        <v>15.507999999999999</v>
      </c>
      <c r="N38" s="790"/>
      <c r="O38" s="44"/>
    </row>
    <row r="39" spans="1:15" ht="12.95" customHeight="1" x14ac:dyDescent="0.2">
      <c r="A39" s="44" t="s">
        <v>252</v>
      </c>
      <c r="B39" s="77" t="s">
        <v>253</v>
      </c>
      <c r="C39" s="45">
        <v>8.7200000000000006</v>
      </c>
      <c r="D39" s="815"/>
      <c r="E39" s="816">
        <v>7.29</v>
      </c>
      <c r="F39" s="815"/>
      <c r="G39" s="45">
        <v>1.43</v>
      </c>
      <c r="H39" s="807"/>
      <c r="I39" s="45">
        <v>8.6890000000000001</v>
      </c>
      <c r="J39" s="817"/>
      <c r="K39" s="817">
        <v>7.2690000000000001</v>
      </c>
      <c r="L39" s="817"/>
      <c r="M39" s="817">
        <v>1.42</v>
      </c>
      <c r="N39" s="790"/>
      <c r="O39" s="44"/>
    </row>
    <row r="40" spans="1:15" ht="12.95" customHeight="1" x14ac:dyDescent="0.2">
      <c r="A40" s="44" t="s">
        <v>254</v>
      </c>
      <c r="B40" s="77" t="s">
        <v>255</v>
      </c>
      <c r="C40" s="45">
        <v>85.84</v>
      </c>
      <c r="D40" s="815"/>
      <c r="E40" s="816">
        <v>60.698999999999998</v>
      </c>
      <c r="F40" s="815"/>
      <c r="G40" s="45">
        <v>25.138999999999999</v>
      </c>
      <c r="H40" s="807"/>
      <c r="I40" s="45">
        <v>82.617000000000004</v>
      </c>
      <c r="J40" s="817"/>
      <c r="K40" s="817">
        <v>58.362000000000002</v>
      </c>
      <c r="L40" s="817"/>
      <c r="M40" s="817">
        <v>24.251999999999999</v>
      </c>
      <c r="N40" s="790"/>
      <c r="O40" s="44"/>
    </row>
    <row r="41" spans="1:15" ht="12.95" customHeight="1" x14ac:dyDescent="0.2">
      <c r="A41" s="44" t="s">
        <v>256</v>
      </c>
      <c r="B41" s="77" t="s">
        <v>257</v>
      </c>
      <c r="C41" s="45">
        <v>43.889000000000003</v>
      </c>
      <c r="D41" s="815"/>
      <c r="E41" s="816">
        <v>22.341000000000001</v>
      </c>
      <c r="F41" s="815"/>
      <c r="G41" s="45">
        <v>21.547999999999998</v>
      </c>
      <c r="H41" s="807"/>
      <c r="I41" s="45">
        <v>43.744</v>
      </c>
      <c r="J41" s="817"/>
      <c r="K41" s="817">
        <v>22.248000000000001</v>
      </c>
      <c r="L41" s="817"/>
      <c r="M41" s="817">
        <v>21.495999999999999</v>
      </c>
      <c r="N41" s="790"/>
      <c r="O41" s="44"/>
    </row>
    <row r="42" spans="1:15" ht="12.95" customHeight="1" x14ac:dyDescent="0.2">
      <c r="A42" s="44" t="s">
        <v>258</v>
      </c>
      <c r="B42" s="77" t="s">
        <v>259</v>
      </c>
      <c r="C42" s="45">
        <v>88.835999999999999</v>
      </c>
      <c r="D42" s="815"/>
      <c r="E42" s="816">
        <v>66.620999999999995</v>
      </c>
      <c r="F42" s="815"/>
      <c r="G42" s="45">
        <v>22.215</v>
      </c>
      <c r="H42" s="807"/>
      <c r="I42" s="45">
        <v>83.74</v>
      </c>
      <c r="J42" s="817"/>
      <c r="K42" s="817">
        <v>62.899000000000001</v>
      </c>
      <c r="L42" s="817"/>
      <c r="M42" s="817">
        <v>20.841000000000001</v>
      </c>
      <c r="N42" s="790"/>
      <c r="O42" s="44"/>
    </row>
    <row r="43" spans="1:15" ht="12.95" customHeight="1" x14ac:dyDescent="0.2">
      <c r="A43" s="44" t="s">
        <v>260</v>
      </c>
      <c r="B43" s="77" t="s">
        <v>261</v>
      </c>
      <c r="C43" s="45">
        <v>90.727000000000004</v>
      </c>
      <c r="D43" s="815"/>
      <c r="E43" s="816">
        <v>75.872</v>
      </c>
      <c r="F43" s="815"/>
      <c r="G43" s="45">
        <v>14.855</v>
      </c>
      <c r="H43" s="807"/>
      <c r="I43" s="45">
        <v>81.081999999999994</v>
      </c>
      <c r="J43" s="817"/>
      <c r="K43" s="817">
        <v>68.028000000000006</v>
      </c>
      <c r="L43" s="817"/>
      <c r="M43" s="817">
        <v>13.054</v>
      </c>
      <c r="N43" s="790"/>
      <c r="O43" s="44"/>
    </row>
    <row r="44" spans="1:15" ht="26.1" customHeight="1" x14ac:dyDescent="0.2">
      <c r="A44" s="44" t="s">
        <v>262</v>
      </c>
      <c r="B44" s="77" t="s">
        <v>263</v>
      </c>
      <c r="C44" s="45">
        <v>77.007999999999996</v>
      </c>
      <c r="D44" s="815"/>
      <c r="E44" s="816">
        <v>69.233000000000004</v>
      </c>
      <c r="F44" s="815"/>
      <c r="G44" s="45">
        <v>7.774</v>
      </c>
      <c r="H44" s="807"/>
      <c r="I44" s="45">
        <v>69.268000000000001</v>
      </c>
      <c r="J44" s="64"/>
      <c r="K44" s="64">
        <v>62.444000000000003</v>
      </c>
      <c r="L44" s="64"/>
      <c r="M44" s="64">
        <v>6.8239999999999998</v>
      </c>
      <c r="N44" s="790"/>
      <c r="O44" s="44"/>
    </row>
    <row r="45" spans="1:15" ht="26.1" customHeight="1" x14ac:dyDescent="0.2">
      <c r="A45" s="44" t="s">
        <v>264</v>
      </c>
      <c r="B45" s="77" t="s">
        <v>265</v>
      </c>
      <c r="C45" s="45">
        <v>229.16</v>
      </c>
      <c r="D45" s="815"/>
      <c r="E45" s="816">
        <v>197.131</v>
      </c>
      <c r="F45" s="815"/>
      <c r="G45" s="45">
        <v>32.029000000000003</v>
      </c>
      <c r="H45" s="807"/>
      <c r="I45" s="45">
        <v>192.833</v>
      </c>
      <c r="J45" s="64"/>
      <c r="K45" s="64">
        <v>166.21199999999999</v>
      </c>
      <c r="L45" s="64"/>
      <c r="M45" s="64">
        <v>26.620999999999999</v>
      </c>
      <c r="N45" s="790"/>
      <c r="O45" s="44"/>
    </row>
    <row r="46" spans="1:15" ht="14.25" customHeight="1" x14ac:dyDescent="0.2">
      <c r="A46" s="44" t="s">
        <v>266</v>
      </c>
      <c r="B46" s="77" t="s">
        <v>267</v>
      </c>
      <c r="C46" s="45">
        <v>30.992999999999999</v>
      </c>
      <c r="D46" s="815"/>
      <c r="E46" s="816">
        <v>20.922999999999998</v>
      </c>
      <c r="F46" s="815"/>
      <c r="G46" s="45">
        <v>10.071</v>
      </c>
      <c r="H46" s="807"/>
      <c r="I46" s="45">
        <v>28.811</v>
      </c>
      <c r="J46" s="64"/>
      <c r="K46" s="64">
        <v>19.396000000000001</v>
      </c>
      <c r="L46" s="64"/>
      <c r="M46" s="64">
        <v>9.4149999999999991</v>
      </c>
      <c r="N46" s="790"/>
      <c r="O46" s="44"/>
    </row>
    <row r="47" spans="1:15" ht="12.95" customHeight="1" x14ac:dyDescent="0.2">
      <c r="A47" s="44" t="s">
        <v>268</v>
      </c>
      <c r="B47" s="77" t="s">
        <v>269</v>
      </c>
      <c r="C47" s="45">
        <v>46.323999999999998</v>
      </c>
      <c r="D47" s="815"/>
      <c r="E47" s="816">
        <v>34.768000000000001</v>
      </c>
      <c r="F47" s="815"/>
      <c r="G47" s="45">
        <v>11.555</v>
      </c>
      <c r="H47" s="807"/>
      <c r="I47" s="45">
        <v>42.749000000000002</v>
      </c>
      <c r="J47" s="64"/>
      <c r="K47" s="64">
        <v>32.508000000000003</v>
      </c>
      <c r="L47" s="64"/>
      <c r="M47" s="64">
        <v>10.241</v>
      </c>
      <c r="N47" s="790"/>
      <c r="O47" s="44"/>
    </row>
    <row r="48" spans="1:15" ht="12.95" customHeight="1" x14ac:dyDescent="0.2">
      <c r="A48" s="44" t="s">
        <v>270</v>
      </c>
      <c r="B48" s="77" t="s">
        <v>271</v>
      </c>
      <c r="C48" s="45">
        <v>113.738</v>
      </c>
      <c r="D48" s="815"/>
      <c r="E48" s="816">
        <v>95.950999999999993</v>
      </c>
      <c r="F48" s="815"/>
      <c r="G48" s="45">
        <v>17.786000000000001</v>
      </c>
      <c r="H48" s="807"/>
      <c r="I48" s="45">
        <v>100.58</v>
      </c>
      <c r="J48" s="64"/>
      <c r="K48" s="64">
        <v>85.128</v>
      </c>
      <c r="L48" s="64"/>
      <c r="M48" s="64">
        <v>15.451000000000001</v>
      </c>
      <c r="N48" s="790"/>
      <c r="O48" s="44"/>
    </row>
    <row r="49" spans="1:15" ht="26.1" customHeight="1" x14ac:dyDescent="0.2">
      <c r="A49" s="44" t="s">
        <v>272</v>
      </c>
      <c r="B49" s="77" t="s">
        <v>273</v>
      </c>
      <c r="C49" s="45">
        <v>148.577</v>
      </c>
      <c r="D49" s="815"/>
      <c r="E49" s="816">
        <v>119.26600000000001</v>
      </c>
      <c r="F49" s="815"/>
      <c r="G49" s="45">
        <v>29.31</v>
      </c>
      <c r="H49" s="807"/>
      <c r="I49" s="45">
        <v>146.53</v>
      </c>
      <c r="J49" s="64"/>
      <c r="K49" s="64">
        <v>117.619</v>
      </c>
      <c r="L49" s="64"/>
      <c r="M49" s="64">
        <v>28.911000000000001</v>
      </c>
      <c r="N49" s="790"/>
      <c r="O49" s="44"/>
    </row>
    <row r="50" spans="1:15" ht="12.95" customHeight="1" x14ac:dyDescent="0.2">
      <c r="A50" s="44" t="s">
        <v>274</v>
      </c>
      <c r="B50" s="77" t="s">
        <v>275</v>
      </c>
      <c r="C50" s="45">
        <v>49.143999999999998</v>
      </c>
      <c r="D50" s="815"/>
      <c r="E50" s="816">
        <v>41.857999999999997</v>
      </c>
      <c r="F50" s="815"/>
      <c r="G50" s="45">
        <v>7.2850000000000001</v>
      </c>
      <c r="H50" s="807"/>
      <c r="I50" s="45">
        <v>47.564</v>
      </c>
      <c r="J50" s="64"/>
      <c r="K50" s="64">
        <v>40.536999999999999</v>
      </c>
      <c r="L50" s="64"/>
      <c r="M50" s="64">
        <v>7.0270000000000001</v>
      </c>
      <c r="N50" s="790"/>
      <c r="O50" s="44"/>
    </row>
    <row r="51" spans="1:15" ht="12.95" customHeight="1" x14ac:dyDescent="0.2">
      <c r="A51" s="44" t="s">
        <v>276</v>
      </c>
      <c r="B51" s="77" t="s">
        <v>277</v>
      </c>
      <c r="C51" s="45">
        <v>57.573999999999998</v>
      </c>
      <c r="D51" s="815"/>
      <c r="E51" s="816">
        <v>47.76</v>
      </c>
      <c r="F51" s="815"/>
      <c r="G51" s="45">
        <v>9.8130000000000006</v>
      </c>
      <c r="H51" s="807"/>
      <c r="I51" s="45">
        <v>42.823999999999998</v>
      </c>
      <c r="J51" s="64"/>
      <c r="K51" s="64">
        <v>34.838999999999999</v>
      </c>
      <c r="L51" s="64"/>
      <c r="M51" s="64">
        <v>7.9850000000000003</v>
      </c>
      <c r="N51" s="790"/>
      <c r="O51" s="44"/>
    </row>
    <row r="52" spans="1:15" ht="12.95" customHeight="1" x14ac:dyDescent="0.2">
      <c r="A52" s="44" t="s">
        <v>278</v>
      </c>
      <c r="B52" s="77" t="s">
        <v>279</v>
      </c>
      <c r="C52" s="45">
        <v>32.807000000000002</v>
      </c>
      <c r="D52" s="815"/>
      <c r="E52" s="816">
        <v>19.189</v>
      </c>
      <c r="F52" s="815"/>
      <c r="G52" s="45">
        <v>13.617000000000001</v>
      </c>
      <c r="H52" s="807"/>
      <c r="I52" s="45">
        <v>25.405999999999999</v>
      </c>
      <c r="J52" s="64"/>
      <c r="K52" s="64">
        <v>14.24</v>
      </c>
      <c r="L52" s="64"/>
      <c r="M52" s="64">
        <v>11.166</v>
      </c>
      <c r="N52" s="790"/>
      <c r="O52" s="44"/>
    </row>
    <row r="53" spans="1:15" ht="12.95" customHeight="1" x14ac:dyDescent="0.2">
      <c r="A53" s="44" t="s">
        <v>280</v>
      </c>
      <c r="B53" s="77" t="s">
        <v>281</v>
      </c>
      <c r="C53" s="45">
        <v>77.847999999999999</v>
      </c>
      <c r="D53" s="815"/>
      <c r="E53" s="823">
        <v>65.903999999999996</v>
      </c>
      <c r="F53" s="815"/>
      <c r="G53" s="45">
        <v>11.945</v>
      </c>
      <c r="H53" s="807"/>
      <c r="I53" s="45">
        <v>58.808</v>
      </c>
      <c r="J53" s="817"/>
      <c r="K53" s="817">
        <v>49.82</v>
      </c>
      <c r="L53" s="817"/>
      <c r="M53" s="817">
        <v>8.9890000000000008</v>
      </c>
      <c r="N53" s="790"/>
      <c r="O53" s="44"/>
    </row>
    <row r="54" spans="1:15" ht="26.1" customHeight="1" x14ac:dyDescent="0.2">
      <c r="A54" s="44" t="s">
        <v>282</v>
      </c>
      <c r="B54" s="824" t="s">
        <v>283</v>
      </c>
      <c r="C54" s="65">
        <v>37.573</v>
      </c>
      <c r="D54" s="825"/>
      <c r="E54" s="826">
        <v>29.731000000000002</v>
      </c>
      <c r="F54" s="825"/>
      <c r="G54" s="65">
        <v>7.8419999999999996</v>
      </c>
      <c r="H54" s="827"/>
      <c r="I54" s="65">
        <v>36.148000000000003</v>
      </c>
      <c r="J54" s="828"/>
      <c r="K54" s="828">
        <v>28.844999999999999</v>
      </c>
      <c r="L54" s="828"/>
      <c r="M54" s="828">
        <v>7.3029999999999999</v>
      </c>
      <c r="N54" s="790"/>
      <c r="O54" s="44"/>
    </row>
    <row r="55" spans="1:15" ht="12.95" customHeight="1" x14ac:dyDescent="0.2">
      <c r="A55" s="44" t="s">
        <v>284</v>
      </c>
      <c r="B55" s="77" t="s">
        <v>285</v>
      </c>
      <c r="C55" s="45">
        <v>40.713000000000001</v>
      </c>
      <c r="D55" s="815"/>
      <c r="E55" s="816">
        <v>32.268000000000001</v>
      </c>
      <c r="F55" s="815"/>
      <c r="G55" s="45">
        <v>8.4440000000000008</v>
      </c>
      <c r="H55" s="807"/>
      <c r="I55" s="45">
        <v>40.307000000000002</v>
      </c>
      <c r="J55" s="817"/>
      <c r="K55" s="817">
        <v>31.956</v>
      </c>
      <c r="L55" s="817"/>
      <c r="M55" s="817">
        <v>8.3510000000000009</v>
      </c>
      <c r="N55" s="790"/>
      <c r="O55" s="44"/>
    </row>
    <row r="56" spans="1:15" ht="12.95" customHeight="1" x14ac:dyDescent="0.2">
      <c r="A56" s="44" t="s">
        <v>286</v>
      </c>
      <c r="B56" s="77" t="s">
        <v>287</v>
      </c>
      <c r="C56" s="45">
        <v>5.2910000000000004</v>
      </c>
      <c r="D56" s="815"/>
      <c r="E56" s="816">
        <v>4.3719999999999999</v>
      </c>
      <c r="F56" s="815"/>
      <c r="G56" s="45">
        <v>0.91800000000000004</v>
      </c>
      <c r="H56" s="807"/>
      <c r="I56" s="45">
        <v>5.0010000000000003</v>
      </c>
      <c r="J56" s="817"/>
      <c r="K56" s="817">
        <v>4.1390000000000002</v>
      </c>
      <c r="L56" s="817"/>
      <c r="M56" s="817">
        <v>0.86299999999999999</v>
      </c>
      <c r="N56" s="790"/>
      <c r="O56" s="44"/>
    </row>
    <row r="57" spans="1:15" ht="12.95" customHeight="1" x14ac:dyDescent="0.2">
      <c r="A57" s="44" t="s">
        <v>288</v>
      </c>
      <c r="B57" s="77" t="s">
        <v>289</v>
      </c>
      <c r="C57" s="45">
        <v>85.807000000000002</v>
      </c>
      <c r="D57" s="815"/>
      <c r="E57" s="816">
        <v>69.882999999999996</v>
      </c>
      <c r="F57" s="815"/>
      <c r="G57" s="45">
        <v>15.923999999999999</v>
      </c>
      <c r="H57" s="807"/>
      <c r="I57" s="45">
        <v>84.269000000000005</v>
      </c>
      <c r="J57" s="817"/>
      <c r="K57" s="817">
        <v>68.727000000000004</v>
      </c>
      <c r="L57" s="817"/>
      <c r="M57" s="817">
        <v>15.542</v>
      </c>
      <c r="N57" s="790"/>
      <c r="O57" s="44"/>
    </row>
    <row r="58" spans="1:15" ht="26.1" customHeight="1" x14ac:dyDescent="0.2">
      <c r="A58" s="44" t="s">
        <v>290</v>
      </c>
      <c r="B58" s="85" t="s">
        <v>291</v>
      </c>
      <c r="C58" s="53">
        <v>1.7110000000000001</v>
      </c>
      <c r="D58" s="818"/>
      <c r="E58" s="819">
        <v>1.367</v>
      </c>
      <c r="F58" s="818"/>
      <c r="G58" s="53">
        <v>0.34499999999999997</v>
      </c>
      <c r="H58" s="807"/>
      <c r="I58" s="53">
        <v>1.54</v>
      </c>
      <c r="J58" s="66"/>
      <c r="K58" s="66">
        <v>1.234</v>
      </c>
      <c r="L58" s="66"/>
      <c r="M58" s="66">
        <v>0.30599999999999999</v>
      </c>
      <c r="N58" s="790"/>
      <c r="O58" s="44"/>
    </row>
    <row r="59" spans="1:15" ht="12.95" customHeight="1" x14ac:dyDescent="0.2">
      <c r="A59" s="44" t="s">
        <v>292</v>
      </c>
      <c r="B59" s="77" t="s">
        <v>293</v>
      </c>
      <c r="C59" s="45">
        <v>351.93099999999998</v>
      </c>
      <c r="D59" s="815"/>
      <c r="E59" s="816">
        <v>300.63799999999998</v>
      </c>
      <c r="F59" s="815"/>
      <c r="G59" s="45">
        <v>51.292000000000002</v>
      </c>
      <c r="H59" s="820"/>
      <c r="I59" s="45">
        <v>249.239</v>
      </c>
      <c r="J59" s="821"/>
      <c r="K59" s="821">
        <v>210.79400000000001</v>
      </c>
      <c r="L59" s="821"/>
      <c r="M59" s="821">
        <v>38.445</v>
      </c>
      <c r="N59" s="790"/>
      <c r="O59" s="44"/>
    </row>
    <row r="60" spans="1:15" ht="12.95" customHeight="1" x14ac:dyDescent="0.2">
      <c r="A60" s="44" t="s">
        <v>294</v>
      </c>
      <c r="B60" s="77" t="s">
        <v>295</v>
      </c>
      <c r="C60" s="45">
        <v>51.725000000000001</v>
      </c>
      <c r="D60" s="815"/>
      <c r="E60" s="816">
        <v>45.869</v>
      </c>
      <c r="F60" s="815"/>
      <c r="G60" s="45">
        <v>5.8550000000000004</v>
      </c>
      <c r="H60" s="807"/>
      <c r="I60" s="45">
        <v>42.326999999999998</v>
      </c>
      <c r="J60" s="822"/>
      <c r="K60" s="822">
        <v>37.328000000000003</v>
      </c>
      <c r="L60" s="822"/>
      <c r="M60" s="822">
        <v>4.9989999999999997</v>
      </c>
      <c r="N60" s="790"/>
      <c r="O60" s="44"/>
    </row>
    <row r="61" spans="1:15" ht="12.95" customHeight="1" x14ac:dyDescent="0.2">
      <c r="A61" s="44" t="s">
        <v>296</v>
      </c>
      <c r="B61" s="85" t="s">
        <v>297</v>
      </c>
      <c r="C61" s="53">
        <v>623.50699999999995</v>
      </c>
      <c r="D61" s="818"/>
      <c r="E61" s="819">
        <v>564.34100000000001</v>
      </c>
      <c r="F61" s="818"/>
      <c r="G61" s="53">
        <v>59.165999999999997</v>
      </c>
      <c r="H61" s="829"/>
      <c r="I61" s="53">
        <v>374.94400000000002</v>
      </c>
      <c r="J61" s="830"/>
      <c r="K61" s="830">
        <v>333.20600000000002</v>
      </c>
      <c r="L61" s="830"/>
      <c r="M61" s="830">
        <v>41.738</v>
      </c>
      <c r="N61" s="790"/>
      <c r="O61" s="44"/>
    </row>
    <row r="62" spans="1:15" ht="12.95" customHeight="1" x14ac:dyDescent="0.2">
      <c r="A62" s="44" t="s">
        <v>298</v>
      </c>
      <c r="B62" s="77" t="s">
        <v>299</v>
      </c>
      <c r="C62" s="45">
        <v>305.56799999999998</v>
      </c>
      <c r="D62" s="815"/>
      <c r="E62" s="816">
        <v>260.61599999999999</v>
      </c>
      <c r="F62" s="815"/>
      <c r="G62" s="45">
        <v>44.951000000000001</v>
      </c>
      <c r="H62" s="807"/>
      <c r="I62" s="45">
        <v>218.279</v>
      </c>
      <c r="J62" s="817"/>
      <c r="K62" s="817">
        <v>184.751</v>
      </c>
      <c r="L62" s="817"/>
      <c r="M62" s="817">
        <v>33.529000000000003</v>
      </c>
      <c r="N62" s="790"/>
      <c r="O62" s="44"/>
    </row>
    <row r="63" spans="1:15" ht="26.1" customHeight="1" x14ac:dyDescent="0.2">
      <c r="A63" s="44" t="s">
        <v>300</v>
      </c>
      <c r="B63" s="77" t="s">
        <v>301</v>
      </c>
      <c r="C63" s="45">
        <v>895.76499999999999</v>
      </c>
      <c r="D63" s="815"/>
      <c r="E63" s="816">
        <v>583.47799999999995</v>
      </c>
      <c r="F63" s="815"/>
      <c r="G63" s="45">
        <v>312.286</v>
      </c>
      <c r="H63" s="807"/>
      <c r="I63" s="45">
        <v>717.90899999999999</v>
      </c>
      <c r="J63" s="64"/>
      <c r="K63" s="64">
        <v>453.71100000000001</v>
      </c>
      <c r="L63" s="64"/>
      <c r="M63" s="64">
        <v>264.197</v>
      </c>
      <c r="N63" s="790"/>
      <c r="O63" s="44"/>
    </row>
    <row r="64" spans="1:15" ht="12.95" customHeight="1" x14ac:dyDescent="0.2">
      <c r="A64" s="44" t="s">
        <v>302</v>
      </c>
      <c r="B64" s="85" t="s">
        <v>303</v>
      </c>
      <c r="C64" s="53">
        <v>1819.0170000000001</v>
      </c>
      <c r="D64" s="818"/>
      <c r="E64" s="819">
        <v>716.64</v>
      </c>
      <c r="F64" s="818"/>
      <c r="G64" s="53">
        <v>1102.375</v>
      </c>
      <c r="H64" s="831"/>
      <c r="I64" s="53">
        <v>1269.0719999999999</v>
      </c>
      <c r="J64" s="832"/>
      <c r="K64" s="832">
        <v>448.51900000000001</v>
      </c>
      <c r="L64" s="832"/>
      <c r="M64" s="832">
        <v>820.55100000000004</v>
      </c>
      <c r="N64" s="790"/>
      <c r="O64" s="44"/>
    </row>
    <row r="65" spans="1:15" ht="12.95" customHeight="1" x14ac:dyDescent="0.2">
      <c r="A65" s="44" t="s">
        <v>304</v>
      </c>
      <c r="B65" s="77" t="s">
        <v>305</v>
      </c>
      <c r="C65" s="45">
        <v>535.86900000000003</v>
      </c>
      <c r="D65" s="815"/>
      <c r="E65" s="816">
        <v>475.68799999999999</v>
      </c>
      <c r="F65" s="815"/>
      <c r="G65" s="45">
        <v>60.180999999999997</v>
      </c>
      <c r="H65" s="807"/>
      <c r="I65" s="45">
        <v>353.91399999999999</v>
      </c>
      <c r="J65" s="822"/>
      <c r="K65" s="822">
        <v>310.01100000000002</v>
      </c>
      <c r="L65" s="822"/>
      <c r="M65" s="822">
        <v>43.902999999999999</v>
      </c>
      <c r="N65" s="790"/>
      <c r="O65" s="44"/>
    </row>
    <row r="66" spans="1:15" ht="12.95" customHeight="1" x14ac:dyDescent="0.2">
      <c r="A66" s="44" t="s">
        <v>306</v>
      </c>
      <c r="B66" s="77" t="s">
        <v>307</v>
      </c>
      <c r="C66" s="45">
        <v>11.929</v>
      </c>
      <c r="D66" s="815"/>
      <c r="E66" s="823">
        <v>9.8529999999999998</v>
      </c>
      <c r="F66" s="815"/>
      <c r="G66" s="45">
        <v>2.0760000000000001</v>
      </c>
      <c r="H66" s="807"/>
      <c r="I66" s="45">
        <v>0.58299999999999996</v>
      </c>
      <c r="J66" s="822"/>
      <c r="K66" s="822">
        <v>0.32900000000000001</v>
      </c>
      <c r="L66" s="822"/>
      <c r="M66" s="822">
        <v>0.254</v>
      </c>
      <c r="N66" s="790"/>
      <c r="O66" s="44"/>
    </row>
    <row r="67" spans="1:15" ht="12.95" customHeight="1" x14ac:dyDescent="0.2">
      <c r="A67" s="44" t="s">
        <v>308</v>
      </c>
      <c r="B67" s="77" t="s">
        <v>309</v>
      </c>
      <c r="C67" s="45">
        <v>32.082000000000001</v>
      </c>
      <c r="D67" s="833"/>
      <c r="E67" s="823">
        <v>18.911999999999999</v>
      </c>
      <c r="F67" s="833"/>
      <c r="G67" s="45">
        <v>13.17</v>
      </c>
      <c r="H67" s="833"/>
      <c r="I67" s="45">
        <v>31.827000000000002</v>
      </c>
      <c r="J67" s="822"/>
      <c r="K67" s="822">
        <v>18.686</v>
      </c>
      <c r="L67" s="822"/>
      <c r="M67" s="822">
        <v>13.141</v>
      </c>
      <c r="N67" s="790"/>
      <c r="O67" s="44"/>
    </row>
    <row r="68" spans="1:15" ht="12.95" customHeight="1" x14ac:dyDescent="0.2">
      <c r="A68" s="44" t="s">
        <v>310</v>
      </c>
      <c r="B68" s="77" t="s">
        <v>311</v>
      </c>
      <c r="C68" s="45">
        <v>176.239</v>
      </c>
      <c r="D68" s="833"/>
      <c r="E68" s="816">
        <v>125.622</v>
      </c>
      <c r="F68" s="833"/>
      <c r="G68" s="45">
        <v>50.616999999999997</v>
      </c>
      <c r="H68" s="833"/>
      <c r="I68" s="45">
        <v>160.875</v>
      </c>
      <c r="J68" s="822"/>
      <c r="K68" s="822">
        <v>112.471</v>
      </c>
      <c r="L68" s="822"/>
      <c r="M68" s="822">
        <v>48.404000000000003</v>
      </c>
      <c r="N68" s="790"/>
      <c r="O68" s="44"/>
    </row>
    <row r="69" spans="1:15" ht="12.95" customHeight="1" x14ac:dyDescent="0.2">
      <c r="A69" s="44" t="s">
        <v>312</v>
      </c>
      <c r="B69" s="85" t="s">
        <v>313</v>
      </c>
      <c r="C69" s="53">
        <v>62.031999999999996</v>
      </c>
      <c r="D69" s="834"/>
      <c r="E69" s="819">
        <v>33.411000000000001</v>
      </c>
      <c r="F69" s="834"/>
      <c r="G69" s="53">
        <v>28.620999999999999</v>
      </c>
      <c r="H69" s="835"/>
      <c r="I69" s="53">
        <v>56.792999999999999</v>
      </c>
      <c r="J69" s="830"/>
      <c r="K69" s="830">
        <v>29.33</v>
      </c>
      <c r="L69" s="830"/>
      <c r="M69" s="830">
        <v>27.463000000000001</v>
      </c>
      <c r="N69" s="790"/>
      <c r="O69" s="44"/>
    </row>
    <row r="70" spans="1:15" ht="12.95" customHeight="1" x14ac:dyDescent="0.2">
      <c r="A70" s="44" t="s">
        <v>314</v>
      </c>
      <c r="B70" s="77" t="s">
        <v>315</v>
      </c>
      <c r="C70" s="45">
        <v>277.54399999999998</v>
      </c>
      <c r="D70" s="833"/>
      <c r="E70" s="816">
        <v>127.187</v>
      </c>
      <c r="F70" s="833"/>
      <c r="G70" s="45">
        <v>150.357</v>
      </c>
      <c r="H70" s="833"/>
      <c r="I70" s="45">
        <v>259.78100000000001</v>
      </c>
      <c r="J70" s="817"/>
      <c r="K70" s="817">
        <v>118.627</v>
      </c>
      <c r="L70" s="817"/>
      <c r="M70" s="817">
        <v>141.154</v>
      </c>
      <c r="N70" s="790"/>
      <c r="O70" s="44"/>
    </row>
    <row r="71" spans="1:15" ht="12.95" customHeight="1" x14ac:dyDescent="0.2">
      <c r="A71" s="44" t="s">
        <v>316</v>
      </c>
      <c r="B71" s="85" t="s">
        <v>317</v>
      </c>
      <c r="C71" s="53">
        <v>1146.134</v>
      </c>
      <c r="D71" s="834"/>
      <c r="E71" s="819">
        <v>573.09900000000005</v>
      </c>
      <c r="F71" s="834"/>
      <c r="G71" s="53">
        <v>573.03200000000004</v>
      </c>
      <c r="H71" s="833"/>
      <c r="I71" s="53">
        <v>835.27099999999996</v>
      </c>
      <c r="J71" s="817"/>
      <c r="K71" s="817">
        <v>389.42599999999999</v>
      </c>
      <c r="L71" s="817"/>
      <c r="M71" s="817">
        <v>445.84399999999999</v>
      </c>
      <c r="N71" s="790"/>
      <c r="O71" s="44"/>
    </row>
    <row r="72" spans="1:15" ht="12.95" customHeight="1" x14ac:dyDescent="0.2">
      <c r="A72" s="44" t="s">
        <v>318</v>
      </c>
      <c r="B72" s="77" t="s">
        <v>319</v>
      </c>
      <c r="C72" s="45">
        <v>55.84</v>
      </c>
      <c r="D72" s="833"/>
      <c r="E72" s="823">
        <v>32.542000000000002</v>
      </c>
      <c r="F72" s="833"/>
      <c r="G72" s="45">
        <v>23.298999999999999</v>
      </c>
      <c r="H72" s="836"/>
      <c r="I72" s="45">
        <v>46.996000000000002</v>
      </c>
      <c r="J72" s="821"/>
      <c r="K72" s="821">
        <v>25.952000000000002</v>
      </c>
      <c r="L72" s="821"/>
      <c r="M72" s="821">
        <v>21.045000000000002</v>
      </c>
      <c r="N72" s="790"/>
      <c r="O72" s="44"/>
    </row>
    <row r="73" spans="1:15" ht="26.1" customHeight="1" x14ac:dyDescent="0.2">
      <c r="A73" s="44" t="s">
        <v>320</v>
      </c>
      <c r="B73" s="77" t="s">
        <v>321</v>
      </c>
      <c r="C73" s="45">
        <v>33.713000000000001</v>
      </c>
      <c r="D73" s="833"/>
      <c r="E73" s="816">
        <v>19.949000000000002</v>
      </c>
      <c r="F73" s="833"/>
      <c r="G73" s="45">
        <v>13.763999999999999</v>
      </c>
      <c r="H73" s="833"/>
      <c r="I73" s="45">
        <v>26.669</v>
      </c>
      <c r="J73" s="64"/>
      <c r="K73" s="64">
        <v>14.487</v>
      </c>
      <c r="L73" s="64"/>
      <c r="M73" s="64">
        <v>12.180999999999999</v>
      </c>
      <c r="N73" s="790"/>
      <c r="O73" s="44"/>
    </row>
    <row r="74" spans="1:15" ht="12.95" customHeight="1" x14ac:dyDescent="0.2">
      <c r="A74" s="44" t="s">
        <v>322</v>
      </c>
      <c r="B74" s="77" t="s">
        <v>323</v>
      </c>
      <c r="C74" s="45">
        <v>23.048999999999999</v>
      </c>
      <c r="D74" s="833"/>
      <c r="E74" s="816">
        <v>13.537000000000001</v>
      </c>
      <c r="F74" s="833"/>
      <c r="G74" s="45">
        <v>9.5120000000000005</v>
      </c>
      <c r="H74" s="833"/>
      <c r="I74" s="45">
        <v>22.039000000000001</v>
      </c>
      <c r="J74" s="822"/>
      <c r="K74" s="822">
        <v>12.792</v>
      </c>
      <c r="L74" s="822"/>
      <c r="M74" s="822">
        <v>9.2469999999999999</v>
      </c>
      <c r="N74" s="790"/>
      <c r="O74" s="44"/>
    </row>
    <row r="75" spans="1:15" ht="12.95" customHeight="1" x14ac:dyDescent="0.2">
      <c r="A75" s="44" t="s">
        <v>324</v>
      </c>
      <c r="B75" s="77" t="s">
        <v>325</v>
      </c>
      <c r="C75" s="45">
        <v>82.47</v>
      </c>
      <c r="D75" s="833"/>
      <c r="E75" s="816">
        <v>53.926000000000002</v>
      </c>
      <c r="F75" s="833"/>
      <c r="G75" s="45">
        <v>28.544</v>
      </c>
      <c r="H75" s="833"/>
      <c r="I75" s="45">
        <v>76.802999999999997</v>
      </c>
      <c r="J75" s="822"/>
      <c r="K75" s="822">
        <v>49.619</v>
      </c>
      <c r="L75" s="822"/>
      <c r="M75" s="822">
        <v>27.183</v>
      </c>
      <c r="N75" s="790"/>
      <c r="O75" s="44"/>
    </row>
    <row r="76" spans="1:15" ht="26.1" customHeight="1" x14ac:dyDescent="0.2">
      <c r="A76" s="44" t="s">
        <v>326</v>
      </c>
      <c r="B76" s="77" t="s">
        <v>328</v>
      </c>
      <c r="C76" s="45">
        <v>221.898</v>
      </c>
      <c r="D76" s="833"/>
      <c r="E76" s="816">
        <v>155.102</v>
      </c>
      <c r="F76" s="833"/>
      <c r="G76" s="45">
        <v>66.796000000000006</v>
      </c>
      <c r="H76" s="833"/>
      <c r="I76" s="45">
        <v>195.61600000000001</v>
      </c>
      <c r="J76" s="64"/>
      <c r="K76" s="64">
        <v>133.00399999999999</v>
      </c>
      <c r="L76" s="64"/>
      <c r="M76" s="64">
        <v>62.612000000000002</v>
      </c>
      <c r="N76" s="790"/>
      <c r="O76" s="44"/>
    </row>
    <row r="77" spans="1:15" ht="12.95" customHeight="1" x14ac:dyDescent="0.2">
      <c r="A77" s="44" t="s">
        <v>329</v>
      </c>
      <c r="B77" s="85" t="s">
        <v>330</v>
      </c>
      <c r="C77" s="53">
        <v>28.56</v>
      </c>
      <c r="D77" s="834"/>
      <c r="E77" s="819">
        <v>15.994999999999999</v>
      </c>
      <c r="F77" s="834"/>
      <c r="G77" s="53">
        <v>12.565</v>
      </c>
      <c r="H77" s="835"/>
      <c r="I77" s="53">
        <v>20.741</v>
      </c>
      <c r="J77" s="830"/>
      <c r="K77" s="830">
        <v>10.824</v>
      </c>
      <c r="L77" s="830"/>
      <c r="M77" s="830">
        <v>9.9169999999999998</v>
      </c>
      <c r="N77" s="790"/>
      <c r="O77" s="44"/>
    </row>
    <row r="78" spans="1:15" ht="12.95" customHeight="1" x14ac:dyDescent="0.2">
      <c r="A78" s="44" t="s">
        <v>331</v>
      </c>
      <c r="B78" s="77" t="s">
        <v>332</v>
      </c>
      <c r="C78" s="45">
        <v>224.405</v>
      </c>
      <c r="D78" s="833"/>
      <c r="E78" s="816">
        <v>116.917</v>
      </c>
      <c r="F78" s="833"/>
      <c r="G78" s="45">
        <v>107.48699999999999</v>
      </c>
      <c r="H78" s="833"/>
      <c r="I78" s="45">
        <v>220.57599999999999</v>
      </c>
      <c r="J78" s="817"/>
      <c r="K78" s="817">
        <v>114.681</v>
      </c>
      <c r="L78" s="817"/>
      <c r="M78" s="817">
        <v>105.89400000000001</v>
      </c>
      <c r="N78" s="790"/>
      <c r="O78" s="44"/>
    </row>
    <row r="79" spans="1:15" ht="26.1" customHeight="1" x14ac:dyDescent="0.2">
      <c r="A79" s="44" t="s">
        <v>333</v>
      </c>
      <c r="B79" s="77" t="s">
        <v>334</v>
      </c>
      <c r="C79" s="45">
        <v>59.01</v>
      </c>
      <c r="D79" s="833"/>
      <c r="E79" s="816">
        <v>27.591000000000001</v>
      </c>
      <c r="F79" s="833"/>
      <c r="G79" s="45">
        <v>31.42</v>
      </c>
      <c r="H79" s="833"/>
      <c r="I79" s="45">
        <v>55.682000000000002</v>
      </c>
      <c r="J79" s="817"/>
      <c r="K79" s="817">
        <v>25.588000000000001</v>
      </c>
      <c r="L79" s="817"/>
      <c r="M79" s="817">
        <v>30.094000000000001</v>
      </c>
      <c r="N79" s="790"/>
      <c r="O79" s="44"/>
    </row>
    <row r="80" spans="1:15" ht="12.95" customHeight="1" x14ac:dyDescent="0.2">
      <c r="A80" s="44" t="s">
        <v>335</v>
      </c>
      <c r="B80" s="77" t="s">
        <v>336</v>
      </c>
      <c r="C80" s="45">
        <v>99.832999999999998</v>
      </c>
      <c r="D80" s="833"/>
      <c r="E80" s="823">
        <v>47.03</v>
      </c>
      <c r="F80" s="833"/>
      <c r="G80" s="45">
        <v>52.802</v>
      </c>
      <c r="H80" s="833"/>
      <c r="I80" s="45">
        <v>49.459000000000003</v>
      </c>
      <c r="J80" s="817"/>
      <c r="K80" s="817">
        <v>17.893000000000001</v>
      </c>
      <c r="L80" s="817"/>
      <c r="M80" s="817">
        <v>31.565999999999999</v>
      </c>
      <c r="N80" s="790"/>
      <c r="O80" s="44"/>
    </row>
    <row r="81" spans="1:15" ht="12.95" customHeight="1" x14ac:dyDescent="0.2">
      <c r="A81" s="44" t="s">
        <v>337</v>
      </c>
      <c r="B81" s="824" t="s">
        <v>338</v>
      </c>
      <c r="C81" s="65">
        <v>114.58499999999999</v>
      </c>
      <c r="D81" s="837"/>
      <c r="E81" s="826">
        <v>53.83</v>
      </c>
      <c r="F81" s="837"/>
      <c r="G81" s="65">
        <v>60.755000000000003</v>
      </c>
      <c r="H81" s="838"/>
      <c r="I81" s="65">
        <v>79.314999999999998</v>
      </c>
      <c r="J81" s="828"/>
      <c r="K81" s="828">
        <v>34.521000000000001</v>
      </c>
      <c r="L81" s="828"/>
      <c r="M81" s="828">
        <v>44.793999999999997</v>
      </c>
      <c r="N81" s="790"/>
      <c r="O81" s="44"/>
    </row>
    <row r="82" spans="1:15" ht="12.95" customHeight="1" x14ac:dyDescent="0.2">
      <c r="A82" s="44" t="s">
        <v>339</v>
      </c>
      <c r="B82" s="77" t="s">
        <v>340</v>
      </c>
      <c r="C82" s="45">
        <v>286.63499999999999</v>
      </c>
      <c r="D82" s="833"/>
      <c r="E82" s="816">
        <v>117.60899999999999</v>
      </c>
      <c r="F82" s="833"/>
      <c r="G82" s="45">
        <v>169.02600000000001</v>
      </c>
      <c r="H82" s="833"/>
      <c r="I82" s="45">
        <v>207.40700000000001</v>
      </c>
      <c r="J82" s="817"/>
      <c r="K82" s="817">
        <v>70.575000000000003</v>
      </c>
      <c r="L82" s="817"/>
      <c r="M82" s="817">
        <v>136.83199999999999</v>
      </c>
      <c r="N82" s="790"/>
      <c r="O82" s="44"/>
    </row>
    <row r="83" spans="1:15" ht="26.1" customHeight="1" x14ac:dyDescent="0.2">
      <c r="A83" s="44" t="s">
        <v>341</v>
      </c>
      <c r="B83" s="77" t="s">
        <v>342</v>
      </c>
      <c r="C83" s="45">
        <v>86.135000000000005</v>
      </c>
      <c r="D83" s="833"/>
      <c r="E83" s="816">
        <v>40.296999999999997</v>
      </c>
      <c r="F83" s="833"/>
      <c r="G83" s="45">
        <v>45.838000000000001</v>
      </c>
      <c r="H83" s="833"/>
      <c r="I83" s="45">
        <v>63.439</v>
      </c>
      <c r="J83" s="64"/>
      <c r="K83" s="64">
        <v>26.678999999999998</v>
      </c>
      <c r="L83" s="64"/>
      <c r="M83" s="64">
        <v>36.76</v>
      </c>
      <c r="N83" s="790"/>
      <c r="O83" s="44"/>
    </row>
    <row r="84" spans="1:15" ht="26.1" customHeight="1" x14ac:dyDescent="0.2">
      <c r="A84" s="44" t="s">
        <v>343</v>
      </c>
      <c r="B84" s="77" t="s">
        <v>344</v>
      </c>
      <c r="C84" s="45">
        <v>210.59100000000001</v>
      </c>
      <c r="D84" s="833"/>
      <c r="E84" s="816">
        <v>142.45400000000001</v>
      </c>
      <c r="F84" s="833"/>
      <c r="G84" s="45">
        <v>68.135999999999996</v>
      </c>
      <c r="H84" s="833"/>
      <c r="I84" s="45">
        <v>154.70599999999999</v>
      </c>
      <c r="J84" s="64"/>
      <c r="K84" s="64">
        <v>100.42100000000001</v>
      </c>
      <c r="L84" s="64"/>
      <c r="M84" s="64">
        <v>54.283999999999999</v>
      </c>
      <c r="N84" s="790"/>
      <c r="O84" s="44"/>
    </row>
    <row r="85" spans="1:15" ht="12.95" customHeight="1" x14ac:dyDescent="0.2">
      <c r="A85" s="44" t="s">
        <v>345</v>
      </c>
      <c r="B85" s="77" t="s">
        <v>346</v>
      </c>
      <c r="C85" s="45">
        <v>78.474999999999994</v>
      </c>
      <c r="D85" s="833"/>
      <c r="E85" s="816">
        <v>37.609000000000002</v>
      </c>
      <c r="F85" s="833"/>
      <c r="G85" s="45">
        <v>40.865000000000002</v>
      </c>
      <c r="H85" s="833"/>
      <c r="I85" s="45">
        <v>67.103999999999999</v>
      </c>
      <c r="J85" s="817"/>
      <c r="K85" s="817">
        <v>33.814</v>
      </c>
      <c r="L85" s="817"/>
      <c r="M85" s="817">
        <v>33.29</v>
      </c>
      <c r="N85" s="790"/>
      <c r="O85" s="44"/>
    </row>
    <row r="86" spans="1:15" ht="12.95" customHeight="1" x14ac:dyDescent="0.2">
      <c r="A86" s="44" t="s">
        <v>347</v>
      </c>
      <c r="B86" s="77" t="s">
        <v>348</v>
      </c>
      <c r="C86" s="45">
        <v>102.601</v>
      </c>
      <c r="D86" s="833"/>
      <c r="E86" s="816">
        <v>49.698</v>
      </c>
      <c r="F86" s="833"/>
      <c r="G86" s="45">
        <v>52.902999999999999</v>
      </c>
      <c r="H86" s="833"/>
      <c r="I86" s="45">
        <v>76.144000000000005</v>
      </c>
      <c r="J86" s="817"/>
      <c r="K86" s="817">
        <v>32.875</v>
      </c>
      <c r="L86" s="817"/>
      <c r="M86" s="817">
        <v>43.27</v>
      </c>
      <c r="N86" s="790"/>
      <c r="O86" s="44"/>
    </row>
    <row r="87" spans="1:15" ht="12.95" customHeight="1" x14ac:dyDescent="0.2">
      <c r="A87" s="44" t="s">
        <v>349</v>
      </c>
      <c r="B87" s="77" t="s">
        <v>350</v>
      </c>
      <c r="C87" s="45">
        <v>102.81</v>
      </c>
      <c r="D87" s="833"/>
      <c r="E87" s="816">
        <v>52.247999999999998</v>
      </c>
      <c r="F87" s="833"/>
      <c r="G87" s="45">
        <v>50.563000000000002</v>
      </c>
      <c r="H87" s="833"/>
      <c r="I87" s="45">
        <v>56.564999999999998</v>
      </c>
      <c r="J87" s="817"/>
      <c r="K87" s="817">
        <v>25.774000000000001</v>
      </c>
      <c r="L87" s="817"/>
      <c r="M87" s="817">
        <v>30.791</v>
      </c>
      <c r="N87" s="790"/>
      <c r="O87" s="44"/>
    </row>
    <row r="88" spans="1:15" ht="12.95" customHeight="1" x14ac:dyDescent="0.2">
      <c r="A88" s="44" t="s">
        <v>351</v>
      </c>
      <c r="B88" s="85" t="s">
        <v>352</v>
      </c>
      <c r="C88" s="53">
        <v>21.863</v>
      </c>
      <c r="D88" s="834"/>
      <c r="E88" s="819">
        <v>8.1340000000000003</v>
      </c>
      <c r="F88" s="834"/>
      <c r="G88" s="46">
        <v>13.728999999999999</v>
      </c>
      <c r="H88" s="833"/>
      <c r="I88" s="46">
        <v>11.48</v>
      </c>
      <c r="J88" s="817"/>
      <c r="K88" s="817">
        <v>2.5179999999999998</v>
      </c>
      <c r="L88" s="817"/>
      <c r="M88" s="817">
        <v>8.9610000000000003</v>
      </c>
      <c r="N88" s="790"/>
      <c r="O88" s="44"/>
    </row>
    <row r="89" spans="1:15" ht="12.95" customHeight="1" x14ac:dyDescent="0.2">
      <c r="A89" s="44" t="s">
        <v>353</v>
      </c>
      <c r="B89" s="77" t="s">
        <v>354</v>
      </c>
      <c r="C89" s="45">
        <v>101.911</v>
      </c>
      <c r="D89" s="833"/>
      <c r="E89" s="816">
        <v>64.710999999999999</v>
      </c>
      <c r="F89" s="833"/>
      <c r="G89" s="50">
        <v>37.200000000000003</v>
      </c>
      <c r="H89" s="836"/>
      <c r="I89" s="50">
        <v>73.293999999999997</v>
      </c>
      <c r="J89" s="821"/>
      <c r="K89" s="821">
        <v>44.253999999999998</v>
      </c>
      <c r="L89" s="821"/>
      <c r="M89" s="821">
        <v>29.04</v>
      </c>
      <c r="N89" s="790"/>
      <c r="O89" s="44"/>
    </row>
    <row r="90" spans="1:15" ht="12.95" customHeight="1" x14ac:dyDescent="0.2">
      <c r="A90" s="44" t="s">
        <v>355</v>
      </c>
      <c r="B90" s="77" t="s">
        <v>356</v>
      </c>
      <c r="C90" s="45">
        <v>165.41499999999999</v>
      </c>
      <c r="D90" s="833"/>
      <c r="E90" s="816">
        <v>93.933000000000007</v>
      </c>
      <c r="F90" s="833"/>
      <c r="G90" s="45">
        <v>71.481999999999999</v>
      </c>
      <c r="H90" s="833"/>
      <c r="I90" s="45">
        <v>163.18100000000001</v>
      </c>
      <c r="J90" s="822"/>
      <c r="K90" s="822">
        <v>92.733000000000004</v>
      </c>
      <c r="L90" s="822"/>
      <c r="M90" s="822">
        <v>70.447000000000003</v>
      </c>
      <c r="N90" s="790"/>
      <c r="O90" s="44"/>
    </row>
    <row r="91" spans="1:15" ht="26.1" customHeight="1" x14ac:dyDescent="0.2">
      <c r="A91" s="44" t="s">
        <v>357</v>
      </c>
      <c r="B91" s="77" t="s">
        <v>358</v>
      </c>
      <c r="C91" s="45">
        <v>52.954000000000001</v>
      </c>
      <c r="D91" s="833"/>
      <c r="E91" s="816">
        <v>18.157</v>
      </c>
      <c r="F91" s="833"/>
      <c r="G91" s="45">
        <v>34.796999999999997</v>
      </c>
      <c r="H91" s="833"/>
      <c r="I91" s="45">
        <v>40.774000000000001</v>
      </c>
      <c r="J91" s="64"/>
      <c r="K91" s="64">
        <v>12.279</v>
      </c>
      <c r="L91" s="64"/>
      <c r="M91" s="64">
        <v>28.495000000000001</v>
      </c>
      <c r="N91" s="790"/>
      <c r="O91" s="44"/>
    </row>
    <row r="92" spans="1:15" ht="12.95" customHeight="1" x14ac:dyDescent="0.2">
      <c r="A92" s="44" t="s">
        <v>359</v>
      </c>
      <c r="B92" s="77" t="s">
        <v>360</v>
      </c>
      <c r="C92" s="45">
        <v>119.18</v>
      </c>
      <c r="D92" s="833"/>
      <c r="E92" s="816">
        <v>99.284000000000006</v>
      </c>
      <c r="F92" s="833"/>
      <c r="G92" s="45">
        <v>19.896000000000001</v>
      </c>
      <c r="H92" s="833"/>
      <c r="I92" s="45">
        <v>117.096</v>
      </c>
      <c r="J92" s="64"/>
      <c r="K92" s="64">
        <v>97.69</v>
      </c>
      <c r="L92" s="64"/>
      <c r="M92" s="64">
        <v>19.405000000000001</v>
      </c>
      <c r="N92" s="790"/>
      <c r="O92" s="44"/>
    </row>
    <row r="93" spans="1:15" ht="12.95" customHeight="1" x14ac:dyDescent="0.2">
      <c r="A93" s="44" t="s">
        <v>361</v>
      </c>
      <c r="B93" s="77" t="s">
        <v>362</v>
      </c>
      <c r="C93" s="45">
        <v>545.77200000000005</v>
      </c>
      <c r="D93" s="833"/>
      <c r="E93" s="816">
        <v>176.67500000000001</v>
      </c>
      <c r="F93" s="833"/>
      <c r="G93" s="45">
        <v>369.09699999999998</v>
      </c>
      <c r="H93" s="833"/>
      <c r="I93" s="45">
        <v>501.11700000000002</v>
      </c>
      <c r="J93" s="822"/>
      <c r="K93" s="822">
        <v>149.096</v>
      </c>
      <c r="L93" s="822"/>
      <c r="M93" s="822">
        <v>352.02100000000002</v>
      </c>
      <c r="N93" s="790"/>
      <c r="O93" s="44"/>
    </row>
    <row r="94" spans="1:15" ht="26.1" customHeight="1" x14ac:dyDescent="0.2">
      <c r="A94" s="44" t="s">
        <v>363</v>
      </c>
      <c r="B94" s="85" t="s">
        <v>364</v>
      </c>
      <c r="C94" s="53">
        <v>261.79399999999998</v>
      </c>
      <c r="D94" s="834"/>
      <c r="E94" s="819">
        <v>121.554</v>
      </c>
      <c r="F94" s="834"/>
      <c r="G94" s="53">
        <v>140.24</v>
      </c>
      <c r="H94" s="835"/>
      <c r="I94" s="53">
        <v>228.37</v>
      </c>
      <c r="J94" s="66"/>
      <c r="K94" s="66">
        <v>101.458</v>
      </c>
      <c r="L94" s="66"/>
      <c r="M94" s="66">
        <v>126.91200000000001</v>
      </c>
      <c r="N94" s="790"/>
      <c r="O94" s="44"/>
    </row>
    <row r="95" spans="1:15" ht="12.95" customHeight="1" x14ac:dyDescent="0.2">
      <c r="A95" s="44" t="s">
        <v>365</v>
      </c>
      <c r="B95" s="824" t="s">
        <v>366</v>
      </c>
      <c r="C95" s="65">
        <v>1018.176</v>
      </c>
      <c r="D95" s="837"/>
      <c r="E95" s="826">
        <v>514.202</v>
      </c>
      <c r="F95" s="837"/>
      <c r="G95" s="65">
        <v>503.97399999999999</v>
      </c>
      <c r="H95" s="834"/>
      <c r="I95" s="65">
        <v>1017.407</v>
      </c>
      <c r="J95" s="817"/>
      <c r="K95" s="817">
        <v>513.76900000000001</v>
      </c>
      <c r="L95" s="817"/>
      <c r="M95" s="817">
        <v>503.637</v>
      </c>
      <c r="N95" s="790"/>
      <c r="O95" s="44"/>
    </row>
    <row r="96" spans="1:15" ht="12.95" customHeight="1" x14ac:dyDescent="0.2">
      <c r="A96" s="44" t="s">
        <v>367</v>
      </c>
      <c r="B96" s="824" t="s">
        <v>368</v>
      </c>
      <c r="C96" s="65">
        <v>820.298</v>
      </c>
      <c r="D96" s="837"/>
      <c r="E96" s="826">
        <v>283.28300000000002</v>
      </c>
      <c r="F96" s="837"/>
      <c r="G96" s="65">
        <v>537.01499999999999</v>
      </c>
      <c r="H96" s="837"/>
      <c r="I96" s="65">
        <v>743.50599999999997</v>
      </c>
      <c r="J96" s="828"/>
      <c r="K96" s="828">
        <v>250.089</v>
      </c>
      <c r="L96" s="828"/>
      <c r="M96" s="828">
        <v>493.41500000000002</v>
      </c>
      <c r="N96" s="790"/>
      <c r="O96" s="44"/>
    </row>
    <row r="97" spans="1:19" ht="12.95" customHeight="1" x14ac:dyDescent="0.2">
      <c r="A97" s="44" t="s">
        <v>369</v>
      </c>
      <c r="B97" s="77" t="s">
        <v>370</v>
      </c>
      <c r="C97" s="45">
        <v>990.048</v>
      </c>
      <c r="D97" s="833"/>
      <c r="E97" s="816">
        <v>266.161</v>
      </c>
      <c r="F97" s="833"/>
      <c r="G97" s="45">
        <v>723.88599999999997</v>
      </c>
      <c r="H97" s="833"/>
      <c r="I97" s="45">
        <v>897.30600000000004</v>
      </c>
      <c r="J97" s="817"/>
      <c r="K97" s="817">
        <v>227.32599999999999</v>
      </c>
      <c r="L97" s="817"/>
      <c r="M97" s="817">
        <v>669.97900000000004</v>
      </c>
      <c r="N97" s="790"/>
      <c r="O97" s="44"/>
    </row>
    <row r="98" spans="1:19" ht="12.95" customHeight="1" x14ac:dyDescent="0.2">
      <c r="A98" s="44" t="s">
        <v>371</v>
      </c>
      <c r="B98" s="77" t="s">
        <v>372</v>
      </c>
      <c r="C98" s="45">
        <v>237.35300000000001</v>
      </c>
      <c r="D98" s="833"/>
      <c r="E98" s="816">
        <v>36.64</v>
      </c>
      <c r="F98" s="833"/>
      <c r="G98" s="45">
        <v>200.71199999999999</v>
      </c>
      <c r="H98" s="833"/>
      <c r="I98" s="45">
        <v>234.86799999999999</v>
      </c>
      <c r="J98" s="817"/>
      <c r="K98" s="817">
        <v>35.747999999999998</v>
      </c>
      <c r="L98" s="817"/>
      <c r="M98" s="817">
        <v>199.119</v>
      </c>
      <c r="N98" s="790"/>
      <c r="O98" s="44"/>
    </row>
    <row r="99" spans="1:19" ht="12.95" customHeight="1" x14ac:dyDescent="0.2">
      <c r="A99" s="44" t="s">
        <v>373</v>
      </c>
      <c r="B99" s="85" t="s">
        <v>374</v>
      </c>
      <c r="C99" s="53">
        <v>204.09399999999999</v>
      </c>
      <c r="D99" s="839"/>
      <c r="E99" s="819">
        <v>51.151000000000003</v>
      </c>
      <c r="F99" s="839"/>
      <c r="G99" s="46">
        <v>152.94300000000001</v>
      </c>
      <c r="H99" s="839"/>
      <c r="I99" s="46">
        <v>199.673</v>
      </c>
      <c r="J99" s="832"/>
      <c r="K99" s="832">
        <v>50.338999999999999</v>
      </c>
      <c r="L99" s="832"/>
      <c r="M99" s="832">
        <v>149.333</v>
      </c>
      <c r="N99" s="790"/>
      <c r="O99" s="44"/>
    </row>
    <row r="100" spans="1:19" ht="12.95" customHeight="1" x14ac:dyDescent="0.2">
      <c r="A100" s="44" t="s">
        <v>375</v>
      </c>
      <c r="B100" s="77" t="s">
        <v>376</v>
      </c>
      <c r="C100" s="45">
        <v>53.959000000000003</v>
      </c>
      <c r="D100" s="840"/>
      <c r="E100" s="816">
        <v>32.744</v>
      </c>
      <c r="F100" s="840"/>
      <c r="G100" s="50">
        <v>21.216000000000001</v>
      </c>
      <c r="H100" s="840"/>
      <c r="I100" s="50">
        <v>26.670999999999999</v>
      </c>
      <c r="J100" s="822"/>
      <c r="K100" s="822">
        <v>14.875999999999999</v>
      </c>
      <c r="L100" s="822"/>
      <c r="M100" s="822">
        <v>11.794</v>
      </c>
      <c r="N100" s="790"/>
      <c r="O100" s="44"/>
    </row>
    <row r="101" spans="1:19" ht="26.1" customHeight="1" x14ac:dyDescent="0.2">
      <c r="A101" s="44" t="s">
        <v>377</v>
      </c>
      <c r="B101" s="77" t="s">
        <v>378</v>
      </c>
      <c r="C101" s="45">
        <v>15.23</v>
      </c>
      <c r="D101" s="841"/>
      <c r="E101" s="816">
        <v>6.7469999999999999</v>
      </c>
      <c r="F101" s="841"/>
      <c r="G101" s="45">
        <v>8.4830000000000005</v>
      </c>
      <c r="H101" s="841"/>
      <c r="I101" s="45">
        <v>13.837</v>
      </c>
      <c r="J101" s="64"/>
      <c r="K101" s="64">
        <v>5.92</v>
      </c>
      <c r="L101" s="64"/>
      <c r="M101" s="64">
        <v>7.9160000000000004</v>
      </c>
      <c r="N101" s="790"/>
      <c r="O101" s="44"/>
    </row>
    <row r="102" spans="1:19" ht="12.95" customHeight="1" x14ac:dyDescent="0.2">
      <c r="A102" s="44" t="s">
        <v>379</v>
      </c>
      <c r="B102" s="77" t="s">
        <v>380</v>
      </c>
      <c r="C102" s="45">
        <v>31.780999999999999</v>
      </c>
      <c r="D102" s="842"/>
      <c r="E102" s="816">
        <v>16.798999999999999</v>
      </c>
      <c r="F102" s="842"/>
      <c r="G102" s="45">
        <v>14.981999999999999</v>
      </c>
      <c r="H102" s="842"/>
      <c r="I102" s="45">
        <v>26.164999999999999</v>
      </c>
      <c r="J102" s="822"/>
      <c r="K102" s="822">
        <v>13.914</v>
      </c>
      <c r="L102" s="822"/>
      <c r="M102" s="822">
        <v>12.250999999999999</v>
      </c>
      <c r="N102" s="790"/>
      <c r="O102" s="44"/>
    </row>
    <row r="103" spans="1:19" ht="12.95" customHeight="1" x14ac:dyDescent="0.2">
      <c r="A103" s="44" t="s">
        <v>381</v>
      </c>
      <c r="B103" s="85" t="s">
        <v>382</v>
      </c>
      <c r="C103" s="53">
        <v>171.19200000000001</v>
      </c>
      <c r="D103" s="843"/>
      <c r="E103" s="819">
        <v>101.215</v>
      </c>
      <c r="F103" s="843"/>
      <c r="G103" s="53">
        <v>69.975999999999999</v>
      </c>
      <c r="H103" s="844"/>
      <c r="I103" s="53">
        <v>145.857</v>
      </c>
      <c r="J103" s="830"/>
      <c r="K103" s="830">
        <v>84.591999999999999</v>
      </c>
      <c r="L103" s="830"/>
      <c r="M103" s="830">
        <v>61.265000000000001</v>
      </c>
      <c r="N103" s="790"/>
      <c r="O103" s="44"/>
    </row>
    <row r="104" spans="1:19" ht="12.95" customHeight="1" x14ac:dyDescent="0.2">
      <c r="A104" s="44" t="s">
        <v>383</v>
      </c>
      <c r="B104" s="77" t="s">
        <v>384</v>
      </c>
      <c r="C104" s="45">
        <v>134.62700000000001</v>
      </c>
      <c r="D104" s="845"/>
      <c r="E104" s="816">
        <v>54.741999999999997</v>
      </c>
      <c r="F104" s="845"/>
      <c r="G104" s="45">
        <v>79.885000000000005</v>
      </c>
      <c r="H104" s="840"/>
      <c r="I104" s="45">
        <v>117.96599999999999</v>
      </c>
      <c r="J104" s="817"/>
      <c r="K104" s="817">
        <v>48.845999999999997</v>
      </c>
      <c r="L104" s="817"/>
      <c r="M104" s="817">
        <v>69.12</v>
      </c>
      <c r="N104" s="790"/>
      <c r="O104" s="44"/>
    </row>
    <row r="105" spans="1:19" ht="26.1" customHeight="1" x14ac:dyDescent="0.2">
      <c r="A105" s="44" t="s">
        <v>385</v>
      </c>
      <c r="B105" s="77" t="s">
        <v>386</v>
      </c>
      <c r="C105" s="45">
        <v>82.436999999999998</v>
      </c>
      <c r="D105" s="845"/>
      <c r="E105" s="816">
        <v>61.075000000000003</v>
      </c>
      <c r="F105" s="845"/>
      <c r="G105" s="45">
        <v>21.361000000000001</v>
      </c>
      <c r="H105" s="840"/>
      <c r="I105" s="45">
        <v>29.254000000000001</v>
      </c>
      <c r="J105" s="64"/>
      <c r="K105" s="64">
        <v>21.885999999999999</v>
      </c>
      <c r="L105" s="64"/>
      <c r="M105" s="64">
        <v>7.3680000000000003</v>
      </c>
      <c r="N105" s="790"/>
      <c r="O105" s="44"/>
    </row>
    <row r="106" spans="1:19" ht="12.95" customHeight="1" x14ac:dyDescent="0.2">
      <c r="A106" s="44" t="s">
        <v>387</v>
      </c>
      <c r="B106" s="85" t="s">
        <v>388</v>
      </c>
      <c r="C106" s="53">
        <v>284.65899999999999</v>
      </c>
      <c r="D106" s="843"/>
      <c r="E106" s="819">
        <v>73.367000000000004</v>
      </c>
      <c r="F106" s="843"/>
      <c r="G106" s="46">
        <v>211.29</v>
      </c>
      <c r="H106" s="840"/>
      <c r="I106" s="46">
        <v>154.29300000000001</v>
      </c>
      <c r="J106" s="817"/>
      <c r="K106" s="817">
        <v>40.069000000000003</v>
      </c>
      <c r="L106" s="817"/>
      <c r="M106" s="817">
        <v>114.224</v>
      </c>
      <c r="N106" s="790"/>
      <c r="O106" s="44"/>
    </row>
    <row r="107" spans="1:19" ht="26.1" customHeight="1" x14ac:dyDescent="0.2">
      <c r="A107" s="44" t="s">
        <v>389</v>
      </c>
      <c r="B107" s="77" t="s">
        <v>390</v>
      </c>
      <c r="C107" s="50">
        <v>476.60500000000002</v>
      </c>
      <c r="D107" s="50"/>
      <c r="E107" s="50">
        <v>53.963999999999999</v>
      </c>
      <c r="F107" s="50"/>
      <c r="G107" s="50">
        <v>422.63299999999998</v>
      </c>
      <c r="H107" s="846"/>
      <c r="I107" s="50">
        <v>476.12700000000001</v>
      </c>
      <c r="J107" s="846"/>
      <c r="K107" s="846">
        <v>53.637999999999998</v>
      </c>
      <c r="L107" s="846"/>
      <c r="M107" s="846">
        <v>422.48099999999999</v>
      </c>
      <c r="N107" s="840"/>
      <c r="O107" s="44"/>
    </row>
    <row r="108" spans="1:19" ht="26.1" customHeight="1" x14ac:dyDescent="0.2">
      <c r="A108" s="51" t="s">
        <v>391</v>
      </c>
      <c r="B108" s="85" t="s">
        <v>394</v>
      </c>
      <c r="C108" s="847">
        <v>0</v>
      </c>
      <c r="D108" s="848"/>
      <c r="E108" s="847">
        <v>0</v>
      </c>
      <c r="F108" s="849"/>
      <c r="G108" s="847">
        <v>0</v>
      </c>
      <c r="H108" s="850"/>
      <c r="I108" s="847">
        <v>0</v>
      </c>
      <c r="J108" s="830"/>
      <c r="K108" s="851">
        <v>0</v>
      </c>
      <c r="L108" s="851"/>
      <c r="M108" s="851">
        <v>0</v>
      </c>
      <c r="N108" s="790"/>
      <c r="O108" s="44"/>
    </row>
    <row r="109" spans="1:19" ht="22.5" customHeight="1" x14ac:dyDescent="0.2">
      <c r="A109" s="51" t="s">
        <v>395</v>
      </c>
      <c r="B109" s="88" t="s">
        <v>396</v>
      </c>
      <c r="C109" s="67">
        <v>3.1619999999999999</v>
      </c>
      <c r="D109" s="852"/>
      <c r="E109" s="67">
        <v>1.3859999999999999</v>
      </c>
      <c r="F109" s="67"/>
      <c r="G109" s="67">
        <v>1.776</v>
      </c>
      <c r="H109" s="853"/>
      <c r="I109" s="67">
        <v>3.0350000000000001</v>
      </c>
      <c r="J109" s="854"/>
      <c r="K109" s="67">
        <v>1.3220000000000001</v>
      </c>
      <c r="L109" s="67"/>
      <c r="M109" s="67">
        <v>1.7130000000000001</v>
      </c>
      <c r="N109" s="790"/>
      <c r="O109" s="51"/>
    </row>
    <row r="110" spans="1:19" x14ac:dyDescent="0.2">
      <c r="I110" s="855"/>
    </row>
    <row r="111" spans="1:19" ht="23.25" customHeight="1" x14ac:dyDescent="0.2">
      <c r="B111" s="1154" t="s">
        <v>198</v>
      </c>
      <c r="C111" s="1155"/>
      <c r="D111" s="1155"/>
      <c r="E111" s="1155"/>
      <c r="F111" s="1155"/>
      <c r="G111" s="1155"/>
      <c r="H111" s="1155"/>
      <c r="I111" s="1155"/>
      <c r="J111" s="1155"/>
      <c r="K111" s="1155"/>
      <c r="L111" s="1155"/>
      <c r="M111" s="1155"/>
      <c r="N111" s="856"/>
      <c r="O111" s="856"/>
      <c r="P111" s="856"/>
      <c r="Q111" s="856"/>
      <c r="R111" s="856"/>
      <c r="S111" s="856"/>
    </row>
    <row r="112" spans="1:19" ht="11.25" customHeight="1" x14ac:dyDescent="0.2">
      <c r="B112" s="857" t="s">
        <v>401</v>
      </c>
      <c r="C112" s="858"/>
      <c r="D112" s="858"/>
      <c r="E112" s="858"/>
      <c r="F112" s="858"/>
      <c r="G112" s="858"/>
      <c r="H112" s="858"/>
      <c r="I112" s="858"/>
      <c r="J112" s="858"/>
      <c r="K112" s="858"/>
      <c r="L112" s="858"/>
      <c r="M112" s="858"/>
      <c r="N112" s="858"/>
    </row>
    <row r="113" spans="2:13" x14ac:dyDescent="0.2">
      <c r="B113" s="859" t="s">
        <v>402</v>
      </c>
    </row>
    <row r="114" spans="2:13" x14ac:dyDescent="0.2">
      <c r="B114" s="1148"/>
      <c r="C114" s="1148"/>
      <c r="D114" s="1148"/>
      <c r="E114" s="1148"/>
      <c r="F114" s="1148"/>
      <c r="G114" s="1149"/>
      <c r="H114" s="1149"/>
      <c r="I114" s="1149"/>
      <c r="J114" s="1149"/>
      <c r="K114" s="1149"/>
      <c r="L114" s="1149"/>
      <c r="M114" s="1149"/>
    </row>
    <row r="115" spans="2:13" x14ac:dyDescent="0.2">
      <c r="B115" s="860"/>
      <c r="C115" s="860"/>
      <c r="D115" s="860"/>
      <c r="E115" s="860"/>
      <c r="F115" s="860"/>
      <c r="G115" s="861"/>
      <c r="H115" s="861"/>
      <c r="I115" s="861"/>
      <c r="J115" s="861"/>
      <c r="K115" s="861"/>
      <c r="L115" s="861"/>
      <c r="M115" s="861"/>
    </row>
  </sheetData>
  <mergeCells count="8">
    <mergeCell ref="B114:M114"/>
    <mergeCell ref="H9:H10"/>
    <mergeCell ref="I9:M9"/>
    <mergeCell ref="B6:B11"/>
    <mergeCell ref="C9:G9"/>
    <mergeCell ref="B111:M111"/>
    <mergeCell ref="C7:G7"/>
    <mergeCell ref="C8:G8"/>
  </mergeCells>
  <phoneticPr fontId="6" type="noConversion"/>
  <pageMargins left="0.59055118110236227" right="0" top="0.19685039370078741" bottom="0.19685039370078741" header="0" footer="0"/>
  <pageSetup paperSize="9" scale="80" orientation="portrait" r:id="rId1"/>
  <headerFooter alignWithMargins="0"/>
  <rowBreaks count="1" manualBreakCount="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zoomScaleNormal="100" workbookViewId="0">
      <selection activeCell="B3" sqref="B3"/>
    </sheetView>
  </sheetViews>
  <sheetFormatPr baseColWidth="10" defaultColWidth="7.42578125" defaultRowHeight="11.25" x14ac:dyDescent="0.2"/>
  <cols>
    <col min="1" max="1" width="2.85546875" style="734" customWidth="1"/>
    <col min="2" max="2" width="44.85546875" style="734" customWidth="1"/>
    <col min="3" max="3" width="9.42578125" style="734" customWidth="1"/>
    <col min="4" max="4" width="0.85546875" style="734" customWidth="1"/>
    <col min="5" max="5" width="10.28515625" style="734" customWidth="1"/>
    <col min="6" max="6" width="0.85546875" style="734" customWidth="1"/>
    <col min="7" max="7" width="9.5703125" style="734" customWidth="1"/>
    <col min="8" max="8" width="0.85546875" style="734" customWidth="1"/>
    <col min="9" max="9" width="10.140625" style="734" customWidth="1"/>
    <col min="10" max="10" width="0.85546875" style="734" customWidth="1"/>
    <col min="11" max="11" width="8.85546875" style="734" customWidth="1"/>
    <col min="12" max="12" width="0.85546875" style="734" customWidth="1"/>
    <col min="13" max="13" width="11.85546875" style="734" customWidth="1"/>
    <col min="14" max="14" width="7.42578125" style="734" hidden="1" customWidth="1"/>
    <col min="15" max="15" width="0.7109375" style="734" customWidth="1"/>
    <col min="16" max="16384" width="7.42578125" style="734"/>
  </cols>
  <sheetData>
    <row r="1" spans="1:17" ht="15" customHeight="1" x14ac:dyDescent="0.2">
      <c r="A1" s="727" t="s">
        <v>199</v>
      </c>
      <c r="B1" s="180"/>
      <c r="C1" s="728"/>
      <c r="D1" s="728"/>
      <c r="E1" s="729"/>
      <c r="F1" s="729"/>
      <c r="G1" s="730" t="s">
        <v>403</v>
      </c>
      <c r="H1" s="729"/>
      <c r="I1" s="731"/>
      <c r="J1" s="731"/>
      <c r="K1" s="732"/>
      <c r="L1" s="732"/>
      <c r="M1" s="733" t="s">
        <v>404</v>
      </c>
    </row>
    <row r="2" spans="1:17" ht="15" customHeight="1" x14ac:dyDescent="0.2">
      <c r="A2" s="735"/>
      <c r="C2" s="728"/>
      <c r="D2" s="728"/>
      <c r="E2" s="728"/>
      <c r="F2" s="729"/>
      <c r="G2" s="730" t="s">
        <v>184</v>
      </c>
      <c r="H2" s="730"/>
      <c r="I2" s="736"/>
      <c r="J2" s="736"/>
      <c r="K2" s="736"/>
      <c r="L2" s="736"/>
      <c r="M2" s="736"/>
    </row>
    <row r="3" spans="1:17" ht="15" customHeight="1" x14ac:dyDescent="0.2">
      <c r="A3" s="727" t="s">
        <v>183</v>
      </c>
      <c r="B3" s="180"/>
      <c r="C3" s="728"/>
      <c r="D3" s="728"/>
      <c r="E3" s="729"/>
      <c r="F3" s="729"/>
      <c r="G3" s="730" t="s">
        <v>398</v>
      </c>
      <c r="H3" s="730"/>
      <c r="I3" s="736"/>
      <c r="J3" s="736"/>
      <c r="K3" s="736"/>
      <c r="L3" s="736"/>
      <c r="M3" s="736"/>
    </row>
    <row r="4" spans="1:17" ht="15" customHeight="1" x14ac:dyDescent="0.2">
      <c r="G4" s="730" t="s">
        <v>399</v>
      </c>
      <c r="H4" s="737"/>
      <c r="I4" s="736"/>
      <c r="J4" s="736"/>
      <c r="K4" s="736"/>
      <c r="L4" s="736"/>
      <c r="M4" s="736"/>
    </row>
    <row r="5" spans="1:17" ht="15" customHeight="1" x14ac:dyDescent="0.2">
      <c r="B5" s="1158"/>
      <c r="C5" s="738"/>
      <c r="D5" s="739"/>
      <c r="E5" s="739"/>
      <c r="F5" s="739"/>
      <c r="I5" s="740"/>
      <c r="N5" s="741"/>
      <c r="O5" s="741"/>
      <c r="P5" s="741"/>
    </row>
    <row r="6" spans="1:17" ht="12.75" customHeight="1" x14ac:dyDescent="0.2">
      <c r="B6" s="1158"/>
      <c r="C6" s="1137" t="s">
        <v>603</v>
      </c>
      <c r="D6" s="1137"/>
      <c r="E6" s="1137"/>
      <c r="F6" s="1137"/>
      <c r="G6" s="1137"/>
      <c r="H6" s="1033"/>
      <c r="I6" s="1033"/>
      <c r="J6" s="1033"/>
      <c r="K6" s="1033"/>
      <c r="L6" s="1033"/>
      <c r="M6" s="1033"/>
      <c r="N6" s="742"/>
      <c r="O6" s="741"/>
      <c r="P6" s="743"/>
    </row>
    <row r="7" spans="1:17" ht="12.75" customHeight="1" thickBot="1" x14ac:dyDescent="0.25">
      <c r="B7" s="1158"/>
      <c r="C7" s="1145" t="s">
        <v>602</v>
      </c>
      <c r="D7" s="1145"/>
      <c r="E7" s="1145"/>
      <c r="F7" s="1145"/>
      <c r="G7" s="1145"/>
      <c r="H7" s="958"/>
      <c r="I7" s="958"/>
      <c r="J7" s="958"/>
      <c r="K7" s="958"/>
      <c r="L7" s="958"/>
      <c r="M7" s="958"/>
      <c r="N7" s="741"/>
      <c r="O7" s="741"/>
      <c r="P7" s="741"/>
    </row>
    <row r="8" spans="1:17" ht="24.75" customHeight="1" thickBot="1" x14ac:dyDescent="0.25">
      <c r="B8" s="1158"/>
      <c r="C8" s="1159" t="s">
        <v>405</v>
      </c>
      <c r="D8" s="1160"/>
      <c r="E8" s="1160"/>
      <c r="F8" s="1160"/>
      <c r="G8" s="1160"/>
      <c r="H8" s="1161" t="s">
        <v>205</v>
      </c>
      <c r="I8" s="1159" t="s">
        <v>406</v>
      </c>
      <c r="J8" s="1160"/>
      <c r="K8" s="1160"/>
      <c r="L8" s="1160"/>
      <c r="M8" s="1160"/>
      <c r="N8" s="744"/>
      <c r="O8" s="741"/>
      <c r="P8" s="741"/>
    </row>
    <row r="9" spans="1:17" ht="24.95" customHeight="1" x14ac:dyDescent="0.2">
      <c r="B9" s="1158"/>
      <c r="C9" s="68" t="s">
        <v>207</v>
      </c>
      <c r="D9" s="69"/>
      <c r="E9" s="70" t="s">
        <v>208</v>
      </c>
      <c r="F9" s="71"/>
      <c r="G9" s="70" t="s">
        <v>209</v>
      </c>
      <c r="H9" s="1162"/>
      <c r="I9" s="68" t="s">
        <v>207</v>
      </c>
      <c r="J9" s="69"/>
      <c r="K9" s="70" t="s">
        <v>208</v>
      </c>
      <c r="L9" s="71"/>
      <c r="M9" s="70" t="s">
        <v>209</v>
      </c>
      <c r="N9" s="745"/>
      <c r="O9" s="741"/>
      <c r="P9" s="741"/>
    </row>
    <row r="10" spans="1:17" ht="14.1" customHeight="1" x14ac:dyDescent="0.2">
      <c r="B10" s="1158"/>
      <c r="N10" s="741"/>
      <c r="O10" s="741"/>
      <c r="P10" s="741"/>
    </row>
    <row r="11" spans="1:17" ht="12" customHeight="1" x14ac:dyDescent="0.2">
      <c r="A11" s="746" t="s">
        <v>210</v>
      </c>
      <c r="C11" s="72">
        <v>61.301000000000002</v>
      </c>
      <c r="D11" s="73"/>
      <c r="E11" s="72">
        <v>52.41</v>
      </c>
      <c r="F11" s="73"/>
      <c r="G11" s="72">
        <v>8.891</v>
      </c>
      <c r="H11" s="73"/>
      <c r="I11" s="72">
        <v>3156.261</v>
      </c>
      <c r="J11" s="74"/>
      <c r="K11" s="72">
        <v>2048.1280000000002</v>
      </c>
      <c r="L11" s="73"/>
      <c r="M11" s="72">
        <v>1108.1220000000001</v>
      </c>
    </row>
    <row r="12" spans="1:17" s="747" customFormat="1" ht="12" customHeight="1" x14ac:dyDescent="0.2">
      <c r="B12" s="748"/>
      <c r="C12" s="749"/>
      <c r="D12" s="749"/>
      <c r="E12" s="749"/>
      <c r="F12" s="749"/>
      <c r="G12" s="749"/>
      <c r="I12" s="749"/>
      <c r="J12" s="749"/>
      <c r="K12" s="749"/>
      <c r="L12" s="749"/>
      <c r="M12" s="749"/>
    </row>
    <row r="13" spans="1:17" ht="12" customHeight="1" x14ac:dyDescent="0.2">
      <c r="A13" s="746" t="s">
        <v>211</v>
      </c>
      <c r="D13" s="75"/>
      <c r="F13" s="75"/>
      <c r="J13" s="75"/>
      <c r="L13" s="75"/>
    </row>
    <row r="14" spans="1:17" ht="12.95" customHeight="1" x14ac:dyDescent="0.2">
      <c r="A14" s="750" t="s">
        <v>212</v>
      </c>
      <c r="C14" s="76">
        <v>35.795000000000002</v>
      </c>
      <c r="D14" s="75"/>
      <c r="E14" s="76">
        <v>30.977</v>
      </c>
      <c r="F14" s="76"/>
      <c r="G14" s="76">
        <v>4.8179999999999996</v>
      </c>
      <c r="I14" s="76">
        <v>266.58999999999997</v>
      </c>
      <c r="J14" s="75"/>
      <c r="K14" s="76">
        <v>184.99799999999999</v>
      </c>
      <c r="L14" s="76"/>
      <c r="M14" s="76">
        <v>81.59</v>
      </c>
      <c r="O14" s="740"/>
      <c r="Q14" s="76"/>
    </row>
    <row r="15" spans="1:17" ht="12.95" customHeight="1" x14ac:dyDescent="0.2">
      <c r="A15" s="750" t="s">
        <v>213</v>
      </c>
      <c r="C15" s="76">
        <f>+C16+C17+C18</f>
        <v>25.507000000000001</v>
      </c>
      <c r="D15" s="75"/>
      <c r="E15" s="76">
        <f>+E16+E17+E18</f>
        <v>21.433</v>
      </c>
      <c r="F15" s="76"/>
      <c r="G15" s="76">
        <f>+G16+G17+G18</f>
        <v>4.0739999999999998</v>
      </c>
      <c r="I15" s="76">
        <f>+I16+I17+I18</f>
        <v>2889.67</v>
      </c>
      <c r="J15" s="75"/>
      <c r="K15" s="76">
        <f>+K16+K17+K18</f>
        <v>1863.1289999999999</v>
      </c>
      <c r="L15" s="76"/>
      <c r="M15" s="76">
        <f>+M16+M17+M18</f>
        <v>1026.5309999999999</v>
      </c>
      <c r="O15" s="751"/>
      <c r="Q15" s="76"/>
    </row>
    <row r="16" spans="1:17" ht="12.95" customHeight="1" x14ac:dyDescent="0.2">
      <c r="A16" s="752" t="s">
        <v>214</v>
      </c>
      <c r="C16" s="76">
        <v>1.02</v>
      </c>
      <c r="D16" s="75"/>
      <c r="E16" s="76">
        <v>0.33</v>
      </c>
      <c r="F16" s="76"/>
      <c r="G16" s="76">
        <v>0.69</v>
      </c>
      <c r="I16" s="76">
        <v>233.04599999999999</v>
      </c>
      <c r="J16" s="75"/>
      <c r="K16" s="76">
        <v>175.673</v>
      </c>
      <c r="L16" s="76"/>
      <c r="M16" s="76">
        <v>57.37</v>
      </c>
      <c r="O16" s="751"/>
      <c r="Q16" s="76"/>
    </row>
    <row r="17" spans="1:17" ht="12.95" customHeight="1" x14ac:dyDescent="0.2">
      <c r="A17" s="752" t="s">
        <v>215</v>
      </c>
      <c r="C17" s="76">
        <v>0.23699999999999999</v>
      </c>
      <c r="D17" s="75"/>
      <c r="E17" s="76">
        <v>0.219</v>
      </c>
      <c r="F17" s="76"/>
      <c r="G17" s="76">
        <v>1.7999999999999999E-2</v>
      </c>
      <c r="I17" s="76">
        <v>360.41500000000002</v>
      </c>
      <c r="J17" s="75"/>
      <c r="K17" s="76">
        <v>329.3</v>
      </c>
      <c r="L17" s="76"/>
      <c r="M17" s="76">
        <v>31.114999999999998</v>
      </c>
      <c r="O17" s="751"/>
      <c r="Q17" s="76"/>
    </row>
    <row r="18" spans="1:17" ht="12.95" customHeight="1" x14ac:dyDescent="0.2">
      <c r="A18" s="752" t="s">
        <v>216</v>
      </c>
      <c r="C18" s="740">
        <v>24.25</v>
      </c>
      <c r="D18" s="75"/>
      <c r="E18" s="740">
        <v>20.884</v>
      </c>
      <c r="F18" s="76"/>
      <c r="G18" s="740">
        <v>3.3660000000000001</v>
      </c>
      <c r="I18" s="740">
        <v>2296.2089999999998</v>
      </c>
      <c r="J18" s="75"/>
      <c r="K18" s="740">
        <v>1358.1559999999999</v>
      </c>
      <c r="L18" s="76"/>
      <c r="M18" s="740">
        <v>938.04600000000005</v>
      </c>
      <c r="O18" s="751"/>
      <c r="Q18" s="740"/>
    </row>
    <row r="19" spans="1:17" ht="11.1" customHeight="1" x14ac:dyDescent="0.2">
      <c r="B19" s="750"/>
      <c r="C19" s="749"/>
      <c r="D19" s="749"/>
      <c r="E19" s="749"/>
      <c r="F19" s="749"/>
      <c r="G19" s="749"/>
      <c r="I19" s="76"/>
      <c r="J19" s="76"/>
      <c r="K19" s="753"/>
      <c r="L19" s="753"/>
      <c r="M19" s="753"/>
      <c r="O19" s="751"/>
    </row>
    <row r="20" spans="1:17" ht="11.1" customHeight="1" x14ac:dyDescent="0.2">
      <c r="A20" s="746" t="s">
        <v>217</v>
      </c>
      <c r="C20" s="754"/>
      <c r="D20" s="754"/>
      <c r="E20" s="754"/>
      <c r="F20" s="754"/>
      <c r="G20" s="754"/>
      <c r="H20" s="754"/>
      <c r="I20" s="754"/>
      <c r="J20" s="754"/>
      <c r="K20" s="754"/>
      <c r="L20" s="754"/>
      <c r="M20" s="754"/>
      <c r="N20" s="754"/>
      <c r="O20" s="754"/>
    </row>
    <row r="21" spans="1:17" ht="25.5" customHeight="1" x14ac:dyDescent="0.2">
      <c r="A21" s="44" t="s">
        <v>218</v>
      </c>
      <c r="B21" s="77" t="s">
        <v>219</v>
      </c>
      <c r="C21" s="755">
        <v>0</v>
      </c>
      <c r="D21" s="193"/>
      <c r="E21" s="755">
        <v>0</v>
      </c>
      <c r="F21" s="193">
        <v>86</v>
      </c>
      <c r="G21" s="755">
        <v>0</v>
      </c>
      <c r="I21" s="756">
        <v>260.137</v>
      </c>
      <c r="J21" s="757"/>
      <c r="K21" s="78">
        <v>179.52799999999999</v>
      </c>
      <c r="L21" s="757"/>
      <c r="M21" s="78">
        <v>80.605999999999995</v>
      </c>
      <c r="N21" s="758"/>
      <c r="O21" s="44"/>
    </row>
    <row r="22" spans="1:17" ht="12.95" customHeight="1" x14ac:dyDescent="0.2">
      <c r="A22" s="44" t="s">
        <v>220</v>
      </c>
      <c r="B22" s="77" t="s">
        <v>221</v>
      </c>
      <c r="C22" s="756">
        <v>1E-3</v>
      </c>
      <c r="D22" s="756"/>
      <c r="E22" s="756">
        <v>1E-3</v>
      </c>
      <c r="F22" s="756"/>
      <c r="G22" s="755">
        <v>0</v>
      </c>
      <c r="I22" s="756">
        <v>4.992</v>
      </c>
      <c r="J22" s="757"/>
      <c r="K22" s="78">
        <v>4.476</v>
      </c>
      <c r="L22" s="757"/>
      <c r="M22" s="78">
        <v>0.51600000000000001</v>
      </c>
      <c r="N22" s="758"/>
      <c r="O22" s="44"/>
    </row>
    <row r="23" spans="1:17" ht="12.95" customHeight="1" x14ac:dyDescent="0.2">
      <c r="A23" s="44" t="s">
        <v>222</v>
      </c>
      <c r="B23" s="79" t="s">
        <v>223</v>
      </c>
      <c r="C23" s="759">
        <v>35.793999999999997</v>
      </c>
      <c r="D23" s="759"/>
      <c r="E23" s="759">
        <v>30.975999999999999</v>
      </c>
      <c r="F23" s="759"/>
      <c r="G23" s="759">
        <v>4.8179999999999996</v>
      </c>
      <c r="H23" s="760"/>
      <c r="I23" s="759">
        <v>1.462</v>
      </c>
      <c r="J23" s="761"/>
      <c r="K23" s="80">
        <v>0.99399999999999999</v>
      </c>
      <c r="L23" s="761"/>
      <c r="M23" s="80">
        <v>0.46800000000000003</v>
      </c>
      <c r="N23" s="758"/>
      <c r="O23" s="44"/>
    </row>
    <row r="24" spans="1:17" ht="12.95" customHeight="1" x14ac:dyDescent="0.2">
      <c r="A24" s="44" t="s">
        <v>224</v>
      </c>
      <c r="B24" s="77" t="s">
        <v>225</v>
      </c>
      <c r="C24" s="755">
        <v>0</v>
      </c>
      <c r="D24" s="756"/>
      <c r="E24" s="755">
        <v>0</v>
      </c>
      <c r="F24" s="756"/>
      <c r="G24" s="755">
        <v>0</v>
      </c>
      <c r="I24" s="756">
        <v>0.13400000000000001</v>
      </c>
      <c r="J24" s="762"/>
      <c r="K24" s="78">
        <v>0.11</v>
      </c>
      <c r="L24" s="762"/>
      <c r="M24" s="78">
        <v>2.4E-2</v>
      </c>
    </row>
    <row r="25" spans="1:17" ht="12.95" customHeight="1" x14ac:dyDescent="0.2">
      <c r="A25" s="44" t="s">
        <v>226</v>
      </c>
      <c r="B25" s="77" t="s">
        <v>227</v>
      </c>
      <c r="C25" s="756">
        <v>0.17399999999999999</v>
      </c>
      <c r="D25" s="756"/>
      <c r="E25" s="756">
        <v>0.159</v>
      </c>
      <c r="F25" s="756"/>
      <c r="G25" s="756">
        <v>1.6E-2</v>
      </c>
      <c r="I25" s="756">
        <v>6.0000000000000001E-3</v>
      </c>
      <c r="J25" s="762"/>
      <c r="K25" s="78">
        <v>6.0000000000000001E-3</v>
      </c>
      <c r="L25" s="762"/>
      <c r="M25" s="763">
        <v>0</v>
      </c>
      <c r="N25" s="758"/>
      <c r="O25" s="44"/>
    </row>
    <row r="26" spans="1:17" ht="12.95" customHeight="1" x14ac:dyDescent="0.2">
      <c r="A26" s="44" t="s">
        <v>228</v>
      </c>
      <c r="B26" s="77" t="s">
        <v>229</v>
      </c>
      <c r="C26" s="755">
        <v>0</v>
      </c>
      <c r="D26" s="193"/>
      <c r="E26" s="755">
        <v>0</v>
      </c>
      <c r="F26" s="193"/>
      <c r="G26" s="755">
        <v>0</v>
      </c>
      <c r="H26" s="763">
        <v>0</v>
      </c>
      <c r="I26" s="756">
        <v>4.2000000000000003E-2</v>
      </c>
      <c r="J26" s="762"/>
      <c r="K26" s="78">
        <v>2.8000000000000001E-2</v>
      </c>
      <c r="L26" s="762"/>
      <c r="M26" s="78">
        <v>1.4E-2</v>
      </c>
      <c r="N26" s="758"/>
      <c r="O26" s="44"/>
    </row>
    <row r="27" spans="1:17" ht="12.95" customHeight="1" x14ac:dyDescent="0.2">
      <c r="A27" s="44" t="s">
        <v>230</v>
      </c>
      <c r="B27" s="77" t="s">
        <v>231</v>
      </c>
      <c r="C27" s="755">
        <v>0</v>
      </c>
      <c r="D27" s="193"/>
      <c r="E27" s="755">
        <v>0</v>
      </c>
      <c r="F27" s="193"/>
      <c r="G27" s="755">
        <v>0</v>
      </c>
      <c r="I27" s="756">
        <v>1.371</v>
      </c>
      <c r="J27" s="762"/>
      <c r="K27" s="78">
        <v>1.1140000000000001</v>
      </c>
      <c r="L27" s="762"/>
      <c r="M27" s="78">
        <v>0.25700000000000001</v>
      </c>
      <c r="N27" s="758"/>
      <c r="O27" s="44"/>
    </row>
    <row r="28" spans="1:17" ht="12.95" customHeight="1" x14ac:dyDescent="0.2">
      <c r="A28" s="44" t="s">
        <v>232</v>
      </c>
      <c r="B28" s="79" t="s">
        <v>233</v>
      </c>
      <c r="C28" s="764">
        <v>0</v>
      </c>
      <c r="D28" s="87"/>
      <c r="E28" s="764">
        <v>0</v>
      </c>
      <c r="F28" s="87"/>
      <c r="G28" s="764">
        <v>0</v>
      </c>
      <c r="H28" s="760"/>
      <c r="I28" s="759">
        <v>8.5000000000000006E-2</v>
      </c>
      <c r="J28" s="761"/>
      <c r="K28" s="80">
        <v>6.6000000000000003E-2</v>
      </c>
      <c r="L28" s="761"/>
      <c r="M28" s="80">
        <v>1.9E-2</v>
      </c>
      <c r="N28" s="758"/>
      <c r="O28" s="44"/>
    </row>
    <row r="29" spans="1:17" ht="12.95" customHeight="1" x14ac:dyDescent="0.2">
      <c r="A29" s="44" t="s">
        <v>234</v>
      </c>
      <c r="B29" s="77" t="s">
        <v>235</v>
      </c>
      <c r="C29" s="755">
        <v>0</v>
      </c>
      <c r="D29" s="193"/>
      <c r="E29" s="755">
        <v>0</v>
      </c>
      <c r="F29" s="193"/>
      <c r="G29" s="755">
        <v>0</v>
      </c>
      <c r="I29" s="756">
        <v>44.8</v>
      </c>
      <c r="J29" s="762"/>
      <c r="K29" s="78">
        <v>30.05</v>
      </c>
      <c r="L29" s="762"/>
      <c r="M29" s="78">
        <v>14.749000000000001</v>
      </c>
      <c r="N29" s="758"/>
      <c r="O29" s="44"/>
    </row>
    <row r="30" spans="1:17" ht="12.95" customHeight="1" x14ac:dyDescent="0.2">
      <c r="A30" s="44" t="s">
        <v>236</v>
      </c>
      <c r="B30" s="77" t="s">
        <v>237</v>
      </c>
      <c r="C30" s="755">
        <v>0</v>
      </c>
      <c r="D30" s="193"/>
      <c r="E30" s="755">
        <v>0</v>
      </c>
      <c r="F30" s="193"/>
      <c r="G30" s="755">
        <v>0</v>
      </c>
      <c r="I30" s="756">
        <v>3.218</v>
      </c>
      <c r="J30" s="757"/>
      <c r="K30" s="78">
        <v>2.3090000000000002</v>
      </c>
      <c r="L30" s="757"/>
      <c r="M30" s="78">
        <v>0.90900000000000003</v>
      </c>
      <c r="N30" s="758"/>
      <c r="O30" s="44"/>
    </row>
    <row r="31" spans="1:17" ht="12.95" customHeight="1" x14ac:dyDescent="0.2">
      <c r="A31" s="44" t="s">
        <v>238</v>
      </c>
      <c r="B31" s="77" t="s">
        <v>239</v>
      </c>
      <c r="C31" s="755">
        <v>0</v>
      </c>
      <c r="D31" s="193"/>
      <c r="E31" s="755">
        <v>0</v>
      </c>
      <c r="F31" s="193"/>
      <c r="G31" s="755">
        <v>0</v>
      </c>
      <c r="I31" s="756">
        <v>3.5999999999999997E-2</v>
      </c>
      <c r="J31" s="757"/>
      <c r="K31" s="78">
        <v>2.4E-2</v>
      </c>
      <c r="L31" s="757"/>
      <c r="M31" s="78">
        <v>1.0999999999999999E-2</v>
      </c>
      <c r="N31" s="758"/>
      <c r="O31" s="44"/>
    </row>
    <row r="32" spans="1:17" ht="12.95" customHeight="1" x14ac:dyDescent="0.2">
      <c r="A32" s="44" t="s">
        <v>240</v>
      </c>
      <c r="B32" s="77" t="s">
        <v>241</v>
      </c>
      <c r="C32" s="755">
        <v>0</v>
      </c>
      <c r="D32" s="193"/>
      <c r="E32" s="755">
        <v>0</v>
      </c>
      <c r="F32" s="193"/>
      <c r="G32" s="755">
        <v>0</v>
      </c>
      <c r="I32" s="756">
        <v>5.4530000000000003</v>
      </c>
      <c r="J32" s="757"/>
      <c r="K32" s="78">
        <v>3.157</v>
      </c>
      <c r="L32" s="757"/>
      <c r="M32" s="78">
        <v>2.2959999999999998</v>
      </c>
      <c r="N32" s="758"/>
      <c r="O32" s="44"/>
    </row>
    <row r="33" spans="1:16" ht="12.95" customHeight="1" x14ac:dyDescent="0.2">
      <c r="A33" s="44" t="s">
        <v>242</v>
      </c>
      <c r="B33" s="77" t="s">
        <v>243</v>
      </c>
      <c r="C33" s="755">
        <v>0</v>
      </c>
      <c r="D33" s="193"/>
      <c r="E33" s="755">
        <v>0</v>
      </c>
      <c r="F33" s="193"/>
      <c r="G33" s="755">
        <v>0</v>
      </c>
      <c r="I33" s="756">
        <v>11.643000000000001</v>
      </c>
      <c r="J33" s="757"/>
      <c r="K33" s="78">
        <v>3.9140000000000001</v>
      </c>
      <c r="L33" s="757"/>
      <c r="M33" s="78">
        <v>7.7290000000000001</v>
      </c>
      <c r="N33" s="758"/>
      <c r="O33" s="44"/>
    </row>
    <row r="34" spans="1:16" ht="12.95" customHeight="1" x14ac:dyDescent="0.2">
      <c r="A34" s="44" t="s">
        <v>244</v>
      </c>
      <c r="B34" s="77" t="s">
        <v>245</v>
      </c>
      <c r="C34" s="755">
        <v>0</v>
      </c>
      <c r="D34" s="193"/>
      <c r="E34" s="755">
        <v>0</v>
      </c>
      <c r="F34" s="193"/>
      <c r="G34" s="755">
        <v>0</v>
      </c>
      <c r="I34" s="756">
        <v>5.048</v>
      </c>
      <c r="J34" s="757"/>
      <c r="K34" s="78">
        <v>3.5310000000000001</v>
      </c>
      <c r="L34" s="757"/>
      <c r="M34" s="78">
        <v>1.518</v>
      </c>
      <c r="N34" s="758"/>
      <c r="O34" s="44"/>
      <c r="P34" s="81"/>
    </row>
    <row r="35" spans="1:16" ht="24" customHeight="1" x14ac:dyDescent="0.2">
      <c r="A35" s="44" t="s">
        <v>246</v>
      </c>
      <c r="B35" s="77" t="s">
        <v>247</v>
      </c>
      <c r="C35" s="755">
        <v>0</v>
      </c>
      <c r="D35" s="193"/>
      <c r="E35" s="755">
        <v>0</v>
      </c>
      <c r="F35" s="193"/>
      <c r="G35" s="755">
        <v>0</v>
      </c>
      <c r="I35" s="756">
        <v>15.263999999999999</v>
      </c>
      <c r="J35" s="756"/>
      <c r="K35" s="756">
        <v>13.445</v>
      </c>
      <c r="L35" s="756"/>
      <c r="M35" s="756">
        <v>1.82</v>
      </c>
      <c r="N35" s="758"/>
      <c r="O35" s="44"/>
      <c r="P35" s="81"/>
    </row>
    <row r="36" spans="1:16" ht="12.95" customHeight="1" x14ac:dyDescent="0.2">
      <c r="A36" s="44" t="s">
        <v>248</v>
      </c>
      <c r="B36" s="77" t="s">
        <v>249</v>
      </c>
      <c r="C36" s="755">
        <v>0</v>
      </c>
      <c r="D36" s="193"/>
      <c r="E36" s="755">
        <v>0</v>
      </c>
      <c r="F36" s="193"/>
      <c r="G36" s="755">
        <v>0</v>
      </c>
      <c r="I36" s="756">
        <v>1.466</v>
      </c>
      <c r="J36" s="756"/>
      <c r="K36" s="756">
        <v>0.99</v>
      </c>
      <c r="L36" s="756"/>
      <c r="M36" s="756">
        <v>0.47599999999999998</v>
      </c>
      <c r="N36" s="758"/>
      <c r="O36" s="44"/>
      <c r="P36" s="81"/>
    </row>
    <row r="37" spans="1:16" ht="26.1" customHeight="1" x14ac:dyDescent="0.2">
      <c r="A37" s="44" t="s">
        <v>250</v>
      </c>
      <c r="B37" s="77" t="s">
        <v>251</v>
      </c>
      <c r="C37" s="755">
        <v>0</v>
      </c>
      <c r="D37" s="193"/>
      <c r="E37" s="755">
        <v>0</v>
      </c>
      <c r="F37" s="193"/>
      <c r="G37" s="755">
        <v>0</v>
      </c>
      <c r="I37" s="756">
        <v>15.552</v>
      </c>
      <c r="J37" s="757"/>
      <c r="K37" s="756">
        <v>11.118</v>
      </c>
      <c r="L37" s="756"/>
      <c r="M37" s="756">
        <v>4.4340000000000002</v>
      </c>
      <c r="N37" s="758"/>
      <c r="O37" s="44"/>
      <c r="P37" s="81"/>
    </row>
    <row r="38" spans="1:16" ht="12.95" customHeight="1" x14ac:dyDescent="0.2">
      <c r="A38" s="44" t="s">
        <v>252</v>
      </c>
      <c r="B38" s="77" t="s">
        <v>253</v>
      </c>
      <c r="C38" s="756">
        <v>2E-3</v>
      </c>
      <c r="D38" s="756"/>
      <c r="E38" s="756">
        <v>2E-3</v>
      </c>
      <c r="F38" s="756"/>
      <c r="G38" s="755">
        <v>0</v>
      </c>
      <c r="I38" s="756">
        <v>2.9000000000000001E-2</v>
      </c>
      <c r="J38" s="757"/>
      <c r="K38" s="756">
        <v>1.9E-2</v>
      </c>
      <c r="L38" s="756"/>
      <c r="M38" s="756">
        <v>1.0999999999999999E-2</v>
      </c>
      <c r="N38" s="758"/>
      <c r="O38" s="44"/>
      <c r="P38" s="81"/>
    </row>
    <row r="39" spans="1:16" ht="12.95" customHeight="1" x14ac:dyDescent="0.2">
      <c r="A39" s="44" t="s">
        <v>254</v>
      </c>
      <c r="B39" s="77" t="s">
        <v>255</v>
      </c>
      <c r="C39" s="756">
        <v>2E-3</v>
      </c>
      <c r="D39" s="756"/>
      <c r="E39" s="756">
        <v>2E-3</v>
      </c>
      <c r="F39" s="756"/>
      <c r="G39" s="755">
        <v>0</v>
      </c>
      <c r="I39" s="756">
        <v>3.2210000000000001</v>
      </c>
      <c r="J39" s="757"/>
      <c r="K39" s="756">
        <v>2.335</v>
      </c>
      <c r="L39" s="756"/>
      <c r="M39" s="756">
        <v>0.88600000000000001</v>
      </c>
      <c r="N39" s="758"/>
      <c r="O39" s="44"/>
      <c r="P39" s="81"/>
    </row>
    <row r="40" spans="1:16" ht="12.95" customHeight="1" x14ac:dyDescent="0.2">
      <c r="A40" s="44" t="s">
        <v>256</v>
      </c>
      <c r="B40" s="77" t="s">
        <v>257</v>
      </c>
      <c r="C40" s="755">
        <v>0</v>
      </c>
      <c r="D40" s="193"/>
      <c r="E40" s="755">
        <v>0</v>
      </c>
      <c r="F40" s="193"/>
      <c r="G40" s="755">
        <v>0</v>
      </c>
      <c r="I40" s="756">
        <v>0.14599999999999999</v>
      </c>
      <c r="J40" s="757"/>
      <c r="K40" s="756">
        <v>9.4E-2</v>
      </c>
      <c r="L40" s="756"/>
      <c r="M40" s="756">
        <v>5.1999999999999998E-2</v>
      </c>
      <c r="N40" s="758"/>
      <c r="O40" s="44"/>
      <c r="P40" s="81"/>
    </row>
    <row r="41" spans="1:16" ht="12.95" customHeight="1" x14ac:dyDescent="0.2">
      <c r="A41" s="44" t="s">
        <v>258</v>
      </c>
      <c r="B41" s="77" t="s">
        <v>259</v>
      </c>
      <c r="C41" s="755">
        <v>0</v>
      </c>
      <c r="D41" s="193"/>
      <c r="E41" s="755">
        <v>0</v>
      </c>
      <c r="F41" s="193"/>
      <c r="G41" s="755">
        <v>0</v>
      </c>
      <c r="I41" s="756">
        <v>5.0949999999999998</v>
      </c>
      <c r="J41" s="757"/>
      <c r="K41" s="756">
        <v>3.722</v>
      </c>
      <c r="L41" s="756"/>
      <c r="M41" s="756">
        <v>1.3740000000000001</v>
      </c>
      <c r="N41" s="758"/>
      <c r="O41" s="44"/>
      <c r="P41" s="81"/>
    </row>
    <row r="42" spans="1:16" ht="12.95" customHeight="1" x14ac:dyDescent="0.2">
      <c r="A42" s="44" t="s">
        <v>260</v>
      </c>
      <c r="B42" s="77" t="s">
        <v>261</v>
      </c>
      <c r="C42" s="755">
        <v>0</v>
      </c>
      <c r="D42" s="193"/>
      <c r="E42" s="755">
        <v>0</v>
      </c>
      <c r="F42" s="193"/>
      <c r="G42" s="755">
        <v>0</v>
      </c>
      <c r="I42" s="756">
        <v>9.6449999999999996</v>
      </c>
      <c r="J42" s="757"/>
      <c r="K42" s="756">
        <v>7.8440000000000003</v>
      </c>
      <c r="L42" s="756"/>
      <c r="M42" s="756">
        <v>1.8009999999999999</v>
      </c>
      <c r="N42" s="758"/>
      <c r="O42" s="44"/>
      <c r="P42" s="81"/>
    </row>
    <row r="43" spans="1:16" ht="26.1" customHeight="1" x14ac:dyDescent="0.2">
      <c r="A43" s="44" t="s">
        <v>262</v>
      </c>
      <c r="B43" s="77" t="s">
        <v>263</v>
      </c>
      <c r="C43" s="755">
        <v>0</v>
      </c>
      <c r="D43" s="193"/>
      <c r="E43" s="755">
        <v>0</v>
      </c>
      <c r="F43" s="193"/>
      <c r="G43" s="755">
        <v>0</v>
      </c>
      <c r="I43" s="756">
        <v>7.74</v>
      </c>
      <c r="J43" s="757"/>
      <c r="K43" s="756">
        <v>6.7889999999999997</v>
      </c>
      <c r="L43" s="756"/>
      <c r="M43" s="756">
        <v>0.95</v>
      </c>
      <c r="N43" s="758"/>
      <c r="O43" s="44"/>
      <c r="P43" s="81"/>
    </row>
    <row r="44" spans="1:16" ht="12.95" customHeight="1" x14ac:dyDescent="0.2">
      <c r="A44" s="44" t="s">
        <v>264</v>
      </c>
      <c r="B44" s="77" t="s">
        <v>265</v>
      </c>
      <c r="C44" s="755">
        <v>0</v>
      </c>
      <c r="D44" s="193"/>
      <c r="E44" s="755">
        <v>0</v>
      </c>
      <c r="F44" s="193"/>
      <c r="G44" s="755">
        <v>0</v>
      </c>
      <c r="I44" s="756">
        <v>36.326000000000001</v>
      </c>
      <c r="J44" s="757"/>
      <c r="K44" s="756">
        <v>30.919</v>
      </c>
      <c r="L44" s="756"/>
      <c r="M44" s="756">
        <v>5.407</v>
      </c>
      <c r="N44" s="758"/>
      <c r="O44" s="44"/>
      <c r="P44" s="81"/>
    </row>
    <row r="45" spans="1:16" ht="12.95" customHeight="1" x14ac:dyDescent="0.2">
      <c r="A45" s="44" t="s">
        <v>266</v>
      </c>
      <c r="B45" s="77" t="s">
        <v>267</v>
      </c>
      <c r="C45" s="755">
        <v>0</v>
      </c>
      <c r="D45" s="193"/>
      <c r="E45" s="755">
        <v>0</v>
      </c>
      <c r="F45" s="193"/>
      <c r="G45" s="755">
        <v>0</v>
      </c>
      <c r="I45" s="756">
        <v>2.1819999999999999</v>
      </c>
      <c r="J45" s="757"/>
      <c r="K45" s="756">
        <v>1.526</v>
      </c>
      <c r="L45" s="756"/>
      <c r="M45" s="756">
        <v>0.65600000000000003</v>
      </c>
      <c r="N45" s="758"/>
      <c r="O45" s="44"/>
      <c r="P45" s="81"/>
    </row>
    <row r="46" spans="1:16" ht="12.95" customHeight="1" x14ac:dyDescent="0.2">
      <c r="A46" s="44" t="s">
        <v>268</v>
      </c>
      <c r="B46" s="77" t="s">
        <v>269</v>
      </c>
      <c r="C46" s="755">
        <v>0</v>
      </c>
      <c r="D46" s="193"/>
      <c r="E46" s="755">
        <v>0</v>
      </c>
      <c r="F46" s="193"/>
      <c r="G46" s="755">
        <v>0</v>
      </c>
      <c r="I46" s="756">
        <v>3.5750000000000002</v>
      </c>
      <c r="J46" s="757"/>
      <c r="K46" s="756">
        <v>2.2599999999999998</v>
      </c>
      <c r="L46" s="756"/>
      <c r="M46" s="756">
        <v>1.3140000000000001</v>
      </c>
      <c r="N46" s="758"/>
      <c r="O46" s="44"/>
      <c r="P46" s="81"/>
    </row>
    <row r="47" spans="1:16" ht="12.95" customHeight="1" x14ac:dyDescent="0.2">
      <c r="A47" s="44" t="s">
        <v>270</v>
      </c>
      <c r="B47" s="77" t="s">
        <v>271</v>
      </c>
      <c r="C47" s="755">
        <v>0</v>
      </c>
      <c r="D47" s="193"/>
      <c r="E47" s="755">
        <v>0</v>
      </c>
      <c r="F47" s="193"/>
      <c r="G47" s="755">
        <v>0</v>
      </c>
      <c r="I47" s="756">
        <v>13.157999999999999</v>
      </c>
      <c r="J47" s="757"/>
      <c r="K47" s="756">
        <v>10.823</v>
      </c>
      <c r="L47" s="756"/>
      <c r="M47" s="756">
        <v>2.335</v>
      </c>
      <c r="N47" s="758"/>
      <c r="O47" s="44"/>
      <c r="P47" s="81"/>
    </row>
    <row r="48" spans="1:16" ht="12.95" customHeight="1" x14ac:dyDescent="0.2">
      <c r="A48" s="44" t="s">
        <v>272</v>
      </c>
      <c r="B48" s="77" t="s">
        <v>273</v>
      </c>
      <c r="C48" s="755">
        <v>0</v>
      </c>
      <c r="D48" s="193"/>
      <c r="E48" s="755">
        <v>0</v>
      </c>
      <c r="F48" s="193"/>
      <c r="G48" s="755">
        <v>0</v>
      </c>
      <c r="I48" s="756">
        <v>2.0459999999999998</v>
      </c>
      <c r="J48" s="757"/>
      <c r="K48" s="756">
        <v>1.647</v>
      </c>
      <c r="L48" s="756"/>
      <c r="M48" s="756">
        <v>0.39900000000000002</v>
      </c>
      <c r="N48" s="758"/>
      <c r="O48" s="44"/>
      <c r="P48" s="81"/>
    </row>
    <row r="49" spans="1:16" ht="12.95" customHeight="1" x14ac:dyDescent="0.2">
      <c r="A49" s="44" t="s">
        <v>274</v>
      </c>
      <c r="B49" s="77" t="s">
        <v>275</v>
      </c>
      <c r="C49" s="755">
        <v>0</v>
      </c>
      <c r="D49" s="193"/>
      <c r="E49" s="755">
        <v>0</v>
      </c>
      <c r="F49" s="193"/>
      <c r="G49" s="755">
        <v>0</v>
      </c>
      <c r="I49" s="756">
        <v>1.5760000000000001</v>
      </c>
      <c r="J49" s="757"/>
      <c r="K49" s="756">
        <v>1.3180000000000001</v>
      </c>
      <c r="L49" s="756"/>
      <c r="M49" s="756">
        <v>0.25900000000000001</v>
      </c>
      <c r="N49" s="758"/>
      <c r="O49" s="44"/>
      <c r="P49" s="81"/>
    </row>
    <row r="50" spans="1:16" ht="12.95" customHeight="1" x14ac:dyDescent="0.2">
      <c r="A50" s="44" t="s">
        <v>276</v>
      </c>
      <c r="B50" s="77" t="s">
        <v>277</v>
      </c>
      <c r="C50" s="755">
        <v>0</v>
      </c>
      <c r="D50" s="193"/>
      <c r="E50" s="755">
        <v>0</v>
      </c>
      <c r="F50" s="193"/>
      <c r="G50" s="755">
        <v>0</v>
      </c>
      <c r="I50" s="756">
        <v>14.750999999999999</v>
      </c>
      <c r="J50" s="757"/>
      <c r="K50" s="756">
        <v>12.922000000000001</v>
      </c>
      <c r="L50" s="756"/>
      <c r="M50" s="756">
        <v>1.8280000000000001</v>
      </c>
      <c r="N50" s="758"/>
      <c r="O50" s="44"/>
      <c r="P50" s="81"/>
    </row>
    <row r="51" spans="1:16" ht="12.95" customHeight="1" x14ac:dyDescent="0.2">
      <c r="A51" s="44" t="s">
        <v>278</v>
      </c>
      <c r="B51" s="77" t="s">
        <v>279</v>
      </c>
      <c r="C51" s="755">
        <v>0</v>
      </c>
      <c r="D51" s="193"/>
      <c r="E51" s="755">
        <v>0</v>
      </c>
      <c r="F51" s="193"/>
      <c r="G51" s="755">
        <v>0</v>
      </c>
      <c r="I51" s="756">
        <v>7.4</v>
      </c>
      <c r="J51" s="757"/>
      <c r="K51" s="756">
        <v>4.9489999999999998</v>
      </c>
      <c r="L51" s="756"/>
      <c r="M51" s="756">
        <v>2.4510000000000001</v>
      </c>
      <c r="N51" s="758"/>
      <c r="O51" s="44"/>
      <c r="P51" s="81"/>
    </row>
    <row r="52" spans="1:16" ht="12.95" customHeight="1" x14ac:dyDescent="0.2">
      <c r="A52" s="44" t="s">
        <v>280</v>
      </c>
      <c r="B52" s="79" t="s">
        <v>281</v>
      </c>
      <c r="C52" s="759">
        <v>0.81499999999999995</v>
      </c>
      <c r="D52" s="759"/>
      <c r="E52" s="759">
        <v>0.14099999999999999</v>
      </c>
      <c r="F52" s="759"/>
      <c r="G52" s="759">
        <v>0.67400000000000004</v>
      </c>
      <c r="H52" s="760"/>
      <c r="I52" s="759">
        <v>18.225000000000001</v>
      </c>
      <c r="J52" s="761"/>
      <c r="K52" s="80">
        <v>15.943</v>
      </c>
      <c r="L52" s="761"/>
      <c r="M52" s="80">
        <v>2.282</v>
      </c>
      <c r="N52" s="758"/>
      <c r="O52" s="44"/>
    </row>
    <row r="53" spans="1:16" ht="12.95" customHeight="1" x14ac:dyDescent="0.2">
      <c r="A53" s="44" t="s">
        <v>282</v>
      </c>
      <c r="B53" s="82" t="s">
        <v>283</v>
      </c>
      <c r="C53" s="765">
        <v>0</v>
      </c>
      <c r="D53" s="194"/>
      <c r="E53" s="765">
        <v>0</v>
      </c>
      <c r="F53" s="194"/>
      <c r="G53" s="765">
        <v>0</v>
      </c>
      <c r="H53" s="766"/>
      <c r="I53" s="767">
        <v>1.425</v>
      </c>
      <c r="J53" s="768"/>
      <c r="K53" s="83">
        <v>0.88600000000000001</v>
      </c>
      <c r="L53" s="768"/>
      <c r="M53" s="83">
        <v>0.53900000000000003</v>
      </c>
      <c r="N53" s="758"/>
      <c r="O53" s="44"/>
    </row>
    <row r="54" spans="1:16" ht="12.95" customHeight="1" x14ac:dyDescent="0.2">
      <c r="A54" s="44" t="s">
        <v>284</v>
      </c>
      <c r="B54" s="77" t="s">
        <v>285</v>
      </c>
      <c r="C54" s="755">
        <v>0</v>
      </c>
      <c r="D54" s="193"/>
      <c r="E54" s="755">
        <v>0</v>
      </c>
      <c r="F54" s="193"/>
      <c r="G54" s="755">
        <v>0</v>
      </c>
      <c r="I54" s="756">
        <v>0.40600000000000003</v>
      </c>
      <c r="J54" s="757"/>
      <c r="K54" s="78">
        <v>0.312</v>
      </c>
      <c r="L54" s="757"/>
      <c r="M54" s="78">
        <v>9.4E-2</v>
      </c>
      <c r="N54" s="758"/>
      <c r="O54" s="44"/>
    </row>
    <row r="55" spans="1:16" ht="12.95" customHeight="1" x14ac:dyDescent="0.2">
      <c r="A55" s="44" t="s">
        <v>286</v>
      </c>
      <c r="B55" s="77" t="s">
        <v>287</v>
      </c>
      <c r="C55" s="756">
        <v>1.0999999999999999E-2</v>
      </c>
      <c r="D55" s="756"/>
      <c r="E55" s="756">
        <v>1.0999999999999999E-2</v>
      </c>
      <c r="F55" s="756"/>
      <c r="G55" s="755">
        <v>0</v>
      </c>
      <c r="I55" s="756">
        <v>0.27800000000000002</v>
      </c>
      <c r="J55" s="757"/>
      <c r="K55" s="78">
        <v>0.222</v>
      </c>
      <c r="L55" s="757"/>
      <c r="M55" s="78">
        <v>5.6000000000000001E-2</v>
      </c>
      <c r="N55" s="758"/>
      <c r="O55" s="44"/>
    </row>
    <row r="56" spans="1:16" ht="12.95" customHeight="1" x14ac:dyDescent="0.2">
      <c r="A56" s="44" t="s">
        <v>288</v>
      </c>
      <c r="B56" s="77" t="s">
        <v>289</v>
      </c>
      <c r="C56" s="756">
        <v>6.0000000000000001E-3</v>
      </c>
      <c r="D56" s="756"/>
      <c r="E56" s="756">
        <v>6.0000000000000001E-3</v>
      </c>
      <c r="F56" s="756"/>
      <c r="G56" s="755">
        <v>0</v>
      </c>
      <c r="I56" s="756">
        <v>1.5329999999999999</v>
      </c>
      <c r="J56" s="757"/>
      <c r="K56" s="78">
        <v>1.151</v>
      </c>
      <c r="L56" s="757"/>
      <c r="M56" s="78">
        <v>0.38200000000000001</v>
      </c>
      <c r="N56" s="758"/>
      <c r="O56" s="44"/>
    </row>
    <row r="57" spans="1:16" ht="26.1" customHeight="1" x14ac:dyDescent="0.2">
      <c r="A57" s="44" t="s">
        <v>290</v>
      </c>
      <c r="B57" s="79" t="s">
        <v>291</v>
      </c>
      <c r="C57" s="769">
        <v>3.0000000000000001E-3</v>
      </c>
      <c r="D57" s="769"/>
      <c r="E57" s="769">
        <v>2E-3</v>
      </c>
      <c r="F57" s="769"/>
      <c r="G57" s="755">
        <v>0</v>
      </c>
      <c r="H57" s="770"/>
      <c r="I57" s="769">
        <v>0.16800000000000001</v>
      </c>
      <c r="J57" s="771"/>
      <c r="K57" s="769">
        <v>0.13</v>
      </c>
      <c r="L57" s="769"/>
      <c r="M57" s="769">
        <v>3.7999999999999999E-2</v>
      </c>
      <c r="N57" s="758"/>
      <c r="O57" s="44"/>
    </row>
    <row r="58" spans="1:16" ht="12.95" customHeight="1" x14ac:dyDescent="0.2">
      <c r="A58" s="44" t="s">
        <v>292</v>
      </c>
      <c r="B58" s="77" t="s">
        <v>293</v>
      </c>
      <c r="C58" s="772">
        <v>1.0999999999999999E-2</v>
      </c>
      <c r="D58" s="772"/>
      <c r="E58" s="772">
        <v>0.01</v>
      </c>
      <c r="F58" s="772"/>
      <c r="G58" s="772">
        <v>1E-3</v>
      </c>
      <c r="I58" s="772">
        <v>102.681</v>
      </c>
      <c r="J58" s="762"/>
      <c r="K58" s="84">
        <v>89.834000000000003</v>
      </c>
      <c r="L58" s="762"/>
      <c r="M58" s="84">
        <v>12.847</v>
      </c>
      <c r="N58" s="758"/>
      <c r="O58" s="44"/>
    </row>
    <row r="59" spans="1:16" ht="12.95" customHeight="1" x14ac:dyDescent="0.2">
      <c r="A59" s="44" t="s">
        <v>294</v>
      </c>
      <c r="B59" s="77" t="s">
        <v>295</v>
      </c>
      <c r="C59" s="772">
        <v>0.192</v>
      </c>
      <c r="D59" s="772"/>
      <c r="E59" s="772">
        <v>0.17799999999999999</v>
      </c>
      <c r="F59" s="772"/>
      <c r="G59" s="772">
        <v>1.4E-2</v>
      </c>
      <c r="I59" s="772">
        <v>9.2059999999999995</v>
      </c>
      <c r="J59" s="762"/>
      <c r="K59" s="84">
        <v>8.3629999999999995</v>
      </c>
      <c r="L59" s="762"/>
      <c r="M59" s="84">
        <v>0.84299999999999997</v>
      </c>
      <c r="N59" s="758"/>
      <c r="O59" s="44"/>
    </row>
    <row r="60" spans="1:16" ht="12.95" customHeight="1" x14ac:dyDescent="0.2">
      <c r="A60" s="44" t="s">
        <v>296</v>
      </c>
      <c r="B60" s="79" t="s">
        <v>297</v>
      </c>
      <c r="C60" s="759">
        <v>3.4000000000000002E-2</v>
      </c>
      <c r="D60" s="759"/>
      <c r="E60" s="759">
        <v>3.1E-2</v>
      </c>
      <c r="F60" s="759"/>
      <c r="G60" s="759">
        <v>2E-3</v>
      </c>
      <c r="H60" s="760"/>
      <c r="I60" s="759">
        <v>248.529</v>
      </c>
      <c r="J60" s="761"/>
      <c r="K60" s="80">
        <v>231.10300000000001</v>
      </c>
      <c r="L60" s="761"/>
      <c r="M60" s="80">
        <v>17.425999999999998</v>
      </c>
      <c r="N60" s="758"/>
      <c r="O60" s="44"/>
    </row>
    <row r="61" spans="1:16" ht="12.95" customHeight="1" x14ac:dyDescent="0.2">
      <c r="A61" s="44" t="s">
        <v>298</v>
      </c>
      <c r="B61" s="77" t="s">
        <v>299</v>
      </c>
      <c r="C61" s="755">
        <v>1E-3</v>
      </c>
      <c r="D61" s="193"/>
      <c r="E61" s="755">
        <v>0</v>
      </c>
      <c r="F61" s="193"/>
      <c r="G61" s="755">
        <v>1E-3</v>
      </c>
      <c r="I61" s="756">
        <v>87.287000000000006</v>
      </c>
      <c r="J61" s="757"/>
      <c r="K61" s="78">
        <v>75.864999999999995</v>
      </c>
      <c r="L61" s="757"/>
      <c r="M61" s="78">
        <v>11.422000000000001</v>
      </c>
      <c r="N61" s="758"/>
      <c r="O61" s="44"/>
    </row>
    <row r="62" spans="1:16" ht="26.1" customHeight="1" x14ac:dyDescent="0.2">
      <c r="A62" s="44" t="s">
        <v>300</v>
      </c>
      <c r="B62" s="77" t="s">
        <v>301</v>
      </c>
      <c r="C62" s="756">
        <v>0.36699999999999999</v>
      </c>
      <c r="D62" s="756"/>
      <c r="E62" s="756">
        <v>0.27100000000000002</v>
      </c>
      <c r="F62" s="756"/>
      <c r="G62" s="756">
        <v>9.6000000000000002E-2</v>
      </c>
      <c r="I62" s="756">
        <v>177.489</v>
      </c>
      <c r="J62" s="757"/>
      <c r="K62" s="756">
        <v>129.49600000000001</v>
      </c>
      <c r="L62" s="756"/>
      <c r="M62" s="756">
        <v>47.993000000000002</v>
      </c>
      <c r="N62" s="758"/>
      <c r="O62" s="44"/>
    </row>
    <row r="63" spans="1:16" ht="25.5" customHeight="1" x14ac:dyDescent="0.2">
      <c r="A63" s="44" t="s">
        <v>302</v>
      </c>
      <c r="B63" s="79" t="s">
        <v>303</v>
      </c>
      <c r="C63" s="759">
        <v>1.7999999999999999E-2</v>
      </c>
      <c r="D63" s="759"/>
      <c r="E63" s="759">
        <v>1.4E-2</v>
      </c>
      <c r="F63" s="759"/>
      <c r="G63" s="759">
        <v>4.0000000000000001E-3</v>
      </c>
      <c r="H63" s="760"/>
      <c r="I63" s="759">
        <v>549.92600000000004</v>
      </c>
      <c r="J63" s="761"/>
      <c r="K63" s="80">
        <v>268.10700000000003</v>
      </c>
      <c r="L63" s="761"/>
      <c r="M63" s="80">
        <v>281.81900000000002</v>
      </c>
      <c r="N63" s="758"/>
      <c r="O63" s="44"/>
    </row>
    <row r="64" spans="1:16" ht="12.95" customHeight="1" x14ac:dyDescent="0.2">
      <c r="A64" s="44" t="s">
        <v>304</v>
      </c>
      <c r="B64" s="77" t="s">
        <v>305</v>
      </c>
      <c r="C64" s="772">
        <v>5.0000000000000001E-3</v>
      </c>
      <c r="D64" s="772"/>
      <c r="E64" s="772">
        <v>4.0000000000000001E-3</v>
      </c>
      <c r="F64" s="772"/>
      <c r="G64" s="772">
        <v>1E-3</v>
      </c>
      <c r="H64" s="741"/>
      <c r="I64" s="772">
        <v>181.95</v>
      </c>
      <c r="J64" s="762"/>
      <c r="K64" s="84">
        <v>165.673</v>
      </c>
      <c r="L64" s="762"/>
      <c r="M64" s="84">
        <v>16.277000000000001</v>
      </c>
      <c r="N64" s="758"/>
      <c r="O64" s="44"/>
    </row>
    <row r="65" spans="1:15" ht="12.95" customHeight="1" x14ac:dyDescent="0.2">
      <c r="A65" s="44" t="s">
        <v>306</v>
      </c>
      <c r="B65" s="77" t="s">
        <v>307</v>
      </c>
      <c r="C65" s="772">
        <v>11.086</v>
      </c>
      <c r="D65" s="772"/>
      <c r="E65" s="772">
        <v>9.3230000000000004</v>
      </c>
      <c r="F65" s="772"/>
      <c r="G65" s="772">
        <v>1.7629999999999999</v>
      </c>
      <c r="I65" s="772">
        <v>0.26</v>
      </c>
      <c r="J65" s="762"/>
      <c r="K65" s="84">
        <v>0.20100000000000001</v>
      </c>
      <c r="L65" s="762"/>
      <c r="M65" s="84">
        <v>5.8999999999999997E-2</v>
      </c>
      <c r="N65" s="758"/>
      <c r="O65" s="44"/>
    </row>
    <row r="66" spans="1:15" ht="12.95" customHeight="1" x14ac:dyDescent="0.2">
      <c r="A66" s="44" t="s">
        <v>308</v>
      </c>
      <c r="B66" s="77" t="s">
        <v>309</v>
      </c>
      <c r="C66" s="755">
        <v>0</v>
      </c>
      <c r="D66" s="193"/>
      <c r="E66" s="755">
        <v>0</v>
      </c>
      <c r="F66" s="193"/>
      <c r="G66" s="755">
        <v>0</v>
      </c>
      <c r="I66" s="772">
        <v>0.255</v>
      </c>
      <c r="J66" s="762"/>
      <c r="K66" s="84">
        <v>0.22600000000000001</v>
      </c>
      <c r="L66" s="762"/>
      <c r="M66" s="84">
        <v>2.9000000000000001E-2</v>
      </c>
      <c r="N66" s="758"/>
      <c r="O66" s="44"/>
    </row>
    <row r="67" spans="1:15" ht="12.95" customHeight="1" x14ac:dyDescent="0.2">
      <c r="A67" s="44" t="s">
        <v>310</v>
      </c>
      <c r="B67" s="77" t="s">
        <v>311</v>
      </c>
      <c r="C67" s="772">
        <v>9.1359999999999992</v>
      </c>
      <c r="D67" s="772"/>
      <c r="E67" s="772">
        <v>8.6180000000000003</v>
      </c>
      <c r="F67" s="772"/>
      <c r="G67" s="772">
        <v>0.51800000000000002</v>
      </c>
      <c r="I67" s="772">
        <v>6.2279999999999998</v>
      </c>
      <c r="J67" s="762"/>
      <c r="K67" s="84">
        <v>4.5330000000000004</v>
      </c>
      <c r="L67" s="762"/>
      <c r="M67" s="84">
        <v>1.6950000000000001</v>
      </c>
      <c r="N67" s="758"/>
      <c r="O67" s="44"/>
    </row>
    <row r="68" spans="1:15" ht="12.95" customHeight="1" x14ac:dyDescent="0.2">
      <c r="A68" s="44" t="s">
        <v>312</v>
      </c>
      <c r="B68" s="79" t="s">
        <v>313</v>
      </c>
      <c r="C68" s="764">
        <v>0</v>
      </c>
      <c r="D68" s="87"/>
      <c r="E68" s="764">
        <v>0</v>
      </c>
      <c r="F68" s="87"/>
      <c r="G68" s="764">
        <v>0</v>
      </c>
      <c r="H68" s="760"/>
      <c r="I68" s="759">
        <v>5.2389999999999999</v>
      </c>
      <c r="J68" s="761"/>
      <c r="K68" s="80">
        <v>4.08</v>
      </c>
      <c r="L68" s="761"/>
      <c r="M68" s="80">
        <v>1.1579999999999999</v>
      </c>
      <c r="N68" s="758"/>
      <c r="O68" s="44"/>
    </row>
    <row r="69" spans="1:15" ht="12.95" customHeight="1" x14ac:dyDescent="0.2">
      <c r="A69" s="44" t="s">
        <v>314</v>
      </c>
      <c r="B69" s="77" t="s">
        <v>315</v>
      </c>
      <c r="C69" s="755">
        <v>0</v>
      </c>
      <c r="D69" s="193"/>
      <c r="E69" s="755">
        <v>0</v>
      </c>
      <c r="F69" s="193"/>
      <c r="G69" s="755">
        <v>0</v>
      </c>
      <c r="I69" s="756">
        <v>17.763000000000002</v>
      </c>
      <c r="J69" s="757"/>
      <c r="K69" s="78">
        <v>8.5609999999999999</v>
      </c>
      <c r="L69" s="757"/>
      <c r="M69" s="78">
        <v>9.2029999999999994</v>
      </c>
      <c r="N69" s="758"/>
      <c r="O69" s="44"/>
    </row>
    <row r="70" spans="1:15" ht="12.95" customHeight="1" x14ac:dyDescent="0.2">
      <c r="A70" s="44" t="s">
        <v>316</v>
      </c>
      <c r="B70" s="79" t="s">
        <v>317</v>
      </c>
      <c r="C70" s="764">
        <v>0</v>
      </c>
      <c r="D70" s="87"/>
      <c r="E70" s="764">
        <v>0</v>
      </c>
      <c r="F70" s="87"/>
      <c r="G70" s="764">
        <v>0</v>
      </c>
      <c r="H70" s="760"/>
      <c r="I70" s="759">
        <v>310.86399999999998</v>
      </c>
      <c r="J70" s="761"/>
      <c r="K70" s="80">
        <v>183.673</v>
      </c>
      <c r="L70" s="761"/>
      <c r="M70" s="80">
        <v>127.18899999999999</v>
      </c>
      <c r="N70" s="758"/>
      <c r="O70" s="44"/>
    </row>
    <row r="71" spans="1:15" ht="12.95" customHeight="1" x14ac:dyDescent="0.2">
      <c r="A71" s="44" t="s">
        <v>318</v>
      </c>
      <c r="B71" s="77" t="s">
        <v>319</v>
      </c>
      <c r="C71" s="184">
        <v>0</v>
      </c>
      <c r="D71" s="195"/>
      <c r="E71" s="184">
        <v>0</v>
      </c>
      <c r="F71" s="195"/>
      <c r="G71" s="184">
        <v>0</v>
      </c>
      <c r="I71" s="772">
        <v>8.8439999999999994</v>
      </c>
      <c r="J71" s="762"/>
      <c r="K71" s="84">
        <v>6.59</v>
      </c>
      <c r="L71" s="762"/>
      <c r="M71" s="84">
        <v>2.254</v>
      </c>
      <c r="N71" s="758"/>
      <c r="O71" s="44"/>
    </row>
    <row r="72" spans="1:15" ht="26.1" customHeight="1" x14ac:dyDescent="0.2">
      <c r="A72" s="44" t="s">
        <v>320</v>
      </c>
      <c r="B72" s="77" t="s">
        <v>321</v>
      </c>
      <c r="C72" s="755">
        <v>0</v>
      </c>
      <c r="D72" s="193"/>
      <c r="E72" s="755">
        <v>0</v>
      </c>
      <c r="F72" s="193"/>
      <c r="G72" s="755">
        <v>0</v>
      </c>
      <c r="I72" s="772">
        <v>7.0439999999999996</v>
      </c>
      <c r="J72" s="762"/>
      <c r="K72" s="772">
        <v>5.4610000000000003</v>
      </c>
      <c r="L72" s="772"/>
      <c r="M72" s="772">
        <v>1.5820000000000001</v>
      </c>
      <c r="N72" s="758"/>
      <c r="O72" s="44"/>
    </row>
    <row r="73" spans="1:15" ht="12.95" customHeight="1" x14ac:dyDescent="0.2">
      <c r="A73" s="44" t="s">
        <v>322</v>
      </c>
      <c r="B73" s="77" t="s">
        <v>323</v>
      </c>
      <c r="C73" s="755">
        <v>0</v>
      </c>
      <c r="D73" s="193"/>
      <c r="E73" s="755">
        <v>0</v>
      </c>
      <c r="F73" s="193"/>
      <c r="G73" s="755">
        <v>0</v>
      </c>
      <c r="I73" s="772">
        <v>1.01</v>
      </c>
      <c r="J73" s="762"/>
      <c r="K73" s="772">
        <v>0.745</v>
      </c>
      <c r="L73" s="772"/>
      <c r="M73" s="772">
        <v>0.26400000000000001</v>
      </c>
      <c r="N73" s="758"/>
      <c r="O73" s="44"/>
    </row>
    <row r="74" spans="1:15" ht="12.95" customHeight="1" x14ac:dyDescent="0.2">
      <c r="A74" s="44" t="s">
        <v>324</v>
      </c>
      <c r="B74" s="77" t="s">
        <v>325</v>
      </c>
      <c r="C74" s="755">
        <v>0</v>
      </c>
      <c r="D74" s="193"/>
      <c r="E74" s="755">
        <v>0</v>
      </c>
      <c r="F74" s="193"/>
      <c r="G74" s="755">
        <v>0</v>
      </c>
      <c r="I74" s="772">
        <v>5.6669999999999998</v>
      </c>
      <c r="J74" s="762"/>
      <c r="K74" s="772">
        <v>4.306</v>
      </c>
      <c r="L74" s="772"/>
      <c r="M74" s="772">
        <v>1.361</v>
      </c>
      <c r="N74" s="758"/>
      <c r="O74" s="44"/>
    </row>
    <row r="75" spans="1:15" ht="26.1" customHeight="1" x14ac:dyDescent="0.2">
      <c r="A75" s="44" t="s">
        <v>326</v>
      </c>
      <c r="B75" s="77" t="s">
        <v>328</v>
      </c>
      <c r="C75" s="755">
        <v>0</v>
      </c>
      <c r="D75" s="193"/>
      <c r="E75" s="755">
        <v>0</v>
      </c>
      <c r="F75" s="193"/>
      <c r="G75" s="755">
        <v>0</v>
      </c>
      <c r="I75" s="772">
        <v>26.282</v>
      </c>
      <c r="J75" s="762"/>
      <c r="K75" s="772">
        <v>22.099</v>
      </c>
      <c r="L75" s="772"/>
      <c r="M75" s="772">
        <v>4.1829999999999998</v>
      </c>
      <c r="N75" s="758"/>
      <c r="O75" s="44"/>
    </row>
    <row r="76" spans="1:15" ht="12.95" customHeight="1" x14ac:dyDescent="0.2">
      <c r="A76" s="44" t="s">
        <v>329</v>
      </c>
      <c r="B76" s="79" t="s">
        <v>330</v>
      </c>
      <c r="C76" s="764">
        <v>0</v>
      </c>
      <c r="D76" s="87"/>
      <c r="E76" s="764">
        <v>0</v>
      </c>
      <c r="F76" s="87"/>
      <c r="G76" s="764">
        <v>0</v>
      </c>
      <c r="H76" s="760"/>
      <c r="I76" s="759">
        <v>7.819</v>
      </c>
      <c r="J76" s="761"/>
      <c r="K76" s="80">
        <v>5.1719999999999997</v>
      </c>
      <c r="L76" s="761"/>
      <c r="M76" s="80">
        <v>2.6480000000000001</v>
      </c>
      <c r="N76" s="758"/>
      <c r="O76" s="44"/>
    </row>
    <row r="77" spans="1:15" ht="12.95" customHeight="1" x14ac:dyDescent="0.2">
      <c r="A77" s="44" t="s">
        <v>331</v>
      </c>
      <c r="B77" s="77" t="s">
        <v>332</v>
      </c>
      <c r="C77" s="184">
        <v>0</v>
      </c>
      <c r="D77" s="195"/>
      <c r="E77" s="184">
        <v>0</v>
      </c>
      <c r="F77" s="195"/>
      <c r="G77" s="184">
        <v>0</v>
      </c>
      <c r="I77" s="756">
        <v>3.8290000000000002</v>
      </c>
      <c r="J77" s="757"/>
      <c r="K77" s="78">
        <v>2.2360000000000002</v>
      </c>
      <c r="L77" s="757"/>
      <c r="M77" s="78">
        <v>1.593</v>
      </c>
      <c r="N77" s="758"/>
      <c r="O77" s="44"/>
    </row>
    <row r="78" spans="1:15" ht="26.1" customHeight="1" x14ac:dyDescent="0.2">
      <c r="A78" s="44" t="s">
        <v>333</v>
      </c>
      <c r="B78" s="77" t="s">
        <v>334</v>
      </c>
      <c r="C78" s="755">
        <v>0</v>
      </c>
      <c r="D78" s="193"/>
      <c r="E78" s="755">
        <v>0</v>
      </c>
      <c r="F78" s="193"/>
      <c r="G78" s="755">
        <v>0</v>
      </c>
      <c r="I78" s="756">
        <v>3.3290000000000002</v>
      </c>
      <c r="J78" s="757"/>
      <c r="K78" s="756">
        <v>2.0030000000000001</v>
      </c>
      <c r="L78" s="756"/>
      <c r="M78" s="756">
        <v>1.3260000000000001</v>
      </c>
      <c r="N78" s="758"/>
      <c r="O78" s="44"/>
    </row>
    <row r="79" spans="1:15" ht="12.95" customHeight="1" x14ac:dyDescent="0.2">
      <c r="A79" s="44" t="s">
        <v>335</v>
      </c>
      <c r="B79" s="79" t="s">
        <v>336</v>
      </c>
      <c r="C79" s="764">
        <v>0</v>
      </c>
      <c r="D79" s="87"/>
      <c r="E79" s="764">
        <v>0</v>
      </c>
      <c r="F79" s="87"/>
      <c r="G79" s="764">
        <v>0</v>
      </c>
      <c r="H79" s="760"/>
      <c r="I79" s="759">
        <v>50.374000000000002</v>
      </c>
      <c r="J79" s="761"/>
      <c r="K79" s="80">
        <v>29.137</v>
      </c>
      <c r="L79" s="761"/>
      <c r="M79" s="80">
        <v>21.236000000000001</v>
      </c>
      <c r="N79" s="758"/>
      <c r="O79" s="44"/>
    </row>
    <row r="80" spans="1:15" ht="12.95" customHeight="1" x14ac:dyDescent="0.2">
      <c r="A80" s="44" t="s">
        <v>337</v>
      </c>
      <c r="B80" s="85" t="s">
        <v>338</v>
      </c>
      <c r="C80" s="773">
        <v>6.0000000000000001E-3</v>
      </c>
      <c r="D80" s="773"/>
      <c r="E80" s="773">
        <v>4.0000000000000001E-3</v>
      </c>
      <c r="F80" s="773"/>
      <c r="G80" s="773">
        <v>2E-3</v>
      </c>
      <c r="H80" s="774"/>
      <c r="I80" s="773">
        <v>35.264000000000003</v>
      </c>
      <c r="J80" s="775"/>
      <c r="K80" s="86">
        <v>19.305</v>
      </c>
      <c r="L80" s="775"/>
      <c r="M80" s="86">
        <v>15.958</v>
      </c>
      <c r="N80" s="758"/>
      <c r="O80" s="44"/>
    </row>
    <row r="81" spans="1:15" ht="12.95" customHeight="1" x14ac:dyDescent="0.2">
      <c r="A81" s="44" t="s">
        <v>339</v>
      </c>
      <c r="B81" s="77" t="s">
        <v>340</v>
      </c>
      <c r="C81" s="184">
        <v>0</v>
      </c>
      <c r="D81" s="195"/>
      <c r="E81" s="184">
        <v>0</v>
      </c>
      <c r="F81" s="195"/>
      <c r="G81" s="184">
        <v>0</v>
      </c>
      <c r="I81" s="756">
        <v>79.227999999999994</v>
      </c>
      <c r="J81" s="757"/>
      <c r="K81" s="78">
        <v>47.033999999999999</v>
      </c>
      <c r="L81" s="757"/>
      <c r="M81" s="78">
        <v>32.194000000000003</v>
      </c>
      <c r="N81" s="758"/>
      <c r="O81" s="44"/>
    </row>
    <row r="82" spans="1:15" ht="26.1" customHeight="1" x14ac:dyDescent="0.2">
      <c r="A82" s="44" t="s">
        <v>341</v>
      </c>
      <c r="B82" s="77" t="s">
        <v>342</v>
      </c>
      <c r="C82" s="756">
        <v>1E-3</v>
      </c>
      <c r="D82" s="756"/>
      <c r="E82" s="756">
        <v>1E-3</v>
      </c>
      <c r="F82" s="756"/>
      <c r="G82" s="755">
        <v>0</v>
      </c>
      <c r="I82" s="756">
        <v>22.695</v>
      </c>
      <c r="J82" s="757"/>
      <c r="K82" s="756">
        <v>13.616</v>
      </c>
      <c r="L82" s="756"/>
      <c r="M82" s="756">
        <v>9.0779999999999994</v>
      </c>
      <c r="N82" s="758"/>
      <c r="O82" s="44"/>
    </row>
    <row r="83" spans="1:15" ht="26.1" customHeight="1" x14ac:dyDescent="0.2">
      <c r="A83" s="44" t="s">
        <v>343</v>
      </c>
      <c r="B83" s="77" t="s">
        <v>344</v>
      </c>
      <c r="C83" s="756">
        <v>1.4E-2</v>
      </c>
      <c r="D83" s="756"/>
      <c r="E83" s="756">
        <v>1.2999999999999999E-2</v>
      </c>
      <c r="F83" s="756"/>
      <c r="G83" s="756">
        <v>1E-3</v>
      </c>
      <c r="I83" s="756">
        <v>55.871000000000002</v>
      </c>
      <c r="J83" s="757"/>
      <c r="K83" s="756">
        <v>42.02</v>
      </c>
      <c r="L83" s="756"/>
      <c r="M83" s="756">
        <v>13.851000000000001</v>
      </c>
      <c r="N83" s="758"/>
      <c r="O83" s="44"/>
    </row>
    <row r="84" spans="1:15" ht="12.95" customHeight="1" x14ac:dyDescent="0.2">
      <c r="A84" s="44" t="s">
        <v>345</v>
      </c>
      <c r="B84" s="77" t="s">
        <v>346</v>
      </c>
      <c r="C84" s="756">
        <v>2.8000000000000001E-2</v>
      </c>
      <c r="D84" s="756"/>
      <c r="E84" s="756">
        <v>2.5000000000000001E-2</v>
      </c>
      <c r="F84" s="756"/>
      <c r="G84" s="756">
        <v>3.0000000000000001E-3</v>
      </c>
      <c r="I84" s="756">
        <v>11.343</v>
      </c>
      <c r="J84" s="757"/>
      <c r="K84" s="78">
        <v>3.77</v>
      </c>
      <c r="L84" s="757"/>
      <c r="M84" s="78">
        <v>7.5730000000000004</v>
      </c>
      <c r="N84" s="758"/>
      <c r="O84" s="44"/>
    </row>
    <row r="85" spans="1:15" ht="12.95" customHeight="1" x14ac:dyDescent="0.2">
      <c r="A85" s="44" t="s">
        <v>347</v>
      </c>
      <c r="B85" s="77" t="s">
        <v>348</v>
      </c>
      <c r="C85" s="755">
        <v>0</v>
      </c>
      <c r="D85" s="193"/>
      <c r="E85" s="755">
        <v>0</v>
      </c>
      <c r="F85" s="193"/>
      <c r="G85" s="755">
        <v>0</v>
      </c>
      <c r="I85" s="756">
        <v>26.457000000000001</v>
      </c>
      <c r="J85" s="757"/>
      <c r="K85" s="78">
        <v>16.823</v>
      </c>
      <c r="L85" s="757"/>
      <c r="M85" s="78">
        <v>9.6340000000000003</v>
      </c>
      <c r="N85" s="758"/>
      <c r="O85" s="44"/>
    </row>
    <row r="86" spans="1:15" ht="12.95" customHeight="1" x14ac:dyDescent="0.2">
      <c r="A86" s="44" t="s">
        <v>349</v>
      </c>
      <c r="B86" s="77" t="s">
        <v>350</v>
      </c>
      <c r="C86" s="756">
        <v>4.0000000000000001E-3</v>
      </c>
      <c r="D86" s="756"/>
      <c r="E86" s="756">
        <v>3.0000000000000001E-3</v>
      </c>
      <c r="F86" s="756"/>
      <c r="G86" s="756">
        <v>1E-3</v>
      </c>
      <c r="I86" s="756">
        <v>46.241</v>
      </c>
      <c r="J86" s="757"/>
      <c r="K86" s="78">
        <v>26.471</v>
      </c>
      <c r="L86" s="757"/>
      <c r="M86" s="78">
        <v>19.77</v>
      </c>
      <c r="N86" s="758"/>
      <c r="O86" s="44"/>
    </row>
    <row r="87" spans="1:15" ht="12.95" customHeight="1" x14ac:dyDescent="0.2">
      <c r="A87" s="44" t="s">
        <v>351</v>
      </c>
      <c r="B87" s="79" t="s">
        <v>352</v>
      </c>
      <c r="C87" s="764">
        <v>0</v>
      </c>
      <c r="D87" s="87"/>
      <c r="E87" s="764">
        <v>0</v>
      </c>
      <c r="F87" s="87"/>
      <c r="G87" s="764">
        <v>0</v>
      </c>
      <c r="H87" s="760"/>
      <c r="I87" s="759">
        <v>10.382999999999999</v>
      </c>
      <c r="J87" s="761"/>
      <c r="K87" s="80">
        <v>5.6159999999999997</v>
      </c>
      <c r="L87" s="761"/>
      <c r="M87" s="80">
        <v>4.7679999999999998</v>
      </c>
      <c r="N87" s="758"/>
      <c r="O87" s="44"/>
    </row>
    <row r="88" spans="1:15" ht="12.95" customHeight="1" x14ac:dyDescent="0.2">
      <c r="A88" s="44" t="s">
        <v>353</v>
      </c>
      <c r="B88" s="77" t="s">
        <v>354</v>
      </c>
      <c r="C88" s="756">
        <v>3.1E-2</v>
      </c>
      <c r="D88" s="756"/>
      <c r="E88" s="756">
        <v>2.5999999999999999E-2</v>
      </c>
      <c r="F88" s="756"/>
      <c r="G88" s="756">
        <v>4.0000000000000001E-3</v>
      </c>
      <c r="I88" s="756">
        <v>28.587</v>
      </c>
      <c r="J88" s="762"/>
      <c r="K88" s="78">
        <v>20.431000000000001</v>
      </c>
      <c r="L88" s="762"/>
      <c r="M88" s="78">
        <v>8.1560000000000006</v>
      </c>
      <c r="N88" s="758"/>
      <c r="O88" s="44"/>
    </row>
    <row r="89" spans="1:15" ht="12.95" customHeight="1" x14ac:dyDescent="0.2">
      <c r="A89" s="44" t="s">
        <v>355</v>
      </c>
      <c r="B89" s="77" t="s">
        <v>356</v>
      </c>
      <c r="C89" s="756">
        <v>0.14000000000000001</v>
      </c>
      <c r="D89" s="756"/>
      <c r="E89" s="756">
        <v>0.13500000000000001</v>
      </c>
      <c r="F89" s="756"/>
      <c r="G89" s="756">
        <v>5.0000000000000001E-3</v>
      </c>
      <c r="I89" s="756">
        <v>2.0939999999999999</v>
      </c>
      <c r="J89" s="762"/>
      <c r="K89" s="78">
        <v>1.0640000000000001</v>
      </c>
      <c r="L89" s="762"/>
      <c r="M89" s="78">
        <v>1.0289999999999999</v>
      </c>
      <c r="N89" s="758"/>
      <c r="O89" s="44"/>
    </row>
    <row r="90" spans="1:15" ht="26.1" customHeight="1" x14ac:dyDescent="0.2">
      <c r="A90" s="44" t="s">
        <v>357</v>
      </c>
      <c r="B90" s="77" t="s">
        <v>358</v>
      </c>
      <c r="C90" s="755">
        <v>3.0000000000000001E-3</v>
      </c>
      <c r="D90" s="193"/>
      <c r="E90" s="755">
        <v>2E-3</v>
      </c>
      <c r="F90" s="193"/>
      <c r="G90" s="755">
        <v>1E-3</v>
      </c>
      <c r="I90" s="756">
        <v>12.177</v>
      </c>
      <c r="J90" s="762"/>
      <c r="K90" s="756">
        <v>5.8760000000000003</v>
      </c>
      <c r="L90" s="756"/>
      <c r="M90" s="756">
        <v>6.3010000000000002</v>
      </c>
      <c r="N90" s="758"/>
      <c r="O90" s="44"/>
    </row>
    <row r="91" spans="1:15" ht="12.95" customHeight="1" x14ac:dyDescent="0.2">
      <c r="A91" s="44" t="s">
        <v>359</v>
      </c>
      <c r="B91" s="77" t="s">
        <v>360</v>
      </c>
      <c r="C91" s="756">
        <v>3.0000000000000001E-3</v>
      </c>
      <c r="D91" s="756"/>
      <c r="E91" s="756">
        <v>3.0000000000000001E-3</v>
      </c>
      <c r="F91" s="756"/>
      <c r="G91" s="755">
        <v>0</v>
      </c>
      <c r="I91" s="756">
        <v>2.0819999999999999</v>
      </c>
      <c r="J91" s="762"/>
      <c r="K91" s="78">
        <v>1.591</v>
      </c>
      <c r="L91" s="762"/>
      <c r="M91" s="78">
        <v>0.49</v>
      </c>
      <c r="N91" s="758"/>
      <c r="O91" s="44"/>
    </row>
    <row r="92" spans="1:15" ht="12.95" customHeight="1" x14ac:dyDescent="0.2">
      <c r="A92" s="44" t="s">
        <v>361</v>
      </c>
      <c r="B92" s="77" t="s">
        <v>362</v>
      </c>
      <c r="C92" s="756">
        <v>2.4E-2</v>
      </c>
      <c r="D92" s="756"/>
      <c r="E92" s="756">
        <v>2.3E-2</v>
      </c>
      <c r="F92" s="756"/>
      <c r="G92" s="756">
        <v>1E-3</v>
      </c>
      <c r="I92" s="756">
        <v>44.631</v>
      </c>
      <c r="J92" s="762"/>
      <c r="K92" s="78">
        <v>27.556000000000001</v>
      </c>
      <c r="L92" s="762"/>
      <c r="M92" s="78">
        <v>17.074999999999999</v>
      </c>
      <c r="N92" s="758"/>
      <c r="O92" s="44"/>
    </row>
    <row r="93" spans="1:15" ht="26.1" customHeight="1" x14ac:dyDescent="0.2">
      <c r="A93" s="44" t="s">
        <v>363</v>
      </c>
      <c r="B93" s="79" t="s">
        <v>364</v>
      </c>
      <c r="C93" s="759">
        <v>4.0000000000000001E-3</v>
      </c>
      <c r="D93" s="759"/>
      <c r="E93" s="759">
        <v>3.0000000000000001E-3</v>
      </c>
      <c r="F93" s="759"/>
      <c r="G93" s="759">
        <v>1E-3</v>
      </c>
      <c r="H93" s="760"/>
      <c r="I93" s="759">
        <v>33.42</v>
      </c>
      <c r="J93" s="761"/>
      <c r="K93" s="759">
        <v>20.093</v>
      </c>
      <c r="L93" s="759"/>
      <c r="M93" s="759">
        <v>13.327</v>
      </c>
      <c r="N93" s="758"/>
      <c r="O93" s="44"/>
    </row>
    <row r="94" spans="1:15" ht="12.95" customHeight="1" x14ac:dyDescent="0.2">
      <c r="A94" s="44" t="s">
        <v>365</v>
      </c>
      <c r="B94" s="82" t="s">
        <v>366</v>
      </c>
      <c r="C94" s="767">
        <v>8.5000000000000006E-2</v>
      </c>
      <c r="D94" s="767"/>
      <c r="E94" s="767">
        <v>7.6999999999999999E-2</v>
      </c>
      <c r="F94" s="767"/>
      <c r="G94" s="767">
        <v>8.0000000000000002E-3</v>
      </c>
      <c r="H94" s="766"/>
      <c r="I94" s="767">
        <v>0.68500000000000005</v>
      </c>
      <c r="J94" s="768"/>
      <c r="K94" s="83">
        <v>0.35599999999999998</v>
      </c>
      <c r="L94" s="768"/>
      <c r="M94" s="83">
        <v>0.32900000000000001</v>
      </c>
      <c r="N94" s="758"/>
      <c r="O94" s="44"/>
    </row>
    <row r="95" spans="1:15" ht="12.95" customHeight="1" x14ac:dyDescent="0.2">
      <c r="A95" s="44" t="s">
        <v>367</v>
      </c>
      <c r="B95" s="82" t="s">
        <v>368</v>
      </c>
      <c r="C95" s="767">
        <v>4.2000000000000003E-2</v>
      </c>
      <c r="D95" s="767"/>
      <c r="E95" s="767">
        <v>3.6999999999999998E-2</v>
      </c>
      <c r="F95" s="767"/>
      <c r="G95" s="767">
        <v>5.0000000000000001E-3</v>
      </c>
      <c r="H95" s="766"/>
      <c r="I95" s="767">
        <v>76.751000000000005</v>
      </c>
      <c r="J95" s="768"/>
      <c r="K95" s="83">
        <v>33.155999999999999</v>
      </c>
      <c r="L95" s="768"/>
      <c r="M95" s="83">
        <v>43.594000000000001</v>
      </c>
      <c r="N95" s="758"/>
      <c r="O95" s="44"/>
    </row>
    <row r="96" spans="1:15" ht="12.95" customHeight="1" x14ac:dyDescent="0.2">
      <c r="A96" s="44" t="s">
        <v>369</v>
      </c>
      <c r="B96" s="77" t="s">
        <v>370</v>
      </c>
      <c r="C96" s="756">
        <v>0.111</v>
      </c>
      <c r="D96" s="756"/>
      <c r="E96" s="756">
        <v>9.8000000000000004E-2</v>
      </c>
      <c r="F96" s="756"/>
      <c r="G96" s="756">
        <v>1.2999999999999999E-2</v>
      </c>
      <c r="I96" s="756">
        <v>92.631</v>
      </c>
      <c r="J96" s="757"/>
      <c r="K96" s="78">
        <v>38.738</v>
      </c>
      <c r="L96" s="757"/>
      <c r="M96" s="78">
        <v>53.893000000000001</v>
      </c>
      <c r="N96" s="758"/>
      <c r="O96" s="44"/>
    </row>
    <row r="97" spans="1:16" ht="12.95" customHeight="1" x14ac:dyDescent="0.2">
      <c r="A97" s="44" t="s">
        <v>371</v>
      </c>
      <c r="B97" s="77" t="s">
        <v>372</v>
      </c>
      <c r="C97" s="755">
        <v>0</v>
      </c>
      <c r="D97" s="193"/>
      <c r="E97" s="755">
        <v>0</v>
      </c>
      <c r="F97" s="193"/>
      <c r="G97" s="755">
        <v>0</v>
      </c>
      <c r="I97" s="756">
        <v>2.4849999999999999</v>
      </c>
      <c r="J97" s="757"/>
      <c r="K97" s="78">
        <v>0.89200000000000002</v>
      </c>
      <c r="L97" s="757"/>
      <c r="M97" s="78">
        <v>1.593</v>
      </c>
      <c r="N97" s="758"/>
      <c r="O97" s="44"/>
    </row>
    <row r="98" spans="1:16" ht="12.95" customHeight="1" x14ac:dyDescent="0.2">
      <c r="A98" s="44" t="s">
        <v>373</v>
      </c>
      <c r="B98" s="79" t="s">
        <v>374</v>
      </c>
      <c r="C98" s="759">
        <v>7.0000000000000001E-3</v>
      </c>
      <c r="D98" s="759"/>
      <c r="E98" s="759">
        <v>4.0000000000000001E-3</v>
      </c>
      <c r="F98" s="759"/>
      <c r="G98" s="759">
        <v>3.0000000000000001E-3</v>
      </c>
      <c r="H98" s="760"/>
      <c r="I98" s="759">
        <v>4.4139999999999997</v>
      </c>
      <c r="J98" s="761"/>
      <c r="K98" s="80">
        <v>0.80800000000000005</v>
      </c>
      <c r="L98" s="761"/>
      <c r="M98" s="80">
        <v>3.6059999999999999</v>
      </c>
      <c r="N98" s="758"/>
      <c r="O98" s="44"/>
    </row>
    <row r="99" spans="1:16" ht="12.95" customHeight="1" x14ac:dyDescent="0.2">
      <c r="A99" s="44" t="s">
        <v>375</v>
      </c>
      <c r="B99" s="77" t="s">
        <v>376</v>
      </c>
      <c r="C99" s="184">
        <v>0</v>
      </c>
      <c r="D99" s="195"/>
      <c r="E99" s="184">
        <v>0</v>
      </c>
      <c r="F99" s="195"/>
      <c r="G99" s="184">
        <v>0</v>
      </c>
      <c r="I99" s="772">
        <v>27.288</v>
      </c>
      <c r="J99" s="762"/>
      <c r="K99" s="84">
        <v>17.867000000000001</v>
      </c>
      <c r="L99" s="762"/>
      <c r="M99" s="84">
        <v>9.4209999999999994</v>
      </c>
      <c r="N99" s="758"/>
      <c r="O99" s="44"/>
    </row>
    <row r="100" spans="1:16" ht="26.1" customHeight="1" x14ac:dyDescent="0.2">
      <c r="A100" s="44" t="s">
        <v>377</v>
      </c>
      <c r="B100" s="77" t="s">
        <v>378</v>
      </c>
      <c r="C100" s="755">
        <v>0</v>
      </c>
      <c r="D100" s="193"/>
      <c r="E100" s="755">
        <v>0</v>
      </c>
      <c r="F100" s="193"/>
      <c r="G100" s="755">
        <v>0</v>
      </c>
      <c r="I100" s="772">
        <v>1.393</v>
      </c>
      <c r="J100" s="762"/>
      <c r="K100" s="772">
        <v>0.82599999999999996</v>
      </c>
      <c r="L100" s="772"/>
      <c r="M100" s="772">
        <v>0.56699999999999995</v>
      </c>
      <c r="N100" s="758"/>
      <c r="O100" s="44"/>
    </row>
    <row r="101" spans="1:16" ht="12.95" customHeight="1" x14ac:dyDescent="0.2">
      <c r="A101" s="44" t="s">
        <v>379</v>
      </c>
      <c r="B101" s="77" t="s">
        <v>380</v>
      </c>
      <c r="C101" s="755">
        <v>0</v>
      </c>
      <c r="D101" s="193"/>
      <c r="E101" s="755">
        <v>0</v>
      </c>
      <c r="F101" s="193"/>
      <c r="G101" s="755">
        <v>0</v>
      </c>
      <c r="I101" s="772">
        <v>5.6159999999999997</v>
      </c>
      <c r="J101" s="762"/>
      <c r="K101" s="84">
        <v>2.8849999999999998</v>
      </c>
      <c r="L101" s="762"/>
      <c r="M101" s="84">
        <v>2.7309999999999999</v>
      </c>
      <c r="N101" s="758"/>
      <c r="O101" s="44"/>
    </row>
    <row r="102" spans="1:16" ht="12.95" customHeight="1" x14ac:dyDescent="0.2">
      <c r="A102" s="44" t="s">
        <v>381</v>
      </c>
      <c r="B102" s="79" t="s">
        <v>382</v>
      </c>
      <c r="C102" s="759">
        <v>1.5760000000000001</v>
      </c>
      <c r="D102" s="759"/>
      <c r="E102" s="759">
        <v>1.165</v>
      </c>
      <c r="F102" s="759"/>
      <c r="G102" s="759">
        <v>0.41099999999999998</v>
      </c>
      <c r="H102" s="760"/>
      <c r="I102" s="759">
        <v>23.757999999999999</v>
      </c>
      <c r="J102" s="761"/>
      <c r="K102" s="80">
        <v>15.457000000000001</v>
      </c>
      <c r="L102" s="761"/>
      <c r="M102" s="80">
        <v>8.3010000000000002</v>
      </c>
      <c r="N102" s="758"/>
      <c r="O102" s="44"/>
    </row>
    <row r="103" spans="1:16" ht="12.95" customHeight="1" x14ac:dyDescent="0.2">
      <c r="A103" s="44" t="s">
        <v>383</v>
      </c>
      <c r="B103" s="77" t="s">
        <v>384</v>
      </c>
      <c r="C103" s="756">
        <v>1.5529999999999999</v>
      </c>
      <c r="D103" s="756"/>
      <c r="E103" s="756">
        <v>1.03</v>
      </c>
      <c r="F103" s="756"/>
      <c r="G103" s="756">
        <v>0.52300000000000002</v>
      </c>
      <c r="I103" s="756">
        <v>15.109</v>
      </c>
      <c r="J103" s="757"/>
      <c r="K103" s="78">
        <v>4.867</v>
      </c>
      <c r="L103" s="757"/>
      <c r="M103" s="78">
        <v>10.242000000000001</v>
      </c>
      <c r="N103" s="758"/>
      <c r="O103" s="44"/>
    </row>
    <row r="104" spans="1:16" ht="26.1" customHeight="1" x14ac:dyDescent="0.2">
      <c r="A104" s="44" t="s">
        <v>385</v>
      </c>
      <c r="B104" s="77" t="s">
        <v>386</v>
      </c>
      <c r="C104" s="755">
        <v>0</v>
      </c>
      <c r="D104" s="193"/>
      <c r="E104" s="755">
        <v>0</v>
      </c>
      <c r="F104" s="193"/>
      <c r="G104" s="755">
        <v>0</v>
      </c>
      <c r="I104" s="756">
        <v>53.182000000000002</v>
      </c>
      <c r="J104" s="756"/>
      <c r="K104" s="756">
        <v>39.189</v>
      </c>
      <c r="L104" s="756"/>
      <c r="M104" s="756">
        <v>13.992000000000001</v>
      </c>
      <c r="N104" s="758"/>
      <c r="O104" s="44"/>
      <c r="P104" s="740"/>
    </row>
    <row r="105" spans="1:16" ht="12.95" customHeight="1" x14ac:dyDescent="0.2">
      <c r="A105" s="44" t="s">
        <v>387</v>
      </c>
      <c r="B105" s="79" t="s">
        <v>388</v>
      </c>
      <c r="C105" s="759">
        <v>6.0000000000000001E-3</v>
      </c>
      <c r="D105" s="759"/>
      <c r="E105" s="759">
        <v>5.0000000000000001E-3</v>
      </c>
      <c r="F105" s="759"/>
      <c r="G105" s="759">
        <v>1E-3</v>
      </c>
      <c r="H105" s="760"/>
      <c r="I105" s="759">
        <v>130.36000000000001</v>
      </c>
      <c r="J105" s="759"/>
      <c r="K105" s="759">
        <v>33.292999999999999</v>
      </c>
      <c r="L105" s="759"/>
      <c r="M105" s="759">
        <v>97.066000000000003</v>
      </c>
      <c r="N105" s="758"/>
      <c r="O105" s="44"/>
      <c r="P105" s="740"/>
    </row>
    <row r="106" spans="1:16" ht="26.1" customHeight="1" x14ac:dyDescent="0.2">
      <c r="A106" s="44" t="s">
        <v>389</v>
      </c>
      <c r="B106" s="77" t="s">
        <v>390</v>
      </c>
      <c r="C106" s="184">
        <v>0</v>
      </c>
      <c r="D106" s="195"/>
      <c r="E106" s="184">
        <v>0</v>
      </c>
      <c r="F106" s="195"/>
      <c r="G106" s="184">
        <v>0</v>
      </c>
      <c r="I106" s="772">
        <v>0.47699999999999998</v>
      </c>
      <c r="J106" s="762"/>
      <c r="K106" s="772">
        <v>0.32500000000000001</v>
      </c>
      <c r="L106" s="772"/>
      <c r="M106" s="772">
        <v>0.152</v>
      </c>
      <c r="N106" s="758"/>
      <c r="O106" s="44"/>
    </row>
    <row r="107" spans="1:16" ht="26.1" customHeight="1" x14ac:dyDescent="0.2">
      <c r="A107" s="51" t="s">
        <v>391</v>
      </c>
      <c r="B107" s="79" t="s">
        <v>394</v>
      </c>
      <c r="C107" s="764">
        <v>0</v>
      </c>
      <c r="D107" s="87"/>
      <c r="E107" s="764">
        <v>0</v>
      </c>
      <c r="F107" s="87"/>
      <c r="G107" s="764">
        <v>0</v>
      </c>
      <c r="H107" s="760"/>
      <c r="I107" s="764">
        <v>0</v>
      </c>
      <c r="J107" s="87"/>
      <c r="K107" s="764">
        <v>0</v>
      </c>
      <c r="L107" s="87"/>
      <c r="M107" s="764">
        <v>0</v>
      </c>
      <c r="N107" s="758"/>
      <c r="O107" s="44"/>
    </row>
    <row r="108" spans="1:16" ht="12.95" customHeight="1" x14ac:dyDescent="0.2">
      <c r="A108" s="51" t="s">
        <v>395</v>
      </c>
      <c r="B108" s="77" t="s">
        <v>396</v>
      </c>
      <c r="C108" s="184">
        <v>0</v>
      </c>
      <c r="D108" s="776"/>
      <c r="E108" s="184">
        <v>0</v>
      </c>
      <c r="F108" s="776"/>
      <c r="G108" s="184">
        <v>0</v>
      </c>
      <c r="H108" s="741"/>
      <c r="I108" s="772">
        <v>0.127</v>
      </c>
      <c r="J108" s="762"/>
      <c r="K108" s="772">
        <v>6.5000000000000002E-2</v>
      </c>
      <c r="L108" s="762"/>
      <c r="M108" s="772">
        <v>6.3E-2</v>
      </c>
      <c r="N108" s="758"/>
      <c r="O108" s="51"/>
    </row>
    <row r="109" spans="1:16" ht="12.95" customHeight="1" x14ac:dyDescent="0.2">
      <c r="A109" s="51"/>
      <c r="B109" s="88"/>
      <c r="C109" s="777"/>
      <c r="D109" s="778"/>
      <c r="E109" s="777"/>
      <c r="F109" s="778"/>
      <c r="G109" s="777"/>
      <c r="H109" s="742"/>
      <c r="I109" s="89"/>
      <c r="J109" s="779"/>
      <c r="K109" s="89"/>
      <c r="L109" s="778"/>
      <c r="M109" s="89"/>
      <c r="N109" s="758"/>
      <c r="O109" s="51"/>
    </row>
    <row r="110" spans="1:16" ht="12.95" customHeight="1" x14ac:dyDescent="0.2">
      <c r="A110" s="51"/>
      <c r="B110" s="77"/>
      <c r="C110" s="755"/>
      <c r="D110" s="780"/>
      <c r="E110" s="755"/>
      <c r="F110" s="780"/>
      <c r="G110" s="755"/>
      <c r="H110" s="741"/>
      <c r="I110" s="90"/>
      <c r="J110" s="781"/>
      <c r="K110" s="90"/>
      <c r="L110" s="780"/>
      <c r="M110" s="90"/>
      <c r="N110" s="758"/>
      <c r="O110" s="51"/>
    </row>
    <row r="111" spans="1:16" ht="24" customHeight="1" x14ac:dyDescent="0.2">
      <c r="A111" s="44"/>
      <c r="B111" s="1163" t="s">
        <v>198</v>
      </c>
      <c r="C111" s="1164"/>
      <c r="D111" s="1164"/>
      <c r="E111" s="1164"/>
      <c r="F111" s="1164"/>
      <c r="G111" s="1164"/>
      <c r="H111" s="1164"/>
      <c r="I111" s="1164"/>
      <c r="J111" s="1164"/>
      <c r="K111" s="1164"/>
      <c r="L111" s="1164"/>
      <c r="M111" s="1164"/>
      <c r="N111" s="782"/>
      <c r="O111" s="44"/>
    </row>
    <row r="112" spans="1:16" x14ac:dyDescent="0.2">
      <c r="B112" s="1156" t="s">
        <v>195</v>
      </c>
      <c r="C112" s="1157"/>
      <c r="D112" s="1156"/>
      <c r="E112" s="1157"/>
      <c r="F112" s="1156"/>
      <c r="G112" s="1157"/>
    </row>
    <row r="113" spans="2:7" x14ac:dyDescent="0.2">
      <c r="B113" s="91"/>
      <c r="C113" s="91"/>
      <c r="D113" s="91"/>
      <c r="E113" s="91"/>
      <c r="F113" s="91"/>
      <c r="G113" s="783"/>
    </row>
  </sheetData>
  <mergeCells count="10">
    <mergeCell ref="B112:C112"/>
    <mergeCell ref="D112:E112"/>
    <mergeCell ref="F112:G112"/>
    <mergeCell ref="B5:B10"/>
    <mergeCell ref="I8:M8"/>
    <mergeCell ref="C8:G8"/>
    <mergeCell ref="H8:H9"/>
    <mergeCell ref="B111:M111"/>
    <mergeCell ref="C6:G6"/>
    <mergeCell ref="C7:G7"/>
  </mergeCells>
  <phoneticPr fontId="6" type="noConversion"/>
  <pageMargins left="0.34" right="0" top="0.19685039370078741" bottom="0.19685039370078741" header="0" footer="0"/>
  <pageSetup paperSize="9" scale="85" orientation="portrait" r:id="rId1"/>
  <headerFooter alignWithMargins="0"/>
  <rowBreaks count="1" manualBreakCount="1">
    <brk id="6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8"/>
  <sheetViews>
    <sheetView showGridLines="0" showOutlineSymbols="0" zoomScaleNormal="100" workbookViewId="0"/>
  </sheetViews>
  <sheetFormatPr baseColWidth="10" defaultColWidth="19.140625" defaultRowHeight="11.25" x14ac:dyDescent="0.2"/>
  <cols>
    <col min="1" max="1" width="16.140625" style="111" customWidth="1"/>
    <col min="2" max="2" width="9.28515625" style="111" customWidth="1"/>
    <col min="3" max="3" width="1.140625" style="111" customWidth="1"/>
    <col min="4" max="4" width="8.140625" style="111" customWidth="1"/>
    <col min="5" max="5" width="1.5703125" style="111" customWidth="1"/>
    <col min="6" max="6" width="8.42578125" style="111" customWidth="1"/>
    <col min="7" max="7" width="1.140625" style="111" customWidth="1"/>
    <col min="8" max="8" width="8.140625" style="111" customWidth="1"/>
    <col min="9" max="9" width="1.5703125" style="111" customWidth="1"/>
    <col min="10" max="10" width="5.5703125" style="111" customWidth="1"/>
    <col min="11" max="11" width="1.140625" style="111" customWidth="1"/>
    <col min="12" max="12" width="7.28515625" style="111" customWidth="1"/>
    <col min="13" max="13" width="1.5703125" style="111" customWidth="1"/>
    <col min="14" max="14" width="6.28515625" style="111" customWidth="1"/>
    <col min="15" max="15" width="1.140625" style="111" customWidth="1"/>
    <col min="16" max="16" width="7" style="111" customWidth="1"/>
    <col min="17" max="17" width="1.5703125" style="111" customWidth="1"/>
    <col min="18" max="18" width="5.42578125" style="111" customWidth="1"/>
    <col min="19" max="19" width="1.140625" style="111" customWidth="1"/>
    <col min="20" max="20" width="6.28515625" style="111" customWidth="1"/>
    <col min="21" max="21" width="1.7109375" style="111" customWidth="1"/>
    <col min="22" max="22" width="7.140625" style="111" customWidth="1"/>
    <col min="23" max="23" width="1.140625" style="111" customWidth="1"/>
    <col min="24" max="24" width="7.28515625" style="111" customWidth="1"/>
    <col min="25" max="25" width="0.5703125" style="111" customWidth="1"/>
    <col min="26" max="16384" width="19.140625" style="111"/>
  </cols>
  <sheetData>
    <row r="1" spans="1:24" ht="12" customHeight="1" x14ac:dyDescent="0.2">
      <c r="A1" s="712" t="s">
        <v>407</v>
      </c>
      <c r="B1" s="713"/>
      <c r="C1" s="713"/>
      <c r="D1" s="712"/>
      <c r="E1" s="712"/>
      <c r="F1" s="713"/>
      <c r="N1" s="714"/>
      <c r="O1" s="714"/>
      <c r="P1" s="714" t="s">
        <v>408</v>
      </c>
      <c r="S1" s="715"/>
      <c r="T1" s="715"/>
      <c r="U1" s="715"/>
      <c r="V1" s="715"/>
      <c r="W1" s="715"/>
      <c r="X1" s="715"/>
    </row>
    <row r="2" spans="1:24" ht="12" customHeight="1" x14ac:dyDescent="0.2">
      <c r="C2" s="716"/>
      <c r="D2" s="714"/>
      <c r="E2" s="714"/>
      <c r="F2" s="716"/>
      <c r="L2" s="714"/>
      <c r="M2" s="714"/>
      <c r="N2" s="714"/>
      <c r="O2" s="716"/>
      <c r="P2" s="714" t="s">
        <v>409</v>
      </c>
    </row>
    <row r="3" spans="1:24" ht="12" customHeight="1" x14ac:dyDescent="0.2">
      <c r="A3" s="712" t="s">
        <v>183</v>
      </c>
      <c r="B3" s="712"/>
      <c r="C3" s="712"/>
      <c r="D3" s="712"/>
      <c r="E3" s="712"/>
      <c r="F3" s="713"/>
      <c r="L3" s="714"/>
      <c r="M3" s="714"/>
      <c r="N3" s="714"/>
      <c r="O3" s="716"/>
      <c r="P3" s="714" t="s">
        <v>410</v>
      </c>
    </row>
    <row r="4" spans="1:24" ht="12" customHeight="1" x14ac:dyDescent="0.2">
      <c r="A4" s="714"/>
      <c r="B4" s="714"/>
      <c r="C4" s="714"/>
      <c r="D4" s="714"/>
      <c r="E4" s="714"/>
      <c r="F4" s="716"/>
      <c r="L4" s="716"/>
      <c r="M4" s="716"/>
      <c r="N4" s="714"/>
      <c r="O4" s="714"/>
      <c r="P4" s="714" t="s">
        <v>411</v>
      </c>
    </row>
    <row r="5" spans="1:24" ht="12" customHeight="1" x14ac:dyDescent="0.2">
      <c r="A5" s="716"/>
      <c r="B5" s="716"/>
      <c r="C5" s="716"/>
      <c r="D5" s="716"/>
      <c r="E5" s="716"/>
      <c r="F5" s="716"/>
      <c r="K5" s="716"/>
      <c r="L5" s="716"/>
      <c r="M5" s="716"/>
      <c r="N5" s="714"/>
      <c r="O5" s="714"/>
      <c r="P5" s="714"/>
    </row>
    <row r="6" spans="1:24" ht="12" customHeight="1" x14ac:dyDescent="0.2">
      <c r="A6" s="714"/>
      <c r="B6" s="714"/>
      <c r="C6" s="714"/>
      <c r="D6" s="714"/>
      <c r="E6" s="714"/>
      <c r="F6" s="714"/>
      <c r="G6" s="714"/>
      <c r="H6" s="714"/>
      <c r="I6" s="714"/>
      <c r="J6" s="716"/>
      <c r="K6" s="716"/>
      <c r="L6" s="714"/>
      <c r="M6" s="714"/>
      <c r="N6" s="716"/>
      <c r="O6" s="716"/>
      <c r="P6" s="716"/>
    </row>
    <row r="7" spans="1:24" ht="12" customHeight="1" x14ac:dyDescent="0.2">
      <c r="A7" s="714"/>
      <c r="B7" s="714"/>
      <c r="C7" s="714"/>
      <c r="D7" s="714"/>
      <c r="E7" s="714"/>
      <c r="F7" s="714"/>
      <c r="G7" s="714"/>
      <c r="H7" s="714"/>
      <c r="I7" s="714"/>
      <c r="J7" s="714"/>
      <c r="K7" s="714"/>
      <c r="L7" s="714"/>
      <c r="M7" s="714"/>
      <c r="N7" s="716"/>
      <c r="O7" s="716"/>
      <c r="P7" s="716"/>
    </row>
    <row r="8" spans="1:24" ht="12" customHeight="1" x14ac:dyDescent="0.2">
      <c r="A8" s="714"/>
      <c r="B8" s="714"/>
      <c r="C8" s="714"/>
      <c r="D8" s="714"/>
      <c r="E8" s="714"/>
      <c r="F8" s="714"/>
      <c r="G8" s="714"/>
      <c r="H8" s="714" t="s">
        <v>412</v>
      </c>
      <c r="I8" s="714"/>
      <c r="J8" s="714"/>
      <c r="K8" s="714"/>
      <c r="L8" s="714"/>
      <c r="M8" s="714"/>
      <c r="N8" s="716"/>
      <c r="O8" s="716"/>
      <c r="P8" s="716"/>
    </row>
    <row r="9" spans="1:24" ht="12" customHeight="1" x14ac:dyDescent="0.2">
      <c r="A9" s="714"/>
      <c r="E9" s="717"/>
      <c r="F9" s="717"/>
      <c r="G9" s="717"/>
      <c r="H9" s="717"/>
      <c r="I9" s="717"/>
      <c r="J9" s="717"/>
      <c r="K9" s="717"/>
      <c r="L9" s="717"/>
      <c r="M9" s="714"/>
    </row>
    <row r="10" spans="1:24" ht="12" customHeight="1" x14ac:dyDescent="0.2">
      <c r="A10" s="1189"/>
      <c r="B10" s="1137"/>
      <c r="C10" s="1137"/>
      <c r="D10" s="1137"/>
      <c r="E10" s="1137"/>
      <c r="F10" s="1137"/>
      <c r="G10" s="960"/>
      <c r="H10" s="960"/>
      <c r="I10" s="960"/>
      <c r="J10" s="960"/>
      <c r="K10" s="960"/>
      <c r="L10" s="960"/>
      <c r="M10" s="714"/>
    </row>
    <row r="11" spans="1:24" ht="12" customHeight="1" thickBot="1" x14ac:dyDescent="0.25">
      <c r="A11" s="1190"/>
      <c r="B11" s="1145" t="s">
        <v>602</v>
      </c>
      <c r="C11" s="1145"/>
      <c r="D11" s="1145"/>
      <c r="E11" s="1145"/>
      <c r="F11" s="1145"/>
      <c r="G11" s="959"/>
      <c r="H11" s="959"/>
      <c r="I11" s="959"/>
      <c r="J11" s="959"/>
      <c r="K11" s="959"/>
      <c r="L11" s="959"/>
      <c r="M11" s="714"/>
    </row>
    <row r="12" spans="1:24" ht="21" customHeight="1" thickBot="1" x14ac:dyDescent="0.25">
      <c r="A12" s="1190"/>
      <c r="B12" s="1181" t="s">
        <v>413</v>
      </c>
      <c r="C12" s="1182"/>
      <c r="D12" s="1182"/>
      <c r="E12" s="718"/>
      <c r="F12" s="1187" t="s">
        <v>605</v>
      </c>
      <c r="G12" s="1187"/>
      <c r="H12" s="1187"/>
      <c r="I12" s="1187"/>
      <c r="J12" s="1187"/>
      <c r="K12" s="1187"/>
      <c r="L12" s="1187"/>
      <c r="M12" s="1188"/>
      <c r="N12" s="1188"/>
      <c r="O12" s="1188"/>
      <c r="P12" s="1188"/>
      <c r="Q12" s="719"/>
      <c r="R12" s="1165" t="s">
        <v>405</v>
      </c>
      <c r="S12" s="1166"/>
      <c r="T12" s="1166"/>
      <c r="U12" s="720"/>
      <c r="V12" s="1165" t="s">
        <v>406</v>
      </c>
      <c r="W12" s="1166"/>
      <c r="X12" s="1166"/>
    </row>
    <row r="13" spans="1:24" ht="15.95" customHeight="1" x14ac:dyDescent="0.2">
      <c r="A13" s="1190"/>
      <c r="B13" s="1183"/>
      <c r="C13" s="1183"/>
      <c r="D13" s="1183"/>
      <c r="E13" s="92"/>
      <c r="F13" s="1178" t="s">
        <v>606</v>
      </c>
      <c r="G13" s="1179"/>
      <c r="H13" s="1179"/>
      <c r="I13" s="93"/>
      <c r="J13" s="1175" t="s">
        <v>607</v>
      </c>
      <c r="K13" s="1176"/>
      <c r="L13" s="1176"/>
      <c r="M13" s="93"/>
      <c r="N13" s="1175" t="s">
        <v>608</v>
      </c>
      <c r="O13" s="1176"/>
      <c r="P13" s="1176"/>
      <c r="Q13" s="721"/>
      <c r="R13" s="1167"/>
      <c r="S13" s="1167"/>
      <c r="T13" s="1167"/>
      <c r="U13" s="722"/>
      <c r="V13" s="1167"/>
      <c r="W13" s="1167"/>
      <c r="X13" s="1167"/>
    </row>
    <row r="14" spans="1:24" ht="32.25" customHeight="1" thickBot="1" x14ac:dyDescent="0.25">
      <c r="A14" s="1190"/>
      <c r="B14" s="1184"/>
      <c r="C14" s="1184"/>
      <c r="D14" s="1184"/>
      <c r="E14" s="92"/>
      <c r="F14" s="1180"/>
      <c r="G14" s="1180"/>
      <c r="H14" s="1180"/>
      <c r="I14" s="93"/>
      <c r="J14" s="1177"/>
      <c r="K14" s="1177"/>
      <c r="L14" s="1177"/>
      <c r="M14" s="93"/>
      <c r="N14" s="1177"/>
      <c r="O14" s="1177"/>
      <c r="P14" s="1177"/>
      <c r="Q14" s="721"/>
      <c r="R14" s="1168"/>
      <c r="S14" s="1168"/>
      <c r="T14" s="1168"/>
      <c r="U14" s="722"/>
      <c r="V14" s="1168"/>
      <c r="W14" s="1168"/>
      <c r="X14" s="1168"/>
    </row>
    <row r="15" spans="1:24" ht="15.95" customHeight="1" x14ac:dyDescent="0.2">
      <c r="A15" s="1190"/>
      <c r="B15" s="94">
        <v>2014</v>
      </c>
      <c r="C15" s="95"/>
      <c r="D15" s="94">
        <v>2015</v>
      </c>
      <c r="E15" s="92"/>
      <c r="F15" s="94">
        <v>2014</v>
      </c>
      <c r="G15" s="95"/>
      <c r="H15" s="94">
        <v>2015</v>
      </c>
      <c r="I15" s="93"/>
      <c r="J15" s="94">
        <v>2014</v>
      </c>
      <c r="K15" s="95"/>
      <c r="L15" s="94">
        <v>2015</v>
      </c>
      <c r="M15" s="93"/>
      <c r="N15" s="94">
        <v>2014</v>
      </c>
      <c r="O15" s="95"/>
      <c r="P15" s="94">
        <v>2015</v>
      </c>
      <c r="R15" s="94">
        <v>2014</v>
      </c>
      <c r="S15" s="95"/>
      <c r="T15" s="94">
        <v>2015</v>
      </c>
      <c r="U15" s="723"/>
      <c r="V15" s="94">
        <v>2014</v>
      </c>
      <c r="W15" s="95"/>
      <c r="X15" s="94">
        <v>2015</v>
      </c>
    </row>
    <row r="16" spans="1:24" ht="8.25" customHeight="1" x14ac:dyDescent="0.2">
      <c r="A16" s="1190"/>
      <c r="B16" s="96"/>
      <c r="C16" s="97"/>
      <c r="D16" s="96"/>
      <c r="E16" s="98"/>
      <c r="F16" s="96"/>
      <c r="G16" s="97"/>
      <c r="H16" s="96"/>
      <c r="I16" s="99"/>
      <c r="J16" s="96"/>
      <c r="K16" s="98"/>
      <c r="L16" s="96"/>
      <c r="M16" s="99"/>
      <c r="N16" s="96"/>
      <c r="O16" s="98"/>
      <c r="P16" s="96"/>
      <c r="R16" s="100"/>
      <c r="S16" s="98"/>
      <c r="T16" s="100"/>
      <c r="U16" s="101"/>
      <c r="V16" s="100"/>
      <c r="W16" s="98"/>
      <c r="X16" s="100"/>
    </row>
    <row r="17" spans="1:26" ht="14.1" customHeight="1" x14ac:dyDescent="0.2">
      <c r="A17" s="714" t="s">
        <v>414</v>
      </c>
      <c r="B17" s="96">
        <v>16555.988135458167</v>
      </c>
      <c r="C17" s="102"/>
      <c r="D17" s="96">
        <v>17087.348000000002</v>
      </c>
      <c r="E17" s="103"/>
      <c r="F17" s="96">
        <v>12216.052561752987</v>
      </c>
      <c r="H17" s="96">
        <v>12685.44</v>
      </c>
      <c r="J17" s="96">
        <v>754.58133466135462</v>
      </c>
      <c r="K17" s="103"/>
      <c r="L17" s="96">
        <v>754.58900000000006</v>
      </c>
      <c r="M17" s="99"/>
      <c r="N17" s="96">
        <v>427.73979681274898</v>
      </c>
      <c r="O17" s="103"/>
      <c r="P17" s="96">
        <v>429.75299999999999</v>
      </c>
      <c r="R17" s="104">
        <v>61.679569721115541</v>
      </c>
      <c r="S17" s="103"/>
      <c r="T17" s="96">
        <v>61.301000000000002</v>
      </c>
      <c r="U17" s="104"/>
      <c r="V17" s="104">
        <v>3095.8068366533862</v>
      </c>
      <c r="W17" s="103"/>
      <c r="X17" s="96">
        <v>3156.261</v>
      </c>
      <c r="Z17" s="110"/>
    </row>
    <row r="18" spans="1:26" ht="11.1" customHeight="1" x14ac:dyDescent="0.2">
      <c r="A18" s="716" t="s">
        <v>415</v>
      </c>
      <c r="B18" s="110">
        <v>73.690713147410364</v>
      </c>
      <c r="C18" s="102"/>
      <c r="D18" s="110">
        <v>86.899000000000001</v>
      </c>
      <c r="E18" s="103"/>
      <c r="F18" s="110">
        <v>57.865784860557767</v>
      </c>
      <c r="H18" s="110">
        <v>71.239000000000004</v>
      </c>
      <c r="J18" s="110">
        <v>8.4222509960159364</v>
      </c>
      <c r="K18" s="103"/>
      <c r="L18" s="110">
        <v>8.4260000000000002</v>
      </c>
      <c r="M18" s="99"/>
      <c r="N18" s="96">
        <v>0.49209163346613549</v>
      </c>
      <c r="O18" s="103"/>
      <c r="P18" s="110">
        <v>0.48</v>
      </c>
      <c r="R18" s="105">
        <v>0.28515936254980079</v>
      </c>
      <c r="S18" s="103"/>
      <c r="T18" s="110">
        <v>0.28299999999999997</v>
      </c>
      <c r="U18" s="105"/>
      <c r="V18" s="105">
        <v>6.6254262948207172</v>
      </c>
      <c r="W18" s="103"/>
      <c r="X18" s="110">
        <v>6.47</v>
      </c>
    </row>
    <row r="19" spans="1:26" ht="11.1" customHeight="1" x14ac:dyDescent="0.2">
      <c r="A19" s="716" t="s">
        <v>416</v>
      </c>
      <c r="B19" s="110">
        <v>701.97766135458176</v>
      </c>
      <c r="C19" s="102"/>
      <c r="D19" s="110">
        <v>744.82799999999997</v>
      </c>
      <c r="E19" s="103"/>
      <c r="F19" s="110">
        <v>579.77000398406392</v>
      </c>
      <c r="H19" s="110">
        <v>628.221</v>
      </c>
      <c r="J19" s="110">
        <v>47.507820717131473</v>
      </c>
      <c r="K19" s="103"/>
      <c r="L19" s="110">
        <v>44.496000000000002</v>
      </c>
      <c r="M19" s="99"/>
      <c r="N19" s="107">
        <v>8.6658645418326685</v>
      </c>
      <c r="O19" s="103"/>
      <c r="P19" s="110">
        <v>7.6379999999999999</v>
      </c>
      <c r="R19" s="105">
        <v>1.8462031872509959</v>
      </c>
      <c r="S19" s="103"/>
      <c r="T19" s="110">
        <v>1.853</v>
      </c>
      <c r="U19" s="105"/>
      <c r="V19" s="105">
        <v>64.187768924302787</v>
      </c>
      <c r="W19" s="103"/>
      <c r="X19" s="110">
        <v>62.62</v>
      </c>
    </row>
    <row r="20" spans="1:26" ht="11.1" customHeight="1" x14ac:dyDescent="0.2">
      <c r="A20" s="716" t="s">
        <v>417</v>
      </c>
      <c r="B20" s="110">
        <v>1546.1291474103584</v>
      </c>
      <c r="C20" s="102"/>
      <c r="D20" s="110">
        <v>1563.7349999999999</v>
      </c>
      <c r="E20" s="103"/>
      <c r="F20" s="110">
        <v>1275.3416334661351</v>
      </c>
      <c r="H20" s="110">
        <v>1299.03</v>
      </c>
      <c r="J20" s="110">
        <v>70.55659362549801</v>
      </c>
      <c r="K20" s="103"/>
      <c r="L20" s="110">
        <v>69.177000000000007</v>
      </c>
      <c r="M20" s="99"/>
      <c r="N20" s="107">
        <v>29.975780876494024</v>
      </c>
      <c r="O20" s="103"/>
      <c r="P20" s="110">
        <v>26.512</v>
      </c>
      <c r="R20" s="105">
        <v>3.8824820717131474</v>
      </c>
      <c r="S20" s="103"/>
      <c r="T20" s="110">
        <v>3.7749999999999999</v>
      </c>
      <c r="U20" s="105"/>
      <c r="V20" s="105">
        <v>166.37265737051794</v>
      </c>
      <c r="W20" s="103"/>
      <c r="X20" s="110">
        <v>165.244</v>
      </c>
    </row>
    <row r="21" spans="1:26" ht="11.1" customHeight="1" x14ac:dyDescent="0.2">
      <c r="A21" s="716" t="s">
        <v>418</v>
      </c>
      <c r="B21" s="110">
        <v>2172.942282868526</v>
      </c>
      <c r="C21" s="102"/>
      <c r="D21" s="110">
        <v>2141.2330000000002</v>
      </c>
      <c r="E21" s="103"/>
      <c r="F21" s="110">
        <v>1732.5844980079683</v>
      </c>
      <c r="H21" s="110">
        <v>1712.12</v>
      </c>
      <c r="J21" s="110">
        <v>90.076422310756968</v>
      </c>
      <c r="K21" s="103"/>
      <c r="L21" s="110">
        <v>86.3</v>
      </c>
      <c r="M21" s="99"/>
      <c r="N21" s="107">
        <v>49.020334661354589</v>
      </c>
      <c r="O21" s="103"/>
      <c r="P21" s="110">
        <v>45.767000000000003</v>
      </c>
      <c r="R21" s="105">
        <v>6.5807051792828677</v>
      </c>
      <c r="S21" s="103"/>
      <c r="T21" s="110">
        <v>6.2409999999999997</v>
      </c>
      <c r="U21" s="105"/>
      <c r="V21" s="105">
        <v>294.68032270916331</v>
      </c>
      <c r="W21" s="103"/>
      <c r="X21" s="110">
        <v>290.80799999999999</v>
      </c>
    </row>
    <row r="22" spans="1:26" ht="11.1" customHeight="1" x14ac:dyDescent="0.2">
      <c r="A22" s="716" t="s">
        <v>419</v>
      </c>
      <c r="B22" s="110">
        <v>2651.2480398406378</v>
      </c>
      <c r="C22" s="102"/>
      <c r="D22" s="110">
        <v>2680.893</v>
      </c>
      <c r="E22" s="103"/>
      <c r="F22" s="110">
        <v>2050.5565059760957</v>
      </c>
      <c r="H22" s="110">
        <v>2080.5500000000002</v>
      </c>
      <c r="J22" s="110">
        <v>101.88461752988049</v>
      </c>
      <c r="K22" s="103"/>
      <c r="L22" s="110">
        <v>102.253</v>
      </c>
      <c r="M22" s="99"/>
      <c r="N22" s="107">
        <v>57.385171314741044</v>
      </c>
      <c r="O22" s="103"/>
      <c r="P22" s="110">
        <v>56.831000000000003</v>
      </c>
      <c r="R22" s="105">
        <v>9.7227211155378495</v>
      </c>
      <c r="S22" s="103"/>
      <c r="T22" s="110">
        <v>9.3629999999999995</v>
      </c>
      <c r="U22" s="105"/>
      <c r="V22" s="105">
        <v>431.6990239043825</v>
      </c>
      <c r="W22" s="103"/>
      <c r="X22" s="110">
        <v>431.89400000000001</v>
      </c>
    </row>
    <row r="23" spans="1:26" ht="11.1" customHeight="1" x14ac:dyDescent="0.2">
      <c r="A23" s="716" t="s">
        <v>420</v>
      </c>
      <c r="B23" s="110">
        <v>2541.2287450199206</v>
      </c>
      <c r="C23" s="102"/>
      <c r="D23" s="110">
        <v>2663.0039999999999</v>
      </c>
      <c r="E23" s="103"/>
      <c r="F23" s="110">
        <v>1881.2419442231076</v>
      </c>
      <c r="H23" s="110">
        <v>1988.26</v>
      </c>
      <c r="J23" s="110">
        <v>103.60316733067729</v>
      </c>
      <c r="K23" s="103"/>
      <c r="L23" s="110">
        <v>103.66</v>
      </c>
      <c r="M23" s="99"/>
      <c r="N23" s="107">
        <v>62.987450199203188</v>
      </c>
      <c r="O23" s="103"/>
      <c r="P23" s="110">
        <v>62.335000000000001</v>
      </c>
      <c r="R23" s="105">
        <v>10.154462151394423</v>
      </c>
      <c r="S23" s="103"/>
      <c r="T23" s="110">
        <v>10.34</v>
      </c>
      <c r="U23" s="105"/>
      <c r="V23" s="105">
        <v>483.24172111553793</v>
      </c>
      <c r="W23" s="103"/>
      <c r="X23" s="110">
        <v>498.41</v>
      </c>
    </row>
    <row r="24" spans="1:26" ht="11.1" customHeight="1" x14ac:dyDescent="0.2">
      <c r="A24" s="716" t="s">
        <v>421</v>
      </c>
      <c r="B24" s="110">
        <v>2326.0360079681277</v>
      </c>
      <c r="C24" s="102"/>
      <c r="D24" s="110">
        <v>2412.0010000000002</v>
      </c>
      <c r="E24" s="103"/>
      <c r="F24" s="110">
        <v>1660.5800517928287</v>
      </c>
      <c r="H24" s="110">
        <v>1733.27</v>
      </c>
      <c r="J24" s="110">
        <v>103.87070916334662</v>
      </c>
      <c r="K24" s="103"/>
      <c r="L24" s="110">
        <v>104.672</v>
      </c>
      <c r="M24" s="99"/>
      <c r="N24" s="107">
        <v>67.846633466135458</v>
      </c>
      <c r="O24" s="103"/>
      <c r="P24" s="110">
        <v>69.167000000000002</v>
      </c>
      <c r="R24" s="105">
        <v>10.56596015936255</v>
      </c>
      <c r="S24" s="103"/>
      <c r="T24" s="110">
        <v>10.464</v>
      </c>
      <c r="U24" s="105"/>
      <c r="V24" s="105">
        <v>483.17265338645416</v>
      </c>
      <c r="W24" s="103"/>
      <c r="X24" s="110">
        <v>494.42500000000001</v>
      </c>
    </row>
    <row r="25" spans="1:26" ht="11.1" customHeight="1" x14ac:dyDescent="0.2">
      <c r="A25" s="716" t="s">
        <v>422</v>
      </c>
      <c r="B25" s="110">
        <v>2011.6725697211155</v>
      </c>
      <c r="C25" s="102"/>
      <c r="D25" s="110">
        <v>2108.944</v>
      </c>
      <c r="E25" s="103"/>
      <c r="F25" s="110">
        <v>1394.1297330677291</v>
      </c>
      <c r="H25" s="110">
        <v>1472.92</v>
      </c>
      <c r="J25" s="110">
        <v>93.382597609561756</v>
      </c>
      <c r="K25" s="103"/>
      <c r="L25" s="110">
        <v>96.11</v>
      </c>
      <c r="M25" s="99"/>
      <c r="N25" s="107">
        <v>63.705912350597607</v>
      </c>
      <c r="O25" s="103"/>
      <c r="P25" s="110">
        <v>66.061999999999998</v>
      </c>
      <c r="R25" s="105">
        <v>10.136179282868525</v>
      </c>
      <c r="S25" s="103"/>
      <c r="T25" s="110">
        <v>10.228999999999999</v>
      </c>
      <c r="U25" s="105"/>
      <c r="V25" s="105">
        <v>450.31814741035862</v>
      </c>
      <c r="W25" s="103"/>
      <c r="X25" s="110">
        <v>463.62400000000002</v>
      </c>
    </row>
    <row r="26" spans="1:26" ht="11.1" customHeight="1" x14ac:dyDescent="0.2">
      <c r="A26" s="716" t="s">
        <v>423</v>
      </c>
      <c r="B26" s="110">
        <v>1497.9603067729083</v>
      </c>
      <c r="C26" s="102"/>
      <c r="D26" s="110">
        <v>1598.5940000000001</v>
      </c>
      <c r="E26" s="103"/>
      <c r="F26" s="110">
        <v>999.76660956175306</v>
      </c>
      <c r="H26" s="110">
        <v>1077.57</v>
      </c>
      <c r="J26" s="110">
        <v>73.468366533864554</v>
      </c>
      <c r="K26" s="103"/>
      <c r="L26" s="110">
        <v>77.05</v>
      </c>
      <c r="M26" s="99"/>
      <c r="N26" s="107">
        <v>49.305243027888437</v>
      </c>
      <c r="O26" s="103"/>
      <c r="P26" s="110">
        <v>52.84</v>
      </c>
      <c r="R26" s="105">
        <v>6.0310119521912346</v>
      </c>
      <c r="S26" s="103"/>
      <c r="T26" s="110">
        <v>6.306</v>
      </c>
      <c r="U26" s="105"/>
      <c r="V26" s="105">
        <v>369.38907569721113</v>
      </c>
      <c r="W26" s="103"/>
      <c r="X26" s="110">
        <v>384.827</v>
      </c>
    </row>
    <row r="27" spans="1:26" ht="11.1" customHeight="1" x14ac:dyDescent="0.2">
      <c r="A27" s="716" t="s">
        <v>424</v>
      </c>
      <c r="B27" s="110">
        <v>901.55894820717128</v>
      </c>
      <c r="C27" s="102"/>
      <c r="D27" s="110">
        <v>944.58199999999999</v>
      </c>
      <c r="E27" s="103"/>
      <c r="F27" s="110">
        <v>540.42222310756972</v>
      </c>
      <c r="H27" s="110">
        <v>575.08699999999999</v>
      </c>
      <c r="J27" s="110">
        <v>57.381434262948211</v>
      </c>
      <c r="K27" s="103"/>
      <c r="L27" s="110">
        <v>58.326999999999998</v>
      </c>
      <c r="M27" s="99"/>
      <c r="N27" s="107">
        <v>31.856669322709163</v>
      </c>
      <c r="O27" s="103"/>
      <c r="P27" s="110">
        <v>34.582000000000001</v>
      </c>
      <c r="R27" s="105">
        <v>2.1525776892430279</v>
      </c>
      <c r="S27" s="103"/>
      <c r="T27" s="110">
        <v>2.1379999999999999</v>
      </c>
      <c r="U27" s="105"/>
      <c r="V27" s="105">
        <v>269.74604382470119</v>
      </c>
      <c r="W27" s="103"/>
      <c r="X27" s="110">
        <v>274.44900000000001</v>
      </c>
    </row>
    <row r="28" spans="1:26" ht="11.1" customHeight="1" x14ac:dyDescent="0.2">
      <c r="A28" s="716" t="s">
        <v>425</v>
      </c>
      <c r="B28" s="110">
        <v>131.41533067729085</v>
      </c>
      <c r="C28" s="102"/>
      <c r="D28" s="110">
        <v>142.53399999999999</v>
      </c>
      <c r="E28" s="103"/>
      <c r="F28" s="110">
        <v>43.793573705179277</v>
      </c>
      <c r="H28" s="110">
        <v>47.087000000000003</v>
      </c>
      <c r="J28" s="110">
        <v>4.4273545816733071</v>
      </c>
      <c r="K28" s="103"/>
      <c r="L28" s="110">
        <v>4.1159999999999997</v>
      </c>
      <c r="M28" s="99"/>
      <c r="N28" s="107">
        <v>6.4986454183266931</v>
      </c>
      <c r="O28" s="103"/>
      <c r="P28" s="110">
        <v>7.5380000000000003</v>
      </c>
      <c r="R28" s="105">
        <v>0.32210756972111548</v>
      </c>
      <c r="S28" s="103"/>
      <c r="T28" s="110">
        <v>0.31</v>
      </c>
      <c r="U28" s="105"/>
      <c r="V28" s="105">
        <v>76.373996015936257</v>
      </c>
      <c r="W28" s="103"/>
      <c r="X28" s="110">
        <v>83.483000000000004</v>
      </c>
    </row>
    <row r="29" spans="1:26" ht="11.1" customHeight="1" x14ac:dyDescent="0.2">
      <c r="A29" s="716"/>
      <c r="C29" s="102"/>
      <c r="E29" s="103"/>
      <c r="J29" s="107"/>
      <c r="K29" s="103"/>
      <c r="M29" s="99"/>
      <c r="O29" s="103"/>
      <c r="Q29" s="185"/>
      <c r="S29" s="103"/>
      <c r="W29" s="103"/>
    </row>
    <row r="30" spans="1:26" ht="11.1" customHeight="1" x14ac:dyDescent="0.2">
      <c r="A30" s="714"/>
      <c r="C30" s="102"/>
      <c r="E30" s="103"/>
      <c r="K30" s="103"/>
      <c r="M30" s="99"/>
      <c r="O30" s="103"/>
      <c r="S30" s="103"/>
      <c r="W30" s="103"/>
    </row>
    <row r="31" spans="1:26" ht="12.95" customHeight="1" x14ac:dyDescent="0.2">
      <c r="A31" s="714" t="s">
        <v>426</v>
      </c>
      <c r="B31" s="96">
        <v>8885.0353306772904</v>
      </c>
      <c r="C31" s="102"/>
      <c r="D31" s="96">
        <v>9187.2950000000001</v>
      </c>
      <c r="E31" s="103"/>
      <c r="F31" s="96">
        <v>6363.1791872509957</v>
      </c>
      <c r="H31" s="96">
        <v>6629</v>
      </c>
      <c r="J31" s="106">
        <v>433.34848605577685</v>
      </c>
      <c r="K31" s="103"/>
      <c r="L31" s="96">
        <v>435.92700000000002</v>
      </c>
      <c r="M31" s="99"/>
      <c r="N31" s="96">
        <v>22.166007968127488</v>
      </c>
      <c r="O31" s="103"/>
      <c r="P31" s="96">
        <v>21.83</v>
      </c>
      <c r="R31" s="104">
        <v>52.743597609561753</v>
      </c>
      <c r="S31" s="103"/>
      <c r="T31" s="96">
        <v>52.41</v>
      </c>
      <c r="U31" s="104"/>
      <c r="V31" s="104">
        <v>2013.5980517928283</v>
      </c>
      <c r="W31" s="103"/>
      <c r="X31" s="96">
        <v>2048.1280000000002</v>
      </c>
      <c r="Z31" s="110"/>
    </row>
    <row r="32" spans="1:26" ht="11.1" customHeight="1" x14ac:dyDescent="0.2">
      <c r="A32" s="716" t="s">
        <v>415</v>
      </c>
      <c r="B32" s="110">
        <v>43.494430278884465</v>
      </c>
      <c r="C32" s="102"/>
      <c r="D32" s="110">
        <v>51.642000000000003</v>
      </c>
      <c r="E32" s="103"/>
      <c r="F32" s="110">
        <v>32.16974501992032</v>
      </c>
      <c r="G32" s="102"/>
      <c r="H32" s="110">
        <v>40.396999999999998</v>
      </c>
      <c r="I32" s="102"/>
      <c r="J32" s="107">
        <v>6.5928366533864544</v>
      </c>
      <c r="K32" s="102"/>
      <c r="L32" s="110">
        <v>6.548</v>
      </c>
      <c r="M32" s="102"/>
      <c r="N32" s="107">
        <v>7.4944223107569721E-2</v>
      </c>
      <c r="O32" s="102"/>
      <c r="P32" s="110">
        <v>7.8E-2</v>
      </c>
      <c r="Q32" s="102"/>
      <c r="R32" s="108">
        <v>0.25976095617529882</v>
      </c>
      <c r="S32" s="103"/>
      <c r="T32" s="110">
        <v>0.253</v>
      </c>
      <c r="U32" s="108"/>
      <c r="V32" s="108">
        <v>4.3971434262948206</v>
      </c>
      <c r="W32" s="103"/>
      <c r="X32" s="110">
        <v>4.3659999999999997</v>
      </c>
    </row>
    <row r="33" spans="1:26" ht="11.1" customHeight="1" x14ac:dyDescent="0.2">
      <c r="A33" s="716" t="s">
        <v>416</v>
      </c>
      <c r="B33" s="110">
        <v>369.22794023904385</v>
      </c>
      <c r="C33" s="102"/>
      <c r="D33" s="110">
        <v>396.88299999999998</v>
      </c>
      <c r="E33" s="103"/>
      <c r="F33" s="110">
        <v>290.46624302788848</v>
      </c>
      <c r="G33" s="102"/>
      <c r="H33" s="110">
        <v>320.62700000000001</v>
      </c>
      <c r="I33" s="102"/>
      <c r="J33" s="107">
        <v>34.828876494023902</v>
      </c>
      <c r="K33" s="102"/>
      <c r="L33" s="110">
        <v>32.865000000000002</v>
      </c>
      <c r="M33" s="102"/>
      <c r="N33" s="107">
        <v>0.74581274900398409</v>
      </c>
      <c r="O33" s="102"/>
      <c r="P33" s="110">
        <v>0.68700000000000006</v>
      </c>
      <c r="R33" s="108">
        <v>1.6798685258964141</v>
      </c>
      <c r="S33" s="103"/>
      <c r="T33" s="110">
        <v>1.6579999999999999</v>
      </c>
      <c r="U33" s="108"/>
      <c r="V33" s="108">
        <v>41.507139442231079</v>
      </c>
      <c r="W33" s="103"/>
      <c r="X33" s="110">
        <v>41.046999999999997</v>
      </c>
    </row>
    <row r="34" spans="1:26" ht="11.1" customHeight="1" x14ac:dyDescent="0.2">
      <c r="A34" s="716" t="s">
        <v>417</v>
      </c>
      <c r="B34" s="110">
        <v>773.91101992031872</v>
      </c>
      <c r="C34" s="102"/>
      <c r="D34" s="110">
        <v>792.90200000000004</v>
      </c>
      <c r="E34" s="103"/>
      <c r="F34" s="110">
        <v>618.49007569721107</v>
      </c>
      <c r="G34" s="102"/>
      <c r="H34" s="110">
        <v>639.51</v>
      </c>
      <c r="I34" s="102"/>
      <c r="J34" s="107">
        <v>48.135780876494024</v>
      </c>
      <c r="K34" s="102"/>
      <c r="L34" s="110">
        <v>47.326000000000001</v>
      </c>
      <c r="M34" s="102"/>
      <c r="N34" s="107">
        <v>2.2140478087649402</v>
      </c>
      <c r="O34" s="102"/>
      <c r="P34" s="110">
        <v>1.877</v>
      </c>
      <c r="R34" s="108">
        <v>3.3945976095617532</v>
      </c>
      <c r="S34" s="103"/>
      <c r="T34" s="110">
        <v>3.282</v>
      </c>
      <c r="U34" s="108"/>
      <c r="V34" s="108">
        <v>101.67651792828684</v>
      </c>
      <c r="W34" s="103"/>
      <c r="X34" s="110">
        <v>100.907</v>
      </c>
    </row>
    <row r="35" spans="1:26" ht="11.1" customHeight="1" x14ac:dyDescent="0.2">
      <c r="A35" s="716" t="s">
        <v>418</v>
      </c>
      <c r="B35" s="110">
        <v>1127.3778366533866</v>
      </c>
      <c r="C35" s="102"/>
      <c r="D35" s="110">
        <v>1115.28</v>
      </c>
      <c r="E35" s="103"/>
      <c r="F35" s="110">
        <v>874.08349402390434</v>
      </c>
      <c r="G35" s="102"/>
      <c r="H35" s="110">
        <v>868.77099999999996</v>
      </c>
      <c r="I35" s="102"/>
      <c r="J35" s="107">
        <v>58.939509960159363</v>
      </c>
      <c r="K35" s="102"/>
      <c r="L35" s="110">
        <v>56.814999999999998</v>
      </c>
      <c r="M35" s="102"/>
      <c r="N35" s="107">
        <v>3.6569641434262947</v>
      </c>
      <c r="O35" s="102"/>
      <c r="P35" s="110">
        <v>3.2490000000000001</v>
      </c>
      <c r="R35" s="108">
        <v>5.7698924302788841</v>
      </c>
      <c r="S35" s="103"/>
      <c r="T35" s="110">
        <v>5.444</v>
      </c>
      <c r="U35" s="108"/>
      <c r="V35" s="108">
        <v>184.92797609561751</v>
      </c>
      <c r="W35" s="103"/>
      <c r="X35" s="110">
        <v>181.001</v>
      </c>
    </row>
    <row r="36" spans="1:26" ht="11.1" customHeight="1" x14ac:dyDescent="0.2">
      <c r="A36" s="716" t="s">
        <v>419</v>
      </c>
      <c r="B36" s="110">
        <v>1423.0175976095618</v>
      </c>
      <c r="C36" s="102"/>
      <c r="D36" s="110">
        <v>1440.2650000000001</v>
      </c>
      <c r="E36" s="103"/>
      <c r="F36" s="110">
        <v>1066.1232151394424</v>
      </c>
      <c r="G36" s="102"/>
      <c r="H36" s="110">
        <v>1083.94</v>
      </c>
      <c r="I36" s="102"/>
      <c r="J36" s="107">
        <v>62.338780876494027</v>
      </c>
      <c r="K36" s="102"/>
      <c r="L36" s="110">
        <v>63.573999999999998</v>
      </c>
      <c r="M36" s="102"/>
      <c r="N36" s="107">
        <v>3.7026533864541835</v>
      </c>
      <c r="O36" s="102"/>
      <c r="P36" s="110">
        <v>3.6160000000000001</v>
      </c>
      <c r="R36" s="108">
        <v>8.4737609561752993</v>
      </c>
      <c r="S36" s="103"/>
      <c r="T36" s="110">
        <v>8.1859999999999999</v>
      </c>
      <c r="U36" s="108"/>
      <c r="V36" s="108">
        <v>282.37918725099598</v>
      </c>
      <c r="W36" s="103"/>
      <c r="X36" s="110">
        <v>280.94799999999998</v>
      </c>
    </row>
    <row r="37" spans="1:26" ht="11.1" customHeight="1" x14ac:dyDescent="0.2">
      <c r="A37" s="716" t="s">
        <v>420</v>
      </c>
      <c r="B37" s="110">
        <v>1379.3519800796814</v>
      </c>
      <c r="C37" s="102"/>
      <c r="D37" s="110">
        <v>1446.0540000000001</v>
      </c>
      <c r="E37" s="103"/>
      <c r="F37" s="110">
        <v>989.15349402390439</v>
      </c>
      <c r="G37" s="102"/>
      <c r="H37" s="110">
        <v>1046.18</v>
      </c>
      <c r="I37" s="102"/>
      <c r="J37" s="107">
        <v>57.742278884462152</v>
      </c>
      <c r="K37" s="102"/>
      <c r="L37" s="110">
        <v>58.831000000000003</v>
      </c>
      <c r="M37" s="102"/>
      <c r="N37" s="107">
        <v>3.351828685258964</v>
      </c>
      <c r="O37" s="102"/>
      <c r="P37" s="110">
        <v>3.2370000000000001</v>
      </c>
      <c r="R37" s="108">
        <v>8.8195498007968123</v>
      </c>
      <c r="S37" s="103"/>
      <c r="T37" s="110">
        <v>8.9619999999999997</v>
      </c>
      <c r="U37" s="108"/>
      <c r="V37" s="108">
        <v>320.28482868525896</v>
      </c>
      <c r="W37" s="103"/>
      <c r="X37" s="110">
        <v>328.84300000000002</v>
      </c>
    </row>
    <row r="38" spans="1:26" ht="11.1" customHeight="1" x14ac:dyDescent="0.2">
      <c r="A38" s="716" t="s">
        <v>421</v>
      </c>
      <c r="B38" s="110">
        <v>1260.1627370517929</v>
      </c>
      <c r="C38" s="102"/>
      <c r="D38" s="110">
        <v>1308.472</v>
      </c>
      <c r="E38" s="103"/>
      <c r="F38" s="110">
        <v>875.05374103585655</v>
      </c>
      <c r="G38" s="102"/>
      <c r="H38" s="110">
        <v>916.02099999999996</v>
      </c>
      <c r="I38" s="102"/>
      <c r="J38" s="107">
        <v>54.339199203187249</v>
      </c>
      <c r="K38" s="102"/>
      <c r="L38" s="110">
        <v>55.365000000000002</v>
      </c>
      <c r="M38" s="102"/>
      <c r="N38" s="107">
        <v>2.8906932270916337</v>
      </c>
      <c r="O38" s="102"/>
      <c r="P38" s="110">
        <v>3.048</v>
      </c>
      <c r="R38" s="108">
        <v>9.2366095617529886</v>
      </c>
      <c r="S38" s="103"/>
      <c r="T38" s="110">
        <v>9.1340000000000003</v>
      </c>
      <c r="U38" s="108"/>
      <c r="V38" s="108">
        <v>318.64249402390436</v>
      </c>
      <c r="W38" s="103"/>
      <c r="X38" s="110">
        <v>324.904</v>
      </c>
    </row>
    <row r="39" spans="1:26" ht="11.1" customHeight="1" x14ac:dyDescent="0.2">
      <c r="A39" s="716" t="s">
        <v>422</v>
      </c>
      <c r="B39" s="110">
        <v>1099.4365856573704</v>
      </c>
      <c r="C39" s="102"/>
      <c r="D39" s="110">
        <v>1151.076</v>
      </c>
      <c r="E39" s="103"/>
      <c r="F39" s="110">
        <v>742.07888047808774</v>
      </c>
      <c r="G39" s="102"/>
      <c r="H39" s="110">
        <v>783.952</v>
      </c>
      <c r="I39" s="102"/>
      <c r="J39" s="107">
        <v>47.942820717131468</v>
      </c>
      <c r="K39" s="102"/>
      <c r="L39" s="110">
        <v>49.601999999999997</v>
      </c>
      <c r="M39" s="102"/>
      <c r="N39" s="107">
        <v>2.4643745019920322</v>
      </c>
      <c r="O39" s="102"/>
      <c r="P39" s="110">
        <v>2.6520000000000001</v>
      </c>
      <c r="R39" s="108">
        <v>8.8575737051792824</v>
      </c>
      <c r="S39" s="103"/>
      <c r="T39" s="110">
        <v>8.9169999999999998</v>
      </c>
      <c r="U39" s="108"/>
      <c r="V39" s="108">
        <v>298.09293625498009</v>
      </c>
      <c r="W39" s="103"/>
      <c r="X39" s="110">
        <v>305.95299999999997</v>
      </c>
    </row>
    <row r="40" spans="1:26" ht="11.1" customHeight="1" x14ac:dyDescent="0.2">
      <c r="A40" s="716" t="s">
        <v>423</v>
      </c>
      <c r="B40" s="110">
        <v>828.68403187250999</v>
      </c>
      <c r="C40" s="102"/>
      <c r="D40" s="110">
        <v>882.00300000000004</v>
      </c>
      <c r="E40" s="103"/>
      <c r="F40" s="110">
        <v>543.91125896414349</v>
      </c>
      <c r="G40" s="102"/>
      <c r="H40" s="110">
        <v>584.41099999999994</v>
      </c>
      <c r="I40" s="102"/>
      <c r="J40" s="107">
        <v>35.014215139442236</v>
      </c>
      <c r="K40" s="102"/>
      <c r="L40" s="110">
        <v>37.192</v>
      </c>
      <c r="M40" s="102"/>
      <c r="N40" s="107">
        <v>1.7614940239043824</v>
      </c>
      <c r="O40" s="102"/>
      <c r="P40" s="110">
        <v>1.9259999999999999</v>
      </c>
      <c r="R40" s="108">
        <v>4.7826733067729084</v>
      </c>
      <c r="S40" s="103"/>
      <c r="T40" s="110">
        <v>5.0679999999999996</v>
      </c>
      <c r="U40" s="108"/>
      <c r="V40" s="108">
        <v>243.21439043824699</v>
      </c>
      <c r="W40" s="103"/>
      <c r="X40" s="110">
        <v>253.40600000000001</v>
      </c>
    </row>
    <row r="41" spans="1:26" ht="11.1" customHeight="1" x14ac:dyDescent="0.2">
      <c r="A41" s="716" t="s">
        <v>424</v>
      </c>
      <c r="B41" s="110">
        <v>509.93704780876499</v>
      </c>
      <c r="C41" s="102"/>
      <c r="D41" s="110">
        <v>525.53499999999997</v>
      </c>
      <c r="E41" s="103"/>
      <c r="F41" s="110">
        <v>307.73458964143424</v>
      </c>
      <c r="G41" s="102"/>
      <c r="H41" s="110">
        <v>319.90600000000001</v>
      </c>
      <c r="I41" s="102"/>
      <c r="J41" s="107">
        <v>25.558063745019922</v>
      </c>
      <c r="K41" s="102"/>
      <c r="L41" s="110">
        <v>25.86</v>
      </c>
      <c r="M41" s="102"/>
      <c r="N41" s="107">
        <v>1.0132669322709162</v>
      </c>
      <c r="O41" s="102"/>
      <c r="P41" s="110">
        <v>1.119</v>
      </c>
      <c r="R41" s="108">
        <v>1.2281513944223108</v>
      </c>
      <c r="S41" s="103"/>
      <c r="T41" s="110">
        <v>1.266</v>
      </c>
      <c r="U41" s="108"/>
      <c r="V41" s="108">
        <v>174.4029760956175</v>
      </c>
      <c r="W41" s="103"/>
      <c r="X41" s="110">
        <v>177.38399999999999</v>
      </c>
    </row>
    <row r="42" spans="1:26" ht="11.1" customHeight="1" x14ac:dyDescent="0.2">
      <c r="A42" s="716" t="s">
        <v>425</v>
      </c>
      <c r="B42" s="110">
        <v>70.375406374501992</v>
      </c>
      <c r="C42" s="102"/>
      <c r="D42" s="110">
        <v>77.131</v>
      </c>
      <c r="E42" s="103"/>
      <c r="F42" s="110">
        <v>23.859414342629478</v>
      </c>
      <c r="G42" s="102"/>
      <c r="H42" s="110">
        <v>25.234000000000002</v>
      </c>
      <c r="I42" s="102"/>
      <c r="J42" s="107">
        <v>1.9157729083665338</v>
      </c>
      <c r="K42" s="102"/>
      <c r="L42" s="110">
        <v>1.948</v>
      </c>
      <c r="M42" s="102"/>
      <c r="N42" s="110">
        <v>0.28943027888446216</v>
      </c>
      <c r="O42" s="102"/>
      <c r="P42" s="110">
        <v>0.34100000000000003</v>
      </c>
      <c r="R42" s="108">
        <v>0.24115936254980078</v>
      </c>
      <c r="S42" s="103"/>
      <c r="T42" s="110">
        <v>0.24</v>
      </c>
      <c r="U42" s="108"/>
      <c r="V42" s="108">
        <v>44.069629482071718</v>
      </c>
      <c r="W42" s="103"/>
      <c r="X42" s="110">
        <v>49.366999999999997</v>
      </c>
    </row>
    <row r="43" spans="1:26" ht="11.1" customHeight="1" x14ac:dyDescent="0.2">
      <c r="A43" s="724"/>
      <c r="C43" s="102"/>
      <c r="E43" s="103"/>
      <c r="K43" s="103"/>
      <c r="M43" s="99"/>
      <c r="O43" s="103"/>
      <c r="S43" s="103"/>
      <c r="W43" s="103"/>
    </row>
    <row r="44" spans="1:26" ht="11.1" customHeight="1" x14ac:dyDescent="0.2">
      <c r="A44" s="99"/>
      <c r="C44" s="102"/>
      <c r="E44" s="103"/>
      <c r="J44" s="109"/>
      <c r="K44" s="103"/>
      <c r="M44" s="99"/>
      <c r="O44" s="103"/>
      <c r="S44" s="103"/>
      <c r="W44" s="103"/>
    </row>
    <row r="45" spans="1:26" ht="12.95" customHeight="1" x14ac:dyDescent="0.2">
      <c r="A45" s="99" t="s">
        <v>427</v>
      </c>
      <c r="B45" s="96">
        <v>7670.9159003984068</v>
      </c>
      <c r="C45" s="97"/>
      <c r="D45" s="96">
        <v>7900.02</v>
      </c>
      <c r="E45" s="98"/>
      <c r="F45" s="96">
        <v>5852.9709243027892</v>
      </c>
      <c r="G45" s="186"/>
      <c r="H45" s="96">
        <v>6056.4309999999996</v>
      </c>
      <c r="I45" s="186"/>
      <c r="J45" s="96">
        <v>321.2333227091633</v>
      </c>
      <c r="K45" s="98"/>
      <c r="L45" s="96">
        <v>318.66000000000003</v>
      </c>
      <c r="M45" s="99"/>
      <c r="N45" s="96">
        <v>405.56674103585658</v>
      </c>
      <c r="O45" s="98"/>
      <c r="P45" s="96">
        <v>407.91500000000002</v>
      </c>
      <c r="R45" s="104">
        <v>8.9359721115537845</v>
      </c>
      <c r="S45" s="103"/>
      <c r="T45" s="96">
        <v>8.891</v>
      </c>
      <c r="U45" s="104"/>
      <c r="V45" s="104">
        <v>1082.2089402390436</v>
      </c>
      <c r="W45" s="103"/>
      <c r="X45" s="96">
        <v>1108.1199999999999</v>
      </c>
      <c r="Z45" s="110"/>
    </row>
    <row r="46" spans="1:26" ht="11.1" customHeight="1" x14ac:dyDescent="0.2">
      <c r="A46" s="716" t="s">
        <v>415</v>
      </c>
      <c r="B46" s="110">
        <v>30.196282868525898</v>
      </c>
      <c r="C46" s="102"/>
      <c r="D46" s="110">
        <v>35.256</v>
      </c>
      <c r="E46" s="103"/>
      <c r="F46" s="107">
        <v>25.69603984063745</v>
      </c>
      <c r="G46" s="102"/>
      <c r="H46" s="110">
        <v>30.841999999999999</v>
      </c>
      <c r="I46" s="102"/>
      <c r="J46" s="107">
        <v>1.829414342629482</v>
      </c>
      <c r="K46" s="102"/>
      <c r="L46" s="110">
        <v>1.8779999999999999</v>
      </c>
      <c r="M46" s="102"/>
      <c r="N46" s="107">
        <v>0.41714741035856578</v>
      </c>
      <c r="O46" s="102"/>
      <c r="P46" s="110">
        <v>0.40300000000000002</v>
      </c>
      <c r="R46" s="108">
        <v>2.539840637450199E-2</v>
      </c>
      <c r="S46" s="103"/>
      <c r="T46" s="110">
        <v>0.03</v>
      </c>
      <c r="U46" s="108"/>
      <c r="V46" s="108">
        <v>2.2282828685258966</v>
      </c>
      <c r="W46" s="103"/>
      <c r="X46" s="110">
        <v>2.105</v>
      </c>
    </row>
    <row r="47" spans="1:26" ht="11.1" customHeight="1" x14ac:dyDescent="0.2">
      <c r="A47" s="716" t="s">
        <v>416</v>
      </c>
      <c r="B47" s="110">
        <v>332.7478486055777</v>
      </c>
      <c r="C47" s="102"/>
      <c r="D47" s="110">
        <v>347.94200000000001</v>
      </c>
      <c r="E47" s="103"/>
      <c r="F47" s="107">
        <v>289.30373705179284</v>
      </c>
      <c r="G47" s="102"/>
      <c r="H47" s="110">
        <v>307.59300000000002</v>
      </c>
      <c r="I47" s="102"/>
      <c r="J47" s="107">
        <v>12.678944223107569</v>
      </c>
      <c r="K47" s="102"/>
      <c r="L47" s="110">
        <v>11.631</v>
      </c>
      <c r="M47" s="102"/>
      <c r="N47" s="107">
        <v>7.9184860557768921</v>
      </c>
      <c r="O47" s="102"/>
      <c r="P47" s="110">
        <v>6.9509999999999996</v>
      </c>
      <c r="R47" s="108">
        <v>0.16633466135458166</v>
      </c>
      <c r="S47" s="103"/>
      <c r="T47" s="110">
        <v>0.19500000000000001</v>
      </c>
      <c r="U47" s="108"/>
      <c r="V47" s="108">
        <v>22.680346613545819</v>
      </c>
      <c r="W47" s="103"/>
      <c r="X47" s="110">
        <v>21.573</v>
      </c>
    </row>
    <row r="48" spans="1:26" ht="11.1" customHeight="1" x14ac:dyDescent="0.2">
      <c r="A48" s="716" t="s">
        <v>417</v>
      </c>
      <c r="B48" s="110">
        <v>772.2158007968128</v>
      </c>
      <c r="C48" s="102"/>
      <c r="D48" s="110">
        <v>770.83199999999999</v>
      </c>
      <c r="E48" s="103"/>
      <c r="F48" s="107">
        <v>656.84982470119519</v>
      </c>
      <c r="G48" s="102"/>
      <c r="H48" s="110">
        <v>659.51599999999996</v>
      </c>
      <c r="I48" s="102"/>
      <c r="J48" s="107">
        <v>22.420812749003986</v>
      </c>
      <c r="K48" s="102"/>
      <c r="L48" s="110">
        <v>21.850999999999999</v>
      </c>
      <c r="M48" s="102"/>
      <c r="N48" s="107">
        <v>27.761187250996016</v>
      </c>
      <c r="O48" s="102"/>
      <c r="P48" s="110">
        <v>24.634</v>
      </c>
      <c r="R48" s="108">
        <v>0.48788446215139442</v>
      </c>
      <c r="S48" s="103"/>
      <c r="T48" s="110">
        <v>0.49299999999999999</v>
      </c>
      <c r="U48" s="108"/>
      <c r="V48" s="108">
        <v>64.696091633466139</v>
      </c>
      <c r="W48" s="103"/>
      <c r="X48" s="110">
        <v>64.337000000000003</v>
      </c>
    </row>
    <row r="49" spans="1:24" ht="11.1" customHeight="1" x14ac:dyDescent="0.2">
      <c r="A49" s="716" t="s">
        <v>418</v>
      </c>
      <c r="B49" s="110">
        <v>1045.5594143426295</v>
      </c>
      <c r="C49" s="102"/>
      <c r="D49" s="110">
        <v>1025.95</v>
      </c>
      <c r="E49" s="103"/>
      <c r="F49" s="107">
        <v>858.49848605577699</v>
      </c>
      <c r="G49" s="102"/>
      <c r="H49" s="110">
        <v>843.34500000000003</v>
      </c>
      <c r="I49" s="102"/>
      <c r="J49" s="107">
        <v>31.136565737051789</v>
      </c>
      <c r="K49" s="102"/>
      <c r="L49" s="110">
        <v>29.484000000000002</v>
      </c>
      <c r="M49" s="102"/>
      <c r="N49" s="107">
        <v>45.361203187251</v>
      </c>
      <c r="O49" s="102"/>
      <c r="P49" s="110">
        <v>42.517000000000003</v>
      </c>
      <c r="R49" s="108">
        <v>0.81081274900398415</v>
      </c>
      <c r="S49" s="103"/>
      <c r="T49" s="110">
        <v>0.79800000000000004</v>
      </c>
      <c r="U49" s="108"/>
      <c r="V49" s="108">
        <v>109.75234661354581</v>
      </c>
      <c r="W49" s="103"/>
      <c r="X49" s="110">
        <v>109.807</v>
      </c>
    </row>
    <row r="50" spans="1:24" ht="11.1" customHeight="1" x14ac:dyDescent="0.2">
      <c r="A50" s="716" t="s">
        <v>419</v>
      </c>
      <c r="B50" s="110">
        <v>1228.224454183267</v>
      </c>
      <c r="C50" s="102"/>
      <c r="D50" s="110">
        <v>1240.624</v>
      </c>
      <c r="E50" s="103"/>
      <c r="F50" s="107">
        <v>984.42861752988051</v>
      </c>
      <c r="G50" s="102"/>
      <c r="H50" s="110">
        <v>996.61099999999999</v>
      </c>
      <c r="I50" s="102"/>
      <c r="J50" s="107">
        <v>39.545836653386452</v>
      </c>
      <c r="K50" s="102"/>
      <c r="L50" s="110">
        <v>38.679000000000002</v>
      </c>
      <c r="M50" s="102"/>
      <c r="N50" s="107">
        <v>53.681203187251</v>
      </c>
      <c r="O50" s="102"/>
      <c r="P50" s="110">
        <v>53.213000000000001</v>
      </c>
      <c r="R50" s="108">
        <v>1.2489601593625499</v>
      </c>
      <c r="S50" s="103"/>
      <c r="T50" s="110">
        <v>1.177</v>
      </c>
      <c r="U50" s="108"/>
      <c r="V50" s="108">
        <v>149.31983665338646</v>
      </c>
      <c r="W50" s="103"/>
      <c r="X50" s="110">
        <v>150.94399999999999</v>
      </c>
    </row>
    <row r="51" spans="1:24" ht="11.1" customHeight="1" x14ac:dyDescent="0.2">
      <c r="A51" s="716" t="s">
        <v>420</v>
      </c>
      <c r="B51" s="110">
        <v>1161.8722111553784</v>
      </c>
      <c r="C51" s="102"/>
      <c r="D51" s="110">
        <v>1216.9449999999999</v>
      </c>
      <c r="E51" s="103"/>
      <c r="F51" s="107">
        <v>892.08579282868527</v>
      </c>
      <c r="G51" s="102"/>
      <c r="H51" s="110">
        <v>942.077</v>
      </c>
      <c r="I51" s="102"/>
      <c r="J51" s="107">
        <v>45.860888446215142</v>
      </c>
      <c r="K51" s="102"/>
      <c r="L51" s="110">
        <v>44.829000000000001</v>
      </c>
      <c r="M51" s="102"/>
      <c r="N51" s="107">
        <v>59.634147410358565</v>
      </c>
      <c r="O51" s="102"/>
      <c r="P51" s="110">
        <v>59.095999999999997</v>
      </c>
      <c r="R51" s="108">
        <v>1.3349123505976095</v>
      </c>
      <c r="S51" s="103"/>
      <c r="T51" s="110">
        <v>1.3779999999999999</v>
      </c>
      <c r="U51" s="108"/>
      <c r="V51" s="108">
        <v>162.95647011952192</v>
      </c>
      <c r="W51" s="103"/>
      <c r="X51" s="110">
        <v>169.565</v>
      </c>
    </row>
    <row r="52" spans="1:24" ht="11.1" customHeight="1" x14ac:dyDescent="0.2">
      <c r="A52" s="716" t="s">
        <v>421</v>
      </c>
      <c r="B52" s="110">
        <v>1065.8681513944225</v>
      </c>
      <c r="C52" s="102"/>
      <c r="D52" s="110">
        <v>1103.5239999999999</v>
      </c>
      <c r="E52" s="103"/>
      <c r="F52" s="107">
        <v>785.52302390438251</v>
      </c>
      <c r="G52" s="102"/>
      <c r="H52" s="110">
        <v>817.24699999999996</v>
      </c>
      <c r="I52" s="102"/>
      <c r="J52" s="107">
        <v>49.531163346613546</v>
      </c>
      <c r="K52" s="102"/>
      <c r="L52" s="110">
        <v>49.307000000000002</v>
      </c>
      <c r="M52" s="102"/>
      <c r="N52" s="107">
        <v>64.955163346613546</v>
      </c>
      <c r="O52" s="102"/>
      <c r="P52" s="110">
        <v>66.119</v>
      </c>
      <c r="R52" s="108">
        <v>1.3293505976095616</v>
      </c>
      <c r="S52" s="103"/>
      <c r="T52" s="110">
        <v>1.33</v>
      </c>
      <c r="U52" s="108"/>
      <c r="V52" s="108">
        <v>164.52945019920318</v>
      </c>
      <c r="W52" s="103"/>
      <c r="X52" s="110">
        <v>169.52099999999999</v>
      </c>
    </row>
    <row r="53" spans="1:24" ht="11.1" customHeight="1" x14ac:dyDescent="0.2">
      <c r="A53" s="716" t="s">
        <v>422</v>
      </c>
      <c r="B53" s="110">
        <v>912.23112749003997</v>
      </c>
      <c r="C53" s="102"/>
      <c r="D53" s="110">
        <v>957.86300000000006</v>
      </c>
      <c r="E53" s="103"/>
      <c r="F53" s="107">
        <v>652.04935856573718</v>
      </c>
      <c r="G53" s="102"/>
      <c r="H53" s="110">
        <v>688.96500000000003</v>
      </c>
      <c r="I53" s="102"/>
      <c r="J53" s="107">
        <v>45.439776892430281</v>
      </c>
      <c r="K53" s="102"/>
      <c r="L53" s="110">
        <v>46.509</v>
      </c>
      <c r="M53" s="102"/>
      <c r="N53" s="107">
        <v>61.239992031872511</v>
      </c>
      <c r="O53" s="102"/>
      <c r="P53" s="110">
        <v>63.408000000000001</v>
      </c>
      <c r="R53" s="108">
        <v>1.2786055776892431</v>
      </c>
      <c r="S53" s="103"/>
      <c r="T53" s="110">
        <v>1.3120000000000001</v>
      </c>
      <c r="U53" s="108"/>
      <c r="V53" s="108">
        <v>152.22339442231075</v>
      </c>
      <c r="W53" s="103"/>
      <c r="X53" s="110">
        <v>157.66900000000001</v>
      </c>
    </row>
    <row r="54" spans="1:24" ht="11.1" customHeight="1" x14ac:dyDescent="0.2">
      <c r="A54" s="716" t="s">
        <v>423</v>
      </c>
      <c r="B54" s="110">
        <v>669.27264541832676</v>
      </c>
      <c r="C54" s="102"/>
      <c r="D54" s="110">
        <v>716.59</v>
      </c>
      <c r="E54" s="103"/>
      <c r="F54" s="107">
        <v>455.85298007968129</v>
      </c>
      <c r="G54" s="102"/>
      <c r="H54" s="110">
        <v>493.15899999999999</v>
      </c>
      <c r="I54" s="102"/>
      <c r="J54" s="107">
        <v>38.454151394422311</v>
      </c>
      <c r="K54" s="102"/>
      <c r="L54" s="110">
        <v>39.857999999999997</v>
      </c>
      <c r="M54" s="102"/>
      <c r="N54" s="107">
        <v>47.543402390438239</v>
      </c>
      <c r="O54" s="102"/>
      <c r="P54" s="110">
        <v>50.914000000000001</v>
      </c>
      <c r="R54" s="108">
        <v>1.2483386454183267</v>
      </c>
      <c r="S54" s="103"/>
      <c r="T54" s="110">
        <v>1.238</v>
      </c>
      <c r="U54" s="108"/>
      <c r="V54" s="108">
        <v>126.17377290836653</v>
      </c>
      <c r="W54" s="103"/>
      <c r="X54" s="110">
        <v>131.42099999999999</v>
      </c>
    </row>
    <row r="55" spans="1:24" ht="11.1" customHeight="1" x14ac:dyDescent="0.2">
      <c r="A55" s="716" t="s">
        <v>424</v>
      </c>
      <c r="B55" s="110">
        <v>391.61872111553782</v>
      </c>
      <c r="C55" s="102"/>
      <c r="D55" s="110">
        <v>419.04</v>
      </c>
      <c r="E55" s="103"/>
      <c r="F55" s="107">
        <v>232.68627490039839</v>
      </c>
      <c r="G55" s="102"/>
      <c r="H55" s="110">
        <v>255.17699999999999</v>
      </c>
      <c r="I55" s="102"/>
      <c r="J55" s="107">
        <v>31.823370517928289</v>
      </c>
      <c r="K55" s="102"/>
      <c r="L55" s="110">
        <v>32.466999999999999</v>
      </c>
      <c r="M55" s="102"/>
      <c r="N55" s="107">
        <v>30.843055776892431</v>
      </c>
      <c r="O55" s="102"/>
      <c r="P55" s="110">
        <v>33.463000000000001</v>
      </c>
      <c r="R55" s="108">
        <v>0.92442629482071714</v>
      </c>
      <c r="S55" s="103"/>
      <c r="T55" s="110">
        <v>0.872</v>
      </c>
      <c r="U55" s="108"/>
      <c r="V55" s="108">
        <v>95.341593625498007</v>
      </c>
      <c r="W55" s="103"/>
      <c r="X55" s="110">
        <v>97.061000000000007</v>
      </c>
    </row>
    <row r="56" spans="1:24" ht="11.1" customHeight="1" x14ac:dyDescent="0.2">
      <c r="A56" s="716" t="s">
        <v>425</v>
      </c>
      <c r="B56" s="110">
        <v>61.039924302788847</v>
      </c>
      <c r="C56" s="102"/>
      <c r="D56" s="110">
        <v>65.403999999999996</v>
      </c>
      <c r="E56" s="103"/>
      <c r="F56" s="107">
        <v>19.934159362549799</v>
      </c>
      <c r="G56" s="102"/>
      <c r="H56" s="110">
        <v>21.853000000000002</v>
      </c>
      <c r="I56" s="102"/>
      <c r="J56" s="107">
        <v>2.5115816733067726</v>
      </c>
      <c r="K56" s="102"/>
      <c r="L56" s="110">
        <v>2.1680000000000001</v>
      </c>
      <c r="M56" s="102"/>
      <c r="N56" s="107">
        <v>6.2092151394422306</v>
      </c>
      <c r="O56" s="102"/>
      <c r="P56" s="110">
        <v>7.1970000000000001</v>
      </c>
      <c r="R56" s="108">
        <v>8.0948207171314734E-2</v>
      </c>
      <c r="S56" s="103"/>
      <c r="T56" s="110">
        <v>7.0000000000000007E-2</v>
      </c>
      <c r="U56" s="108"/>
      <c r="V56" s="108">
        <v>32.304019920318723</v>
      </c>
      <c r="W56" s="103"/>
      <c r="X56" s="110">
        <v>34.116</v>
      </c>
    </row>
    <row r="57" spans="1:24" ht="11.1" customHeight="1" x14ac:dyDescent="0.2">
      <c r="A57" s="716"/>
      <c r="B57" s="110"/>
      <c r="C57" s="102"/>
      <c r="E57" s="103"/>
      <c r="F57" s="110"/>
      <c r="G57" s="99"/>
      <c r="J57" s="110"/>
      <c r="K57" s="103"/>
      <c r="L57" s="110"/>
      <c r="M57" s="99"/>
    </row>
    <row r="58" spans="1:24" ht="21.95" customHeight="1" x14ac:dyDescent="0.2">
      <c r="A58" s="1171" t="s">
        <v>198</v>
      </c>
      <c r="B58" s="1172"/>
      <c r="C58" s="1172"/>
      <c r="D58" s="1172"/>
      <c r="E58" s="1172"/>
      <c r="F58" s="1172"/>
      <c r="G58" s="1172"/>
      <c r="H58" s="1172"/>
      <c r="I58" s="1172"/>
      <c r="J58" s="1172"/>
      <c r="K58" s="1172"/>
      <c r="L58" s="1172"/>
      <c r="M58" s="1173"/>
      <c r="N58" s="1173"/>
      <c r="O58" s="1173"/>
      <c r="P58" s="1173"/>
      <c r="Q58" s="1174"/>
      <c r="R58" s="1174"/>
      <c r="S58" s="1174"/>
      <c r="T58" s="1174"/>
      <c r="U58" s="1174"/>
      <c r="V58" s="1174"/>
      <c r="W58" s="1174"/>
      <c r="X58" s="1174"/>
    </row>
    <row r="59" spans="1:24" s="725" customFormat="1" ht="12.75" customHeight="1" x14ac:dyDescent="0.2">
      <c r="A59" s="1169" t="s">
        <v>428</v>
      </c>
      <c r="B59" s="1170"/>
      <c r="C59" s="1170"/>
      <c r="D59" s="1170"/>
      <c r="E59" s="1170"/>
      <c r="F59" s="1170"/>
      <c r="G59" s="1170"/>
      <c r="H59" s="1170"/>
      <c r="I59" s="1170"/>
      <c r="J59" s="1170"/>
      <c r="K59" s="1170"/>
      <c r="L59" s="1170"/>
      <c r="M59" s="1170"/>
      <c r="N59" s="1170"/>
      <c r="O59" s="1170"/>
      <c r="P59" s="1170"/>
      <c r="Q59" s="1170"/>
      <c r="R59" s="1170"/>
      <c r="S59" s="1170"/>
      <c r="T59" s="1170"/>
      <c r="U59" s="1170"/>
      <c r="V59" s="1170"/>
      <c r="W59" s="1170"/>
      <c r="X59" s="1170"/>
    </row>
    <row r="60" spans="1:24" ht="15" customHeight="1" x14ac:dyDescent="0.2">
      <c r="A60" s="1185" t="s">
        <v>5</v>
      </c>
      <c r="B60" s="1186"/>
      <c r="C60" s="1186"/>
      <c r="D60" s="1186"/>
      <c r="E60" s="1186"/>
      <c r="F60" s="1186"/>
      <c r="G60" s="1186"/>
      <c r="H60" s="1186"/>
      <c r="I60" s="1186"/>
      <c r="J60" s="1186"/>
      <c r="K60" s="1186"/>
      <c r="L60" s="1186"/>
      <c r="M60" s="1186"/>
      <c r="N60" s="1186"/>
      <c r="O60" s="1186"/>
      <c r="P60" s="1186"/>
    </row>
    <row r="61" spans="1:24" ht="11.1" customHeight="1" x14ac:dyDescent="0.2">
      <c r="A61" s="714"/>
      <c r="B61" s="96"/>
      <c r="C61" s="102"/>
      <c r="D61" s="96"/>
      <c r="E61" s="103"/>
      <c r="F61" s="96"/>
      <c r="G61" s="102"/>
      <c r="H61" s="96"/>
      <c r="I61" s="99"/>
      <c r="J61" s="96"/>
      <c r="K61" s="103"/>
      <c r="L61" s="96"/>
      <c r="M61" s="99"/>
    </row>
    <row r="62" spans="1:24" ht="11.1" customHeight="1" x14ac:dyDescent="0.2">
      <c r="A62" s="716"/>
      <c r="B62" s="110"/>
      <c r="D62" s="110"/>
      <c r="F62" s="110"/>
      <c r="H62" s="110"/>
      <c r="J62" s="110"/>
      <c r="M62" s="726"/>
    </row>
    <row r="63" spans="1:24" ht="11.1" customHeight="1" x14ac:dyDescent="0.2">
      <c r="F63" s="110"/>
      <c r="H63" s="110"/>
      <c r="I63" s="110"/>
      <c r="J63" s="110"/>
      <c r="M63" s="716"/>
      <c r="N63" s="716"/>
      <c r="O63" s="716"/>
      <c r="P63" s="716"/>
      <c r="Q63" s="716"/>
      <c r="R63" s="716"/>
    </row>
    <row r="64" spans="1:24" ht="11.1" customHeight="1" x14ac:dyDescent="0.2">
      <c r="B64" s="110"/>
      <c r="D64" s="110"/>
      <c r="F64" s="110"/>
      <c r="H64" s="110"/>
      <c r="J64" s="110"/>
    </row>
    <row r="65" spans="2:12" ht="11.1" customHeight="1" x14ac:dyDescent="0.2">
      <c r="B65" s="110"/>
      <c r="D65" s="110"/>
      <c r="F65" s="110"/>
      <c r="H65" s="110"/>
      <c r="L65" s="110"/>
    </row>
    <row r="66" spans="2:12" ht="11.1" customHeight="1" x14ac:dyDescent="0.2">
      <c r="D66" s="110"/>
      <c r="F66" s="110"/>
      <c r="H66" s="110"/>
    </row>
    <row r="67" spans="2:12" ht="11.1" customHeight="1" x14ac:dyDescent="0.2">
      <c r="D67" s="110"/>
      <c r="F67" s="110"/>
      <c r="H67" s="110"/>
    </row>
    <row r="68" spans="2:12" ht="11.1" customHeight="1" x14ac:dyDescent="0.2">
      <c r="D68" s="110"/>
      <c r="F68" s="110"/>
      <c r="H68" s="110"/>
    </row>
    <row r="69" spans="2:12" ht="11.1" customHeight="1" x14ac:dyDescent="0.2">
      <c r="D69" s="110"/>
      <c r="F69" s="110"/>
      <c r="H69" s="110"/>
    </row>
    <row r="70" spans="2:12" ht="11.1" customHeight="1" x14ac:dyDescent="0.2">
      <c r="D70" s="110"/>
      <c r="H70" s="110"/>
    </row>
    <row r="71" spans="2:12" x14ac:dyDescent="0.2">
      <c r="D71" s="110"/>
      <c r="H71" s="110"/>
    </row>
    <row r="72" spans="2:12" x14ac:dyDescent="0.2">
      <c r="D72" s="110"/>
      <c r="H72" s="110"/>
    </row>
    <row r="73" spans="2:12" x14ac:dyDescent="0.2">
      <c r="D73" s="110"/>
      <c r="H73" s="110"/>
      <c r="J73" s="110"/>
    </row>
    <row r="74" spans="2:12" x14ac:dyDescent="0.2">
      <c r="D74" s="110"/>
      <c r="H74" s="110"/>
      <c r="J74" s="110"/>
    </row>
    <row r="75" spans="2:12" x14ac:dyDescent="0.2">
      <c r="D75" s="110"/>
      <c r="H75" s="110"/>
      <c r="J75" s="110"/>
    </row>
    <row r="76" spans="2:12" x14ac:dyDescent="0.2">
      <c r="D76" s="110"/>
      <c r="H76" s="110"/>
      <c r="J76" s="110"/>
    </row>
    <row r="77" spans="2:12" x14ac:dyDescent="0.2">
      <c r="D77" s="110"/>
      <c r="H77" s="110"/>
      <c r="J77" s="110"/>
    </row>
    <row r="78" spans="2:12" x14ac:dyDescent="0.2">
      <c r="D78" s="110"/>
      <c r="H78" s="110"/>
      <c r="J78" s="110"/>
    </row>
    <row r="79" spans="2:12" x14ac:dyDescent="0.2">
      <c r="D79" s="110"/>
      <c r="H79" s="110"/>
      <c r="L79" s="110"/>
    </row>
    <row r="80" spans="2:12" x14ac:dyDescent="0.2">
      <c r="D80" s="110"/>
      <c r="L80" s="110"/>
    </row>
    <row r="81" spans="4:12" x14ac:dyDescent="0.2">
      <c r="D81" s="110"/>
      <c r="L81" s="110"/>
    </row>
    <row r="82" spans="4:12" x14ac:dyDescent="0.2">
      <c r="D82" s="110"/>
      <c r="L82" s="110"/>
    </row>
    <row r="83" spans="4:12" x14ac:dyDescent="0.2">
      <c r="D83" s="110"/>
      <c r="L83" s="110"/>
    </row>
    <row r="84" spans="4:12" x14ac:dyDescent="0.2">
      <c r="D84" s="110"/>
      <c r="L84" s="110"/>
    </row>
    <row r="85" spans="4:12" x14ac:dyDescent="0.2">
      <c r="D85" s="110"/>
      <c r="L85" s="110"/>
    </row>
    <row r="86" spans="4:12" x14ac:dyDescent="0.2">
      <c r="D86" s="110"/>
      <c r="L86" s="110"/>
    </row>
    <row r="87" spans="4:12" x14ac:dyDescent="0.2">
      <c r="D87" s="110"/>
      <c r="L87" s="110"/>
    </row>
    <row r="88" spans="4:12" x14ac:dyDescent="0.2">
      <c r="D88" s="110"/>
      <c r="L88" s="110"/>
    </row>
    <row r="89" spans="4:12" x14ac:dyDescent="0.2">
      <c r="D89" s="110"/>
      <c r="L89" s="110"/>
    </row>
    <row r="90" spans="4:12" x14ac:dyDescent="0.2">
      <c r="D90" s="110"/>
      <c r="L90" s="110"/>
    </row>
    <row r="91" spans="4:12" x14ac:dyDescent="0.2">
      <c r="D91" s="110"/>
      <c r="L91" s="110"/>
    </row>
    <row r="92" spans="4:12" x14ac:dyDescent="0.2">
      <c r="D92" s="110"/>
      <c r="L92" s="110"/>
    </row>
    <row r="93" spans="4:12" x14ac:dyDescent="0.2">
      <c r="D93" s="110"/>
      <c r="L93" s="110"/>
    </row>
    <row r="94" spans="4:12" x14ac:dyDescent="0.2">
      <c r="D94" s="110"/>
    </row>
    <row r="95" spans="4:12" x14ac:dyDescent="0.2">
      <c r="D95" s="110"/>
    </row>
    <row r="96" spans="4:12" x14ac:dyDescent="0.2">
      <c r="D96" s="110"/>
    </row>
    <row r="97" spans="4:4" x14ac:dyDescent="0.2">
      <c r="D97" s="110"/>
    </row>
    <row r="98" spans="4:4" x14ac:dyDescent="0.2">
      <c r="D98" s="110"/>
    </row>
    <row r="99" spans="4:4" x14ac:dyDescent="0.2">
      <c r="D99" s="110"/>
    </row>
    <row r="100" spans="4:4" x14ac:dyDescent="0.2">
      <c r="D100" s="110"/>
    </row>
    <row r="101" spans="4:4" x14ac:dyDescent="0.2">
      <c r="D101" s="110"/>
    </row>
    <row r="102" spans="4:4" x14ac:dyDescent="0.2">
      <c r="D102" s="110"/>
    </row>
    <row r="103" spans="4:4" x14ac:dyDescent="0.2">
      <c r="D103" s="110"/>
    </row>
    <row r="104" spans="4:4" x14ac:dyDescent="0.2">
      <c r="D104" s="110"/>
    </row>
    <row r="105" spans="4:4" x14ac:dyDescent="0.2">
      <c r="D105" s="110"/>
    </row>
    <row r="106" spans="4:4" x14ac:dyDescent="0.2">
      <c r="D106" s="110"/>
    </row>
    <row r="107" spans="4:4" x14ac:dyDescent="0.2">
      <c r="D107" s="110"/>
    </row>
    <row r="108" spans="4:4" x14ac:dyDescent="0.2">
      <c r="D108" s="110"/>
    </row>
    <row r="109" spans="4:4" x14ac:dyDescent="0.2">
      <c r="D109" s="110"/>
    </row>
    <row r="110" spans="4:4" x14ac:dyDescent="0.2">
      <c r="D110" s="110"/>
    </row>
    <row r="111" spans="4:4" x14ac:dyDescent="0.2">
      <c r="D111" s="110"/>
    </row>
    <row r="112" spans="4:4" x14ac:dyDescent="0.2">
      <c r="D112" s="110"/>
    </row>
    <row r="113" spans="4:4" x14ac:dyDescent="0.2">
      <c r="D113" s="110"/>
    </row>
    <row r="114" spans="4:4" x14ac:dyDescent="0.2">
      <c r="D114" s="110"/>
    </row>
    <row r="115" spans="4:4" x14ac:dyDescent="0.2">
      <c r="D115" s="110"/>
    </row>
    <row r="116" spans="4:4" x14ac:dyDescent="0.2">
      <c r="D116" s="110"/>
    </row>
    <row r="117" spans="4:4" x14ac:dyDescent="0.2">
      <c r="D117" s="110"/>
    </row>
    <row r="118" spans="4:4" x14ac:dyDescent="0.2">
      <c r="D118" s="110"/>
    </row>
    <row r="119" spans="4:4" x14ac:dyDescent="0.2">
      <c r="D119" s="110"/>
    </row>
    <row r="120" spans="4:4" x14ac:dyDescent="0.2">
      <c r="D120" s="110"/>
    </row>
    <row r="121" spans="4:4" x14ac:dyDescent="0.2">
      <c r="D121" s="110"/>
    </row>
    <row r="122" spans="4:4" x14ac:dyDescent="0.2">
      <c r="D122" s="110"/>
    </row>
    <row r="123" spans="4:4" x14ac:dyDescent="0.2">
      <c r="D123" s="110"/>
    </row>
    <row r="124" spans="4:4" x14ac:dyDescent="0.2">
      <c r="D124" s="110"/>
    </row>
    <row r="125" spans="4:4" x14ac:dyDescent="0.2">
      <c r="D125" s="110"/>
    </row>
    <row r="126" spans="4:4" x14ac:dyDescent="0.2">
      <c r="D126" s="110"/>
    </row>
    <row r="127" spans="4:4" x14ac:dyDescent="0.2">
      <c r="D127" s="110"/>
    </row>
    <row r="128" spans="4:4" x14ac:dyDescent="0.2">
      <c r="D128" s="110"/>
    </row>
    <row r="129" spans="4:4" x14ac:dyDescent="0.2">
      <c r="D129" s="110"/>
    </row>
    <row r="130" spans="4:4" x14ac:dyDescent="0.2">
      <c r="D130" s="110"/>
    </row>
    <row r="131" spans="4:4" x14ac:dyDescent="0.2">
      <c r="D131" s="110"/>
    </row>
    <row r="132" spans="4:4" x14ac:dyDescent="0.2">
      <c r="D132" s="110"/>
    </row>
    <row r="133" spans="4:4" x14ac:dyDescent="0.2">
      <c r="D133" s="110"/>
    </row>
    <row r="134" spans="4:4" x14ac:dyDescent="0.2">
      <c r="D134" s="110"/>
    </row>
    <row r="135" spans="4:4" x14ac:dyDescent="0.2">
      <c r="D135" s="110"/>
    </row>
    <row r="136" spans="4:4" x14ac:dyDescent="0.2">
      <c r="D136" s="110"/>
    </row>
    <row r="137" spans="4:4" x14ac:dyDescent="0.2">
      <c r="D137" s="110"/>
    </row>
    <row r="138" spans="4:4" x14ac:dyDescent="0.2">
      <c r="D138" s="110"/>
    </row>
    <row r="139" spans="4:4" x14ac:dyDescent="0.2">
      <c r="D139" s="110"/>
    </row>
    <row r="140" spans="4:4" x14ac:dyDescent="0.2">
      <c r="D140" s="110"/>
    </row>
    <row r="141" spans="4:4" x14ac:dyDescent="0.2">
      <c r="D141" s="110"/>
    </row>
    <row r="142" spans="4:4" x14ac:dyDescent="0.2">
      <c r="D142" s="110"/>
    </row>
    <row r="143" spans="4:4" x14ac:dyDescent="0.2">
      <c r="D143" s="110"/>
    </row>
    <row r="144" spans="4:4" x14ac:dyDescent="0.2">
      <c r="D144" s="110"/>
    </row>
    <row r="145" spans="4:4" x14ac:dyDescent="0.2">
      <c r="D145" s="110"/>
    </row>
    <row r="146" spans="4:4" x14ac:dyDescent="0.2">
      <c r="D146" s="110"/>
    </row>
    <row r="147" spans="4:4" x14ac:dyDescent="0.2">
      <c r="D147" s="110"/>
    </row>
    <row r="148" spans="4:4" x14ac:dyDescent="0.2">
      <c r="D148" s="110"/>
    </row>
    <row r="149" spans="4:4" x14ac:dyDescent="0.2">
      <c r="D149" s="110"/>
    </row>
    <row r="150" spans="4:4" x14ac:dyDescent="0.2">
      <c r="D150" s="110"/>
    </row>
    <row r="151" spans="4:4" x14ac:dyDescent="0.2">
      <c r="D151" s="110"/>
    </row>
    <row r="152" spans="4:4" x14ac:dyDescent="0.2">
      <c r="D152" s="110"/>
    </row>
    <row r="153" spans="4:4" x14ac:dyDescent="0.2">
      <c r="D153" s="110"/>
    </row>
    <row r="154" spans="4:4" x14ac:dyDescent="0.2">
      <c r="D154" s="110"/>
    </row>
    <row r="155" spans="4:4" x14ac:dyDescent="0.2">
      <c r="D155" s="110"/>
    </row>
    <row r="156" spans="4:4" x14ac:dyDescent="0.2">
      <c r="D156" s="110"/>
    </row>
    <row r="157" spans="4:4" x14ac:dyDescent="0.2">
      <c r="D157" s="110"/>
    </row>
    <row r="158" spans="4:4" x14ac:dyDescent="0.2">
      <c r="D158" s="110"/>
    </row>
    <row r="159" spans="4:4" x14ac:dyDescent="0.2">
      <c r="D159" s="110"/>
    </row>
    <row r="160" spans="4:4" x14ac:dyDescent="0.2">
      <c r="D160" s="110"/>
    </row>
    <row r="161" spans="4:4" x14ac:dyDescent="0.2">
      <c r="D161" s="110"/>
    </row>
    <row r="162" spans="4:4" x14ac:dyDescent="0.2">
      <c r="D162" s="110"/>
    </row>
    <row r="163" spans="4:4" x14ac:dyDescent="0.2">
      <c r="D163" s="110"/>
    </row>
    <row r="164" spans="4:4" x14ac:dyDescent="0.2">
      <c r="D164" s="110"/>
    </row>
    <row r="165" spans="4:4" x14ac:dyDescent="0.2">
      <c r="D165" s="110"/>
    </row>
    <row r="166" spans="4:4" x14ac:dyDescent="0.2">
      <c r="D166" s="110"/>
    </row>
    <row r="167" spans="4:4" x14ac:dyDescent="0.2">
      <c r="D167" s="110"/>
    </row>
    <row r="168" spans="4:4" x14ac:dyDescent="0.2">
      <c r="D168" s="110"/>
    </row>
    <row r="169" spans="4:4" x14ac:dyDescent="0.2">
      <c r="D169" s="110"/>
    </row>
    <row r="170" spans="4:4" x14ac:dyDescent="0.2">
      <c r="D170" s="110"/>
    </row>
    <row r="171" spans="4:4" x14ac:dyDescent="0.2">
      <c r="D171" s="110"/>
    </row>
    <row r="172" spans="4:4" x14ac:dyDescent="0.2">
      <c r="D172" s="110"/>
    </row>
    <row r="173" spans="4:4" x14ac:dyDescent="0.2">
      <c r="D173" s="110"/>
    </row>
    <row r="174" spans="4:4" x14ac:dyDescent="0.2">
      <c r="D174" s="110"/>
    </row>
    <row r="175" spans="4:4" x14ac:dyDescent="0.2">
      <c r="D175" s="110"/>
    </row>
    <row r="176" spans="4:4" x14ac:dyDescent="0.2">
      <c r="D176" s="110"/>
    </row>
    <row r="177" spans="4:4" x14ac:dyDescent="0.2">
      <c r="D177" s="110"/>
    </row>
    <row r="178" spans="4:4" x14ac:dyDescent="0.2">
      <c r="D178" s="110"/>
    </row>
    <row r="179" spans="4:4" x14ac:dyDescent="0.2">
      <c r="D179" s="110"/>
    </row>
    <row r="180" spans="4:4" x14ac:dyDescent="0.2">
      <c r="D180" s="110"/>
    </row>
    <row r="181" spans="4:4" x14ac:dyDescent="0.2">
      <c r="D181" s="110"/>
    </row>
    <row r="182" spans="4:4" x14ac:dyDescent="0.2">
      <c r="D182" s="110"/>
    </row>
    <row r="183" spans="4:4" x14ac:dyDescent="0.2">
      <c r="D183" s="110"/>
    </row>
    <row r="184" spans="4:4" x14ac:dyDescent="0.2">
      <c r="D184" s="110"/>
    </row>
    <row r="185" spans="4:4" x14ac:dyDescent="0.2">
      <c r="D185" s="110"/>
    </row>
    <row r="186" spans="4:4" x14ac:dyDescent="0.2">
      <c r="D186" s="110"/>
    </row>
    <row r="187" spans="4:4" x14ac:dyDescent="0.2">
      <c r="D187" s="110"/>
    </row>
    <row r="188" spans="4:4" x14ac:dyDescent="0.2">
      <c r="D188" s="110"/>
    </row>
    <row r="189" spans="4:4" x14ac:dyDescent="0.2">
      <c r="D189" s="110"/>
    </row>
    <row r="190" spans="4:4" x14ac:dyDescent="0.2">
      <c r="D190" s="110"/>
    </row>
    <row r="191" spans="4:4" x14ac:dyDescent="0.2">
      <c r="D191" s="110"/>
    </row>
    <row r="192" spans="4:4" x14ac:dyDescent="0.2">
      <c r="D192" s="110"/>
    </row>
    <row r="193" spans="4:4" x14ac:dyDescent="0.2">
      <c r="D193" s="110"/>
    </row>
    <row r="194" spans="4:4" x14ac:dyDescent="0.2">
      <c r="D194" s="110"/>
    </row>
    <row r="195" spans="4:4" x14ac:dyDescent="0.2">
      <c r="D195" s="110"/>
    </row>
    <row r="196" spans="4:4" x14ac:dyDescent="0.2">
      <c r="D196" s="110"/>
    </row>
    <row r="197" spans="4:4" x14ac:dyDescent="0.2">
      <c r="D197" s="110"/>
    </row>
    <row r="198" spans="4:4" x14ac:dyDescent="0.2">
      <c r="D198" s="110"/>
    </row>
    <row r="199" spans="4:4" x14ac:dyDescent="0.2">
      <c r="D199" s="110"/>
    </row>
    <row r="200" spans="4:4" x14ac:dyDescent="0.2">
      <c r="D200" s="110"/>
    </row>
    <row r="201" spans="4:4" x14ac:dyDescent="0.2">
      <c r="D201" s="110"/>
    </row>
    <row r="202" spans="4:4" x14ac:dyDescent="0.2">
      <c r="D202" s="110"/>
    </row>
    <row r="203" spans="4:4" x14ac:dyDescent="0.2">
      <c r="D203" s="110"/>
    </row>
    <row r="204" spans="4:4" x14ac:dyDescent="0.2">
      <c r="D204" s="110"/>
    </row>
    <row r="205" spans="4:4" x14ac:dyDescent="0.2">
      <c r="D205" s="110"/>
    </row>
    <row r="206" spans="4:4" x14ac:dyDescent="0.2">
      <c r="D206" s="110"/>
    </row>
    <row r="207" spans="4:4" x14ac:dyDescent="0.2">
      <c r="D207" s="110"/>
    </row>
    <row r="208" spans="4:4" x14ac:dyDescent="0.2">
      <c r="D208" s="110"/>
    </row>
    <row r="209" spans="4:4" x14ac:dyDescent="0.2">
      <c r="D209" s="110"/>
    </row>
    <row r="210" spans="4:4" x14ac:dyDescent="0.2">
      <c r="D210" s="110"/>
    </row>
    <row r="211" spans="4:4" x14ac:dyDescent="0.2">
      <c r="D211" s="110"/>
    </row>
    <row r="212" spans="4:4" x14ac:dyDescent="0.2">
      <c r="D212" s="110"/>
    </row>
    <row r="213" spans="4:4" x14ac:dyDescent="0.2">
      <c r="D213" s="110"/>
    </row>
    <row r="214" spans="4:4" x14ac:dyDescent="0.2">
      <c r="D214" s="110"/>
    </row>
    <row r="215" spans="4:4" x14ac:dyDescent="0.2">
      <c r="D215" s="110"/>
    </row>
    <row r="216" spans="4:4" x14ac:dyDescent="0.2">
      <c r="D216" s="110"/>
    </row>
    <row r="217" spans="4:4" x14ac:dyDescent="0.2">
      <c r="D217" s="110"/>
    </row>
    <row r="218" spans="4:4" x14ac:dyDescent="0.2">
      <c r="D218" s="110"/>
    </row>
    <row r="219" spans="4:4" x14ac:dyDescent="0.2">
      <c r="D219" s="110"/>
    </row>
    <row r="220" spans="4:4" x14ac:dyDescent="0.2">
      <c r="D220" s="110"/>
    </row>
    <row r="221" spans="4:4" x14ac:dyDescent="0.2">
      <c r="D221" s="110"/>
    </row>
    <row r="222" spans="4:4" x14ac:dyDescent="0.2">
      <c r="D222" s="110"/>
    </row>
    <row r="223" spans="4:4" x14ac:dyDescent="0.2">
      <c r="D223" s="110"/>
    </row>
    <row r="224" spans="4:4" x14ac:dyDescent="0.2">
      <c r="D224" s="110"/>
    </row>
    <row r="225" spans="4:4" x14ac:dyDescent="0.2">
      <c r="D225" s="110"/>
    </row>
    <row r="226" spans="4:4" x14ac:dyDescent="0.2">
      <c r="D226" s="110"/>
    </row>
    <row r="227" spans="4:4" x14ac:dyDescent="0.2">
      <c r="D227" s="110"/>
    </row>
    <row r="228" spans="4:4" x14ac:dyDescent="0.2">
      <c r="D228" s="110"/>
    </row>
    <row r="229" spans="4:4" x14ac:dyDescent="0.2">
      <c r="D229" s="110"/>
    </row>
    <row r="230" spans="4:4" x14ac:dyDescent="0.2">
      <c r="D230" s="110"/>
    </row>
    <row r="231" spans="4:4" x14ac:dyDescent="0.2">
      <c r="D231" s="110"/>
    </row>
    <row r="232" spans="4:4" x14ac:dyDescent="0.2">
      <c r="D232" s="110"/>
    </row>
    <row r="233" spans="4:4" x14ac:dyDescent="0.2">
      <c r="D233" s="110"/>
    </row>
    <row r="234" spans="4:4" x14ac:dyDescent="0.2">
      <c r="D234" s="110"/>
    </row>
    <row r="235" spans="4:4" x14ac:dyDescent="0.2">
      <c r="D235" s="110"/>
    </row>
    <row r="236" spans="4:4" x14ac:dyDescent="0.2">
      <c r="D236" s="110"/>
    </row>
    <row r="237" spans="4:4" x14ac:dyDescent="0.2">
      <c r="D237" s="110"/>
    </row>
    <row r="238" spans="4:4" x14ac:dyDescent="0.2">
      <c r="D238" s="110"/>
    </row>
    <row r="239" spans="4:4" x14ac:dyDescent="0.2">
      <c r="D239" s="110"/>
    </row>
    <row r="240" spans="4:4" x14ac:dyDescent="0.2">
      <c r="D240" s="110"/>
    </row>
    <row r="241" spans="4:4" x14ac:dyDescent="0.2">
      <c r="D241" s="110"/>
    </row>
    <row r="242" spans="4:4" x14ac:dyDescent="0.2">
      <c r="D242" s="110"/>
    </row>
    <row r="243" spans="4:4" x14ac:dyDescent="0.2">
      <c r="D243" s="110"/>
    </row>
    <row r="244" spans="4:4" x14ac:dyDescent="0.2">
      <c r="D244" s="110"/>
    </row>
    <row r="245" spans="4:4" x14ac:dyDescent="0.2">
      <c r="D245" s="110"/>
    </row>
    <row r="246" spans="4:4" x14ac:dyDescent="0.2">
      <c r="D246" s="110"/>
    </row>
    <row r="247" spans="4:4" x14ac:dyDescent="0.2">
      <c r="D247" s="110"/>
    </row>
    <row r="248" spans="4:4" x14ac:dyDescent="0.2">
      <c r="D248" s="110"/>
    </row>
    <row r="249" spans="4:4" x14ac:dyDescent="0.2">
      <c r="D249" s="110"/>
    </row>
    <row r="250" spans="4:4" x14ac:dyDescent="0.2">
      <c r="D250" s="110"/>
    </row>
    <row r="251" spans="4:4" x14ac:dyDescent="0.2">
      <c r="D251" s="110"/>
    </row>
    <row r="252" spans="4:4" x14ac:dyDescent="0.2">
      <c r="D252" s="110"/>
    </row>
    <row r="253" spans="4:4" x14ac:dyDescent="0.2">
      <c r="D253" s="110"/>
    </row>
    <row r="254" spans="4:4" x14ac:dyDescent="0.2">
      <c r="D254" s="110"/>
    </row>
    <row r="255" spans="4:4" x14ac:dyDescent="0.2">
      <c r="D255" s="110"/>
    </row>
    <row r="256" spans="4:4" x14ac:dyDescent="0.2">
      <c r="D256" s="110"/>
    </row>
    <row r="257" spans="4:4" x14ac:dyDescent="0.2">
      <c r="D257" s="110"/>
    </row>
    <row r="258" spans="4:4" x14ac:dyDescent="0.2">
      <c r="D258" s="110"/>
    </row>
    <row r="259" spans="4:4" x14ac:dyDescent="0.2">
      <c r="D259" s="110"/>
    </row>
    <row r="260" spans="4:4" x14ac:dyDescent="0.2">
      <c r="D260" s="110"/>
    </row>
    <row r="261" spans="4:4" x14ac:dyDescent="0.2">
      <c r="D261" s="110"/>
    </row>
    <row r="262" spans="4:4" x14ac:dyDescent="0.2">
      <c r="D262" s="110"/>
    </row>
    <row r="263" spans="4:4" x14ac:dyDescent="0.2">
      <c r="D263" s="110"/>
    </row>
    <row r="264" spans="4:4" x14ac:dyDescent="0.2">
      <c r="D264" s="110"/>
    </row>
    <row r="265" spans="4:4" x14ac:dyDescent="0.2">
      <c r="D265" s="110"/>
    </row>
    <row r="266" spans="4:4" x14ac:dyDescent="0.2">
      <c r="D266" s="110"/>
    </row>
    <row r="267" spans="4:4" x14ac:dyDescent="0.2">
      <c r="D267" s="110"/>
    </row>
    <row r="268" spans="4:4" x14ac:dyDescent="0.2">
      <c r="D268" s="110"/>
    </row>
    <row r="269" spans="4:4" x14ac:dyDescent="0.2">
      <c r="D269" s="110"/>
    </row>
    <row r="270" spans="4:4" x14ac:dyDescent="0.2">
      <c r="D270" s="110"/>
    </row>
    <row r="271" spans="4:4" x14ac:dyDescent="0.2">
      <c r="D271" s="110"/>
    </row>
    <row r="272" spans="4:4" x14ac:dyDescent="0.2">
      <c r="D272" s="110"/>
    </row>
    <row r="273" spans="4:4" x14ac:dyDescent="0.2">
      <c r="D273" s="110"/>
    </row>
    <row r="274" spans="4:4" x14ac:dyDescent="0.2">
      <c r="D274" s="110"/>
    </row>
    <row r="275" spans="4:4" x14ac:dyDescent="0.2">
      <c r="D275" s="110"/>
    </row>
    <row r="276" spans="4:4" x14ac:dyDescent="0.2">
      <c r="D276" s="110"/>
    </row>
    <row r="277" spans="4:4" x14ac:dyDescent="0.2">
      <c r="D277" s="110"/>
    </row>
    <row r="278" spans="4:4" x14ac:dyDescent="0.2">
      <c r="D278" s="110"/>
    </row>
    <row r="279" spans="4:4" x14ac:dyDescent="0.2">
      <c r="D279" s="110"/>
    </row>
    <row r="280" spans="4:4" x14ac:dyDescent="0.2">
      <c r="D280" s="110"/>
    </row>
    <row r="281" spans="4:4" x14ac:dyDescent="0.2">
      <c r="D281" s="110"/>
    </row>
    <row r="282" spans="4:4" x14ac:dyDescent="0.2">
      <c r="D282" s="110"/>
    </row>
    <row r="283" spans="4:4" x14ac:dyDescent="0.2">
      <c r="D283" s="110"/>
    </row>
    <row r="284" spans="4:4" x14ac:dyDescent="0.2">
      <c r="D284" s="110"/>
    </row>
    <row r="285" spans="4:4" x14ac:dyDescent="0.2">
      <c r="D285" s="110"/>
    </row>
    <row r="286" spans="4:4" x14ac:dyDescent="0.2">
      <c r="D286" s="110"/>
    </row>
    <row r="287" spans="4:4" x14ac:dyDescent="0.2">
      <c r="D287" s="110"/>
    </row>
    <row r="288" spans="4:4" x14ac:dyDescent="0.2">
      <c r="D288" s="110"/>
    </row>
    <row r="289" spans="4:4" x14ac:dyDescent="0.2">
      <c r="D289" s="110"/>
    </row>
    <row r="290" spans="4:4" x14ac:dyDescent="0.2">
      <c r="D290" s="110"/>
    </row>
    <row r="291" spans="4:4" x14ac:dyDescent="0.2">
      <c r="D291" s="110"/>
    </row>
    <row r="292" spans="4:4" x14ac:dyDescent="0.2">
      <c r="D292" s="110"/>
    </row>
    <row r="293" spans="4:4" x14ac:dyDescent="0.2">
      <c r="D293" s="110"/>
    </row>
    <row r="294" spans="4:4" x14ac:dyDescent="0.2">
      <c r="D294" s="110"/>
    </row>
    <row r="295" spans="4:4" x14ac:dyDescent="0.2">
      <c r="D295" s="110"/>
    </row>
    <row r="296" spans="4:4" x14ac:dyDescent="0.2">
      <c r="D296" s="110"/>
    </row>
    <row r="297" spans="4:4" x14ac:dyDescent="0.2">
      <c r="D297" s="110"/>
    </row>
    <row r="298" spans="4:4" x14ac:dyDescent="0.2">
      <c r="D298" s="110"/>
    </row>
    <row r="299" spans="4:4" x14ac:dyDescent="0.2">
      <c r="D299" s="110"/>
    </row>
    <row r="300" spans="4:4" x14ac:dyDescent="0.2">
      <c r="D300" s="110"/>
    </row>
    <row r="301" spans="4:4" x14ac:dyDescent="0.2">
      <c r="D301" s="110"/>
    </row>
    <row r="302" spans="4:4" x14ac:dyDescent="0.2">
      <c r="D302" s="110"/>
    </row>
    <row r="303" spans="4:4" x14ac:dyDescent="0.2">
      <c r="D303" s="110"/>
    </row>
    <row r="304" spans="4:4" x14ac:dyDescent="0.2">
      <c r="D304" s="110"/>
    </row>
    <row r="305" spans="4:4" x14ac:dyDescent="0.2">
      <c r="D305" s="110"/>
    </row>
    <row r="306" spans="4:4" x14ac:dyDescent="0.2">
      <c r="D306" s="110"/>
    </row>
    <row r="307" spans="4:4" x14ac:dyDescent="0.2">
      <c r="D307" s="110"/>
    </row>
    <row r="308" spans="4:4" x14ac:dyDescent="0.2">
      <c r="D308" s="110"/>
    </row>
    <row r="309" spans="4:4" x14ac:dyDescent="0.2">
      <c r="D309" s="110"/>
    </row>
    <row r="310" spans="4:4" x14ac:dyDescent="0.2">
      <c r="D310" s="110"/>
    </row>
    <row r="311" spans="4:4" x14ac:dyDescent="0.2">
      <c r="D311" s="110"/>
    </row>
    <row r="312" spans="4:4" x14ac:dyDescent="0.2">
      <c r="D312" s="110"/>
    </row>
    <row r="313" spans="4:4" x14ac:dyDescent="0.2">
      <c r="D313" s="110"/>
    </row>
    <row r="314" spans="4:4" x14ac:dyDescent="0.2">
      <c r="D314" s="110"/>
    </row>
    <row r="315" spans="4:4" x14ac:dyDescent="0.2">
      <c r="D315" s="110"/>
    </row>
    <row r="316" spans="4:4" x14ac:dyDescent="0.2">
      <c r="D316" s="110"/>
    </row>
    <row r="317" spans="4:4" x14ac:dyDescent="0.2">
      <c r="D317" s="110"/>
    </row>
    <row r="318" spans="4:4" x14ac:dyDescent="0.2">
      <c r="D318" s="110"/>
    </row>
    <row r="319" spans="4:4" x14ac:dyDescent="0.2">
      <c r="D319" s="110"/>
    </row>
    <row r="320" spans="4:4" x14ac:dyDescent="0.2">
      <c r="D320" s="110"/>
    </row>
    <row r="321" spans="4:4" x14ac:dyDescent="0.2">
      <c r="D321" s="110"/>
    </row>
    <row r="322" spans="4:4" x14ac:dyDescent="0.2">
      <c r="D322" s="110"/>
    </row>
    <row r="323" spans="4:4" x14ac:dyDescent="0.2">
      <c r="D323" s="110"/>
    </row>
    <row r="324" spans="4:4" x14ac:dyDescent="0.2">
      <c r="D324" s="110"/>
    </row>
    <row r="325" spans="4:4" x14ac:dyDescent="0.2">
      <c r="D325" s="110"/>
    </row>
    <row r="326" spans="4:4" x14ac:dyDescent="0.2">
      <c r="D326" s="110"/>
    </row>
    <row r="327" spans="4:4" x14ac:dyDescent="0.2">
      <c r="D327" s="110"/>
    </row>
    <row r="328" spans="4:4" x14ac:dyDescent="0.2">
      <c r="D328" s="110"/>
    </row>
    <row r="329" spans="4:4" x14ac:dyDescent="0.2">
      <c r="D329" s="110"/>
    </row>
    <row r="330" spans="4:4" x14ac:dyDescent="0.2">
      <c r="D330" s="110"/>
    </row>
    <row r="331" spans="4:4" x14ac:dyDescent="0.2">
      <c r="D331" s="110"/>
    </row>
    <row r="332" spans="4:4" x14ac:dyDescent="0.2">
      <c r="D332" s="110"/>
    </row>
    <row r="333" spans="4:4" x14ac:dyDescent="0.2">
      <c r="D333" s="110"/>
    </row>
    <row r="334" spans="4:4" x14ac:dyDescent="0.2">
      <c r="D334" s="110"/>
    </row>
    <row r="335" spans="4:4" x14ac:dyDescent="0.2">
      <c r="D335" s="110"/>
    </row>
    <row r="336" spans="4:4" x14ac:dyDescent="0.2">
      <c r="D336" s="110"/>
    </row>
    <row r="337" spans="4:4" x14ac:dyDescent="0.2">
      <c r="D337" s="110"/>
    </row>
    <row r="338" spans="4:4" x14ac:dyDescent="0.2">
      <c r="D338" s="110"/>
    </row>
    <row r="339" spans="4:4" x14ac:dyDescent="0.2">
      <c r="D339" s="110"/>
    </row>
    <row r="340" spans="4:4" x14ac:dyDescent="0.2">
      <c r="D340" s="110"/>
    </row>
    <row r="341" spans="4:4" x14ac:dyDescent="0.2">
      <c r="D341" s="110"/>
    </row>
    <row r="342" spans="4:4" x14ac:dyDescent="0.2">
      <c r="D342" s="110"/>
    </row>
    <row r="343" spans="4:4" x14ac:dyDescent="0.2">
      <c r="D343" s="110"/>
    </row>
    <row r="344" spans="4:4" x14ac:dyDescent="0.2">
      <c r="D344" s="110"/>
    </row>
    <row r="345" spans="4:4" x14ac:dyDescent="0.2">
      <c r="D345" s="110"/>
    </row>
    <row r="346" spans="4:4" x14ac:dyDescent="0.2">
      <c r="D346" s="110"/>
    </row>
    <row r="347" spans="4:4" x14ac:dyDescent="0.2">
      <c r="D347" s="110"/>
    </row>
    <row r="348" spans="4:4" x14ac:dyDescent="0.2">
      <c r="D348" s="110"/>
    </row>
    <row r="349" spans="4:4" x14ac:dyDescent="0.2">
      <c r="D349" s="110"/>
    </row>
    <row r="350" spans="4:4" x14ac:dyDescent="0.2">
      <c r="D350" s="110"/>
    </row>
    <row r="351" spans="4:4" x14ac:dyDescent="0.2">
      <c r="D351" s="110"/>
    </row>
    <row r="352" spans="4:4" x14ac:dyDescent="0.2">
      <c r="D352" s="110"/>
    </row>
    <row r="353" spans="4:4" x14ac:dyDescent="0.2">
      <c r="D353" s="110"/>
    </row>
    <row r="354" spans="4:4" x14ac:dyDescent="0.2">
      <c r="D354" s="110"/>
    </row>
    <row r="355" spans="4:4" x14ac:dyDescent="0.2">
      <c r="D355" s="110"/>
    </row>
    <row r="356" spans="4:4" x14ac:dyDescent="0.2">
      <c r="D356" s="110"/>
    </row>
    <row r="357" spans="4:4" x14ac:dyDescent="0.2">
      <c r="D357" s="110"/>
    </row>
    <row r="358" spans="4:4" x14ac:dyDescent="0.2">
      <c r="D358" s="110"/>
    </row>
    <row r="359" spans="4:4" x14ac:dyDescent="0.2">
      <c r="D359" s="110"/>
    </row>
    <row r="360" spans="4:4" x14ac:dyDescent="0.2">
      <c r="D360" s="110"/>
    </row>
    <row r="361" spans="4:4" x14ac:dyDescent="0.2">
      <c r="D361" s="110"/>
    </row>
    <row r="362" spans="4:4" x14ac:dyDescent="0.2">
      <c r="D362" s="110"/>
    </row>
    <row r="363" spans="4:4" x14ac:dyDescent="0.2">
      <c r="D363" s="110"/>
    </row>
    <row r="364" spans="4:4" x14ac:dyDescent="0.2">
      <c r="D364" s="110"/>
    </row>
    <row r="365" spans="4:4" x14ac:dyDescent="0.2">
      <c r="D365" s="110"/>
    </row>
    <row r="366" spans="4:4" x14ac:dyDescent="0.2">
      <c r="D366" s="110"/>
    </row>
    <row r="367" spans="4:4" x14ac:dyDescent="0.2">
      <c r="D367" s="110"/>
    </row>
    <row r="368" spans="4:4" x14ac:dyDescent="0.2">
      <c r="D368" s="110"/>
    </row>
    <row r="369" spans="4:4" x14ac:dyDescent="0.2">
      <c r="D369" s="110"/>
    </row>
    <row r="370" spans="4:4" x14ac:dyDescent="0.2">
      <c r="D370" s="110"/>
    </row>
    <row r="371" spans="4:4" x14ac:dyDescent="0.2">
      <c r="D371" s="110"/>
    </row>
    <row r="372" spans="4:4" x14ac:dyDescent="0.2">
      <c r="D372" s="110"/>
    </row>
    <row r="373" spans="4:4" x14ac:dyDescent="0.2">
      <c r="D373" s="110"/>
    </row>
    <row r="374" spans="4:4" x14ac:dyDescent="0.2">
      <c r="D374" s="110"/>
    </row>
    <row r="375" spans="4:4" x14ac:dyDescent="0.2">
      <c r="D375" s="110"/>
    </row>
    <row r="376" spans="4:4" x14ac:dyDescent="0.2">
      <c r="D376" s="110"/>
    </row>
    <row r="377" spans="4:4" x14ac:dyDescent="0.2">
      <c r="D377" s="110"/>
    </row>
    <row r="378" spans="4:4" x14ac:dyDescent="0.2">
      <c r="D378" s="110"/>
    </row>
    <row r="379" spans="4:4" x14ac:dyDescent="0.2">
      <c r="D379" s="110"/>
    </row>
    <row r="380" spans="4:4" x14ac:dyDescent="0.2">
      <c r="D380" s="110"/>
    </row>
    <row r="381" spans="4:4" x14ac:dyDescent="0.2">
      <c r="D381" s="110"/>
    </row>
    <row r="382" spans="4:4" x14ac:dyDescent="0.2">
      <c r="D382" s="110"/>
    </row>
    <row r="383" spans="4:4" x14ac:dyDescent="0.2">
      <c r="D383" s="110"/>
    </row>
    <row r="384" spans="4:4" x14ac:dyDescent="0.2">
      <c r="D384" s="110"/>
    </row>
    <row r="385" spans="4:4" x14ac:dyDescent="0.2">
      <c r="D385" s="110"/>
    </row>
    <row r="386" spans="4:4" x14ac:dyDescent="0.2">
      <c r="D386" s="110"/>
    </row>
    <row r="387" spans="4:4" x14ac:dyDescent="0.2">
      <c r="D387" s="110"/>
    </row>
    <row r="388" spans="4:4" x14ac:dyDescent="0.2">
      <c r="D388" s="110"/>
    </row>
    <row r="389" spans="4:4" x14ac:dyDescent="0.2">
      <c r="D389" s="110"/>
    </row>
    <row r="390" spans="4:4" x14ac:dyDescent="0.2">
      <c r="D390" s="110"/>
    </row>
    <row r="391" spans="4:4" x14ac:dyDescent="0.2">
      <c r="D391" s="110"/>
    </row>
    <row r="392" spans="4:4" x14ac:dyDescent="0.2">
      <c r="D392" s="110"/>
    </row>
    <row r="393" spans="4:4" x14ac:dyDescent="0.2">
      <c r="D393" s="110"/>
    </row>
    <row r="394" spans="4:4" x14ac:dyDescent="0.2">
      <c r="D394" s="110"/>
    </row>
    <row r="395" spans="4:4" x14ac:dyDescent="0.2">
      <c r="D395" s="110"/>
    </row>
    <row r="396" spans="4:4" x14ac:dyDescent="0.2">
      <c r="D396" s="110"/>
    </row>
    <row r="397" spans="4:4" x14ac:dyDescent="0.2">
      <c r="D397" s="110"/>
    </row>
    <row r="398" spans="4:4" x14ac:dyDescent="0.2">
      <c r="D398" s="110"/>
    </row>
    <row r="399" spans="4:4" x14ac:dyDescent="0.2">
      <c r="D399" s="110"/>
    </row>
    <row r="400" spans="4:4" x14ac:dyDescent="0.2">
      <c r="D400" s="110"/>
    </row>
    <row r="401" spans="4:4" x14ac:dyDescent="0.2">
      <c r="D401" s="110"/>
    </row>
    <row r="402" spans="4:4" x14ac:dyDescent="0.2">
      <c r="D402" s="110"/>
    </row>
    <row r="403" spans="4:4" x14ac:dyDescent="0.2">
      <c r="D403" s="110"/>
    </row>
    <row r="404" spans="4:4" x14ac:dyDescent="0.2">
      <c r="D404" s="110"/>
    </row>
    <row r="405" spans="4:4" x14ac:dyDescent="0.2">
      <c r="D405" s="110"/>
    </row>
    <row r="406" spans="4:4" x14ac:dyDescent="0.2">
      <c r="D406" s="110"/>
    </row>
    <row r="407" spans="4:4" x14ac:dyDescent="0.2">
      <c r="D407" s="110"/>
    </row>
    <row r="408" spans="4:4" x14ac:dyDescent="0.2">
      <c r="D408" s="110"/>
    </row>
    <row r="409" spans="4:4" x14ac:dyDescent="0.2">
      <c r="D409" s="110"/>
    </row>
    <row r="410" spans="4:4" x14ac:dyDescent="0.2">
      <c r="D410" s="110"/>
    </row>
    <row r="411" spans="4:4" x14ac:dyDescent="0.2">
      <c r="D411" s="110"/>
    </row>
    <row r="412" spans="4:4" x14ac:dyDescent="0.2">
      <c r="D412" s="110"/>
    </row>
    <row r="413" spans="4:4" x14ac:dyDescent="0.2">
      <c r="D413" s="110"/>
    </row>
    <row r="414" spans="4:4" x14ac:dyDescent="0.2">
      <c r="D414" s="110"/>
    </row>
    <row r="415" spans="4:4" x14ac:dyDescent="0.2">
      <c r="D415" s="110"/>
    </row>
    <row r="416" spans="4:4" x14ac:dyDescent="0.2">
      <c r="D416" s="110"/>
    </row>
    <row r="417" spans="4:4" x14ac:dyDescent="0.2">
      <c r="D417" s="110"/>
    </row>
    <row r="418" spans="4:4" x14ac:dyDescent="0.2">
      <c r="D418" s="110"/>
    </row>
    <row r="419" spans="4:4" x14ac:dyDescent="0.2">
      <c r="D419" s="110"/>
    </row>
    <row r="420" spans="4:4" x14ac:dyDescent="0.2">
      <c r="D420" s="110"/>
    </row>
    <row r="421" spans="4:4" x14ac:dyDescent="0.2">
      <c r="D421" s="110"/>
    </row>
    <row r="422" spans="4:4" x14ac:dyDescent="0.2">
      <c r="D422" s="110"/>
    </row>
    <row r="423" spans="4:4" x14ac:dyDescent="0.2">
      <c r="D423" s="110"/>
    </row>
    <row r="424" spans="4:4" x14ac:dyDescent="0.2">
      <c r="D424" s="110"/>
    </row>
    <row r="425" spans="4:4" x14ac:dyDescent="0.2">
      <c r="D425" s="110"/>
    </row>
    <row r="426" spans="4:4" x14ac:dyDescent="0.2">
      <c r="D426" s="110"/>
    </row>
    <row r="427" spans="4:4" x14ac:dyDescent="0.2">
      <c r="D427" s="110"/>
    </row>
    <row r="428" spans="4:4" x14ac:dyDescent="0.2">
      <c r="D428" s="110"/>
    </row>
    <row r="429" spans="4:4" x14ac:dyDescent="0.2">
      <c r="D429" s="110"/>
    </row>
    <row r="430" spans="4:4" x14ac:dyDescent="0.2">
      <c r="D430" s="110"/>
    </row>
    <row r="431" spans="4:4" x14ac:dyDescent="0.2">
      <c r="D431" s="110"/>
    </row>
    <row r="432" spans="4:4" x14ac:dyDescent="0.2">
      <c r="D432" s="110"/>
    </row>
    <row r="433" spans="4:4" x14ac:dyDescent="0.2">
      <c r="D433" s="110"/>
    </row>
    <row r="434" spans="4:4" x14ac:dyDescent="0.2">
      <c r="D434" s="110"/>
    </row>
    <row r="435" spans="4:4" x14ac:dyDescent="0.2">
      <c r="D435" s="110"/>
    </row>
    <row r="436" spans="4:4" x14ac:dyDescent="0.2">
      <c r="D436" s="110"/>
    </row>
    <row r="437" spans="4:4" x14ac:dyDescent="0.2">
      <c r="D437" s="110"/>
    </row>
    <row r="438" spans="4:4" x14ac:dyDescent="0.2">
      <c r="D438" s="110"/>
    </row>
    <row r="439" spans="4:4" x14ac:dyDescent="0.2">
      <c r="D439" s="110"/>
    </row>
    <row r="440" spans="4:4" x14ac:dyDescent="0.2">
      <c r="D440" s="110"/>
    </row>
    <row r="441" spans="4:4" x14ac:dyDescent="0.2">
      <c r="D441" s="110"/>
    </row>
    <row r="442" spans="4:4" x14ac:dyDescent="0.2">
      <c r="D442" s="110"/>
    </row>
    <row r="443" spans="4:4" x14ac:dyDescent="0.2">
      <c r="D443" s="110"/>
    </row>
    <row r="444" spans="4:4" x14ac:dyDescent="0.2">
      <c r="D444" s="110"/>
    </row>
    <row r="445" spans="4:4" x14ac:dyDescent="0.2">
      <c r="D445" s="110"/>
    </row>
    <row r="446" spans="4:4" x14ac:dyDescent="0.2">
      <c r="D446" s="110"/>
    </row>
    <row r="447" spans="4:4" x14ac:dyDescent="0.2">
      <c r="D447" s="110"/>
    </row>
    <row r="448" spans="4:4" x14ac:dyDescent="0.2">
      <c r="D448" s="110"/>
    </row>
    <row r="449" spans="4:4" x14ac:dyDescent="0.2">
      <c r="D449" s="110"/>
    </row>
    <row r="450" spans="4:4" x14ac:dyDescent="0.2">
      <c r="D450" s="110"/>
    </row>
    <row r="451" spans="4:4" x14ac:dyDescent="0.2">
      <c r="D451" s="110"/>
    </row>
    <row r="452" spans="4:4" x14ac:dyDescent="0.2">
      <c r="D452" s="110"/>
    </row>
    <row r="453" spans="4:4" x14ac:dyDescent="0.2">
      <c r="D453" s="110"/>
    </row>
    <row r="454" spans="4:4" x14ac:dyDescent="0.2">
      <c r="D454" s="110"/>
    </row>
    <row r="455" spans="4:4" x14ac:dyDescent="0.2">
      <c r="D455" s="110"/>
    </row>
    <row r="456" spans="4:4" x14ac:dyDescent="0.2">
      <c r="D456" s="110"/>
    </row>
    <row r="457" spans="4:4" x14ac:dyDescent="0.2">
      <c r="D457" s="110"/>
    </row>
    <row r="458" spans="4:4" x14ac:dyDescent="0.2">
      <c r="D458" s="110"/>
    </row>
    <row r="459" spans="4:4" x14ac:dyDescent="0.2">
      <c r="D459" s="110"/>
    </row>
    <row r="460" spans="4:4" x14ac:dyDescent="0.2">
      <c r="D460" s="110"/>
    </row>
    <row r="461" spans="4:4" x14ac:dyDescent="0.2">
      <c r="D461" s="110"/>
    </row>
    <row r="462" spans="4:4" x14ac:dyDescent="0.2">
      <c r="D462" s="110"/>
    </row>
    <row r="463" spans="4:4" x14ac:dyDescent="0.2">
      <c r="D463" s="110"/>
    </row>
    <row r="464" spans="4:4" x14ac:dyDescent="0.2">
      <c r="D464" s="110"/>
    </row>
    <row r="465" spans="4:4" x14ac:dyDescent="0.2">
      <c r="D465" s="110"/>
    </row>
    <row r="466" spans="4:4" x14ac:dyDescent="0.2">
      <c r="D466" s="110"/>
    </row>
    <row r="467" spans="4:4" x14ac:dyDescent="0.2">
      <c r="D467" s="110"/>
    </row>
    <row r="468" spans="4:4" x14ac:dyDescent="0.2">
      <c r="D468" s="110"/>
    </row>
    <row r="469" spans="4:4" x14ac:dyDescent="0.2">
      <c r="D469" s="110"/>
    </row>
    <row r="470" spans="4:4" x14ac:dyDescent="0.2">
      <c r="D470" s="110"/>
    </row>
    <row r="471" spans="4:4" x14ac:dyDescent="0.2">
      <c r="D471" s="110"/>
    </row>
    <row r="472" spans="4:4" x14ac:dyDescent="0.2">
      <c r="D472" s="110"/>
    </row>
    <row r="473" spans="4:4" x14ac:dyDescent="0.2">
      <c r="D473" s="110"/>
    </row>
    <row r="474" spans="4:4" x14ac:dyDescent="0.2">
      <c r="D474" s="110"/>
    </row>
    <row r="475" spans="4:4" x14ac:dyDescent="0.2">
      <c r="D475" s="110"/>
    </row>
    <row r="476" spans="4:4" x14ac:dyDescent="0.2">
      <c r="D476" s="110"/>
    </row>
    <row r="477" spans="4:4" x14ac:dyDescent="0.2">
      <c r="D477" s="110"/>
    </row>
    <row r="478" spans="4:4" x14ac:dyDescent="0.2">
      <c r="D478" s="110"/>
    </row>
    <row r="479" spans="4:4" x14ac:dyDescent="0.2">
      <c r="D479" s="110"/>
    </row>
    <row r="480" spans="4:4" x14ac:dyDescent="0.2">
      <c r="D480" s="110"/>
    </row>
    <row r="481" spans="4:4" x14ac:dyDescent="0.2">
      <c r="D481" s="110"/>
    </row>
    <row r="482" spans="4:4" x14ac:dyDescent="0.2">
      <c r="D482" s="110"/>
    </row>
    <row r="483" spans="4:4" x14ac:dyDescent="0.2">
      <c r="D483" s="110"/>
    </row>
    <row r="484" spans="4:4" x14ac:dyDescent="0.2">
      <c r="D484" s="110"/>
    </row>
    <row r="485" spans="4:4" x14ac:dyDescent="0.2">
      <c r="D485" s="110"/>
    </row>
    <row r="486" spans="4:4" x14ac:dyDescent="0.2">
      <c r="D486" s="110"/>
    </row>
    <row r="487" spans="4:4" x14ac:dyDescent="0.2">
      <c r="D487" s="110"/>
    </row>
    <row r="488" spans="4:4" x14ac:dyDescent="0.2">
      <c r="D488" s="110"/>
    </row>
    <row r="489" spans="4:4" x14ac:dyDescent="0.2">
      <c r="D489" s="110"/>
    </row>
    <row r="490" spans="4:4" x14ac:dyDescent="0.2">
      <c r="D490" s="110"/>
    </row>
    <row r="491" spans="4:4" x14ac:dyDescent="0.2">
      <c r="D491" s="110"/>
    </row>
    <row r="492" spans="4:4" x14ac:dyDescent="0.2">
      <c r="D492" s="110"/>
    </row>
    <row r="493" spans="4:4" x14ac:dyDescent="0.2">
      <c r="D493" s="110"/>
    </row>
    <row r="494" spans="4:4" x14ac:dyDescent="0.2">
      <c r="D494" s="110"/>
    </row>
    <row r="495" spans="4:4" x14ac:dyDescent="0.2">
      <c r="D495" s="110"/>
    </row>
    <row r="496" spans="4:4" x14ac:dyDescent="0.2">
      <c r="D496" s="110"/>
    </row>
    <row r="497" spans="4:4" x14ac:dyDescent="0.2">
      <c r="D497" s="110"/>
    </row>
    <row r="498" spans="4:4" x14ac:dyDescent="0.2">
      <c r="D498" s="110"/>
    </row>
    <row r="499" spans="4:4" x14ac:dyDescent="0.2">
      <c r="D499" s="110"/>
    </row>
    <row r="500" spans="4:4" x14ac:dyDescent="0.2">
      <c r="D500" s="110"/>
    </row>
    <row r="501" spans="4:4" x14ac:dyDescent="0.2">
      <c r="D501" s="110"/>
    </row>
    <row r="502" spans="4:4" x14ac:dyDescent="0.2">
      <c r="D502" s="110"/>
    </row>
    <row r="503" spans="4:4" x14ac:dyDescent="0.2">
      <c r="D503" s="110"/>
    </row>
    <row r="504" spans="4:4" x14ac:dyDescent="0.2">
      <c r="D504" s="110"/>
    </row>
    <row r="505" spans="4:4" x14ac:dyDescent="0.2">
      <c r="D505" s="110"/>
    </row>
    <row r="506" spans="4:4" x14ac:dyDescent="0.2">
      <c r="D506" s="110"/>
    </row>
    <row r="507" spans="4:4" x14ac:dyDescent="0.2">
      <c r="D507" s="110"/>
    </row>
    <row r="508" spans="4:4" x14ac:dyDescent="0.2">
      <c r="D508" s="110"/>
    </row>
    <row r="509" spans="4:4" x14ac:dyDescent="0.2">
      <c r="D509" s="110"/>
    </row>
    <row r="510" spans="4:4" x14ac:dyDescent="0.2">
      <c r="D510" s="110"/>
    </row>
    <row r="511" spans="4:4" x14ac:dyDescent="0.2">
      <c r="D511" s="110"/>
    </row>
    <row r="512" spans="4:4" x14ac:dyDescent="0.2">
      <c r="D512" s="110"/>
    </row>
    <row r="513" spans="4:4" x14ac:dyDescent="0.2">
      <c r="D513" s="110"/>
    </row>
    <row r="514" spans="4:4" x14ac:dyDescent="0.2">
      <c r="D514" s="110"/>
    </row>
    <row r="515" spans="4:4" x14ac:dyDescent="0.2">
      <c r="D515" s="110"/>
    </row>
    <row r="516" spans="4:4" x14ac:dyDescent="0.2">
      <c r="D516" s="110"/>
    </row>
    <row r="517" spans="4:4" x14ac:dyDescent="0.2">
      <c r="D517" s="110"/>
    </row>
    <row r="518" spans="4:4" x14ac:dyDescent="0.2">
      <c r="D518" s="110"/>
    </row>
    <row r="519" spans="4:4" x14ac:dyDescent="0.2">
      <c r="D519" s="110"/>
    </row>
    <row r="520" spans="4:4" x14ac:dyDescent="0.2">
      <c r="D520" s="110"/>
    </row>
    <row r="521" spans="4:4" x14ac:dyDescent="0.2">
      <c r="D521" s="110"/>
    </row>
    <row r="522" spans="4:4" x14ac:dyDescent="0.2">
      <c r="D522" s="110"/>
    </row>
    <row r="523" spans="4:4" x14ac:dyDescent="0.2">
      <c r="D523" s="110"/>
    </row>
    <row r="524" spans="4:4" x14ac:dyDescent="0.2">
      <c r="D524" s="110"/>
    </row>
    <row r="525" spans="4:4" x14ac:dyDescent="0.2">
      <c r="D525" s="110"/>
    </row>
    <row r="526" spans="4:4" x14ac:dyDescent="0.2">
      <c r="D526" s="110"/>
    </row>
    <row r="527" spans="4:4" x14ac:dyDescent="0.2">
      <c r="D527" s="110"/>
    </row>
    <row r="528" spans="4:4" x14ac:dyDescent="0.2">
      <c r="D528" s="110"/>
    </row>
    <row r="529" spans="4:4" x14ac:dyDescent="0.2">
      <c r="D529" s="110"/>
    </row>
    <row r="530" spans="4:4" x14ac:dyDescent="0.2">
      <c r="D530" s="110"/>
    </row>
    <row r="531" spans="4:4" x14ac:dyDescent="0.2">
      <c r="D531" s="110"/>
    </row>
    <row r="532" spans="4:4" x14ac:dyDescent="0.2">
      <c r="D532" s="110"/>
    </row>
    <row r="533" spans="4:4" x14ac:dyDescent="0.2">
      <c r="D533" s="110"/>
    </row>
    <row r="534" spans="4:4" x14ac:dyDescent="0.2">
      <c r="D534" s="110"/>
    </row>
    <row r="535" spans="4:4" x14ac:dyDescent="0.2">
      <c r="D535" s="110"/>
    </row>
    <row r="536" spans="4:4" x14ac:dyDescent="0.2">
      <c r="D536" s="110"/>
    </row>
    <row r="537" spans="4:4" x14ac:dyDescent="0.2">
      <c r="D537" s="110"/>
    </row>
    <row r="538" spans="4:4" x14ac:dyDescent="0.2">
      <c r="D538" s="110"/>
    </row>
    <row r="539" spans="4:4" x14ac:dyDescent="0.2">
      <c r="D539" s="110"/>
    </row>
    <row r="540" spans="4:4" x14ac:dyDescent="0.2">
      <c r="D540" s="110"/>
    </row>
    <row r="541" spans="4:4" x14ac:dyDescent="0.2">
      <c r="D541" s="110"/>
    </row>
    <row r="542" spans="4:4" x14ac:dyDescent="0.2">
      <c r="D542" s="110"/>
    </row>
    <row r="543" spans="4:4" x14ac:dyDescent="0.2">
      <c r="D543" s="110"/>
    </row>
    <row r="544" spans="4:4" x14ac:dyDescent="0.2">
      <c r="D544" s="110"/>
    </row>
    <row r="545" spans="4:4" x14ac:dyDescent="0.2">
      <c r="D545" s="110"/>
    </row>
    <row r="546" spans="4:4" x14ac:dyDescent="0.2">
      <c r="D546" s="110"/>
    </row>
    <row r="547" spans="4:4" x14ac:dyDescent="0.2">
      <c r="D547" s="110"/>
    </row>
    <row r="548" spans="4:4" x14ac:dyDescent="0.2">
      <c r="D548" s="110"/>
    </row>
    <row r="549" spans="4:4" x14ac:dyDescent="0.2">
      <c r="D549" s="110"/>
    </row>
    <row r="550" spans="4:4" x14ac:dyDescent="0.2">
      <c r="D550" s="110"/>
    </row>
    <row r="551" spans="4:4" x14ac:dyDescent="0.2">
      <c r="D551" s="110"/>
    </row>
    <row r="552" spans="4:4" x14ac:dyDescent="0.2">
      <c r="D552" s="110"/>
    </row>
    <row r="553" spans="4:4" x14ac:dyDescent="0.2">
      <c r="D553" s="110"/>
    </row>
    <row r="554" spans="4:4" x14ac:dyDescent="0.2">
      <c r="D554" s="110"/>
    </row>
    <row r="555" spans="4:4" x14ac:dyDescent="0.2">
      <c r="D555" s="110"/>
    </row>
    <row r="556" spans="4:4" x14ac:dyDescent="0.2">
      <c r="D556" s="110"/>
    </row>
    <row r="557" spans="4:4" x14ac:dyDescent="0.2">
      <c r="D557" s="110"/>
    </row>
    <row r="558" spans="4:4" x14ac:dyDescent="0.2">
      <c r="D558" s="110"/>
    </row>
    <row r="559" spans="4:4" x14ac:dyDescent="0.2">
      <c r="D559" s="110"/>
    </row>
    <row r="560" spans="4:4" x14ac:dyDescent="0.2">
      <c r="D560" s="110"/>
    </row>
    <row r="561" spans="4:4" x14ac:dyDescent="0.2">
      <c r="D561" s="110"/>
    </row>
    <row r="562" spans="4:4" x14ac:dyDescent="0.2">
      <c r="D562" s="110"/>
    </row>
    <row r="563" spans="4:4" x14ac:dyDescent="0.2">
      <c r="D563" s="110"/>
    </row>
    <row r="564" spans="4:4" x14ac:dyDescent="0.2">
      <c r="D564" s="110"/>
    </row>
    <row r="565" spans="4:4" x14ac:dyDescent="0.2">
      <c r="D565" s="110"/>
    </row>
    <row r="566" spans="4:4" x14ac:dyDescent="0.2">
      <c r="D566" s="110"/>
    </row>
    <row r="567" spans="4:4" x14ac:dyDescent="0.2">
      <c r="D567" s="110"/>
    </row>
    <row r="568" spans="4:4" x14ac:dyDescent="0.2">
      <c r="D568" s="110"/>
    </row>
    <row r="569" spans="4:4" x14ac:dyDescent="0.2">
      <c r="D569" s="110"/>
    </row>
    <row r="570" spans="4:4" x14ac:dyDescent="0.2">
      <c r="D570" s="110"/>
    </row>
    <row r="571" spans="4:4" x14ac:dyDescent="0.2">
      <c r="D571" s="110"/>
    </row>
    <row r="572" spans="4:4" x14ac:dyDescent="0.2">
      <c r="D572" s="110"/>
    </row>
    <row r="573" spans="4:4" x14ac:dyDescent="0.2">
      <c r="D573" s="110"/>
    </row>
    <row r="574" spans="4:4" x14ac:dyDescent="0.2">
      <c r="D574" s="110"/>
    </row>
    <row r="575" spans="4:4" x14ac:dyDescent="0.2">
      <c r="D575" s="110"/>
    </row>
    <row r="576" spans="4:4" x14ac:dyDescent="0.2">
      <c r="D576" s="110"/>
    </row>
    <row r="577" spans="4:4" x14ac:dyDescent="0.2">
      <c r="D577" s="110"/>
    </row>
    <row r="578" spans="4:4" x14ac:dyDescent="0.2">
      <c r="D578" s="110"/>
    </row>
    <row r="579" spans="4:4" x14ac:dyDescent="0.2">
      <c r="D579" s="110"/>
    </row>
    <row r="580" spans="4:4" x14ac:dyDescent="0.2">
      <c r="D580" s="110"/>
    </row>
    <row r="581" spans="4:4" x14ac:dyDescent="0.2">
      <c r="D581" s="110"/>
    </row>
    <row r="582" spans="4:4" x14ac:dyDescent="0.2">
      <c r="D582" s="110"/>
    </row>
    <row r="583" spans="4:4" x14ac:dyDescent="0.2">
      <c r="D583" s="110"/>
    </row>
    <row r="584" spans="4:4" x14ac:dyDescent="0.2">
      <c r="D584" s="110"/>
    </row>
    <row r="585" spans="4:4" x14ac:dyDescent="0.2">
      <c r="D585" s="110"/>
    </row>
    <row r="586" spans="4:4" x14ac:dyDescent="0.2">
      <c r="D586" s="110"/>
    </row>
    <row r="587" spans="4:4" x14ac:dyDescent="0.2">
      <c r="D587" s="110"/>
    </row>
    <row r="588" spans="4:4" x14ac:dyDescent="0.2">
      <c r="D588" s="110"/>
    </row>
    <row r="589" spans="4:4" x14ac:dyDescent="0.2">
      <c r="D589" s="110"/>
    </row>
    <row r="590" spans="4:4" x14ac:dyDescent="0.2">
      <c r="D590" s="110"/>
    </row>
    <row r="591" spans="4:4" x14ac:dyDescent="0.2">
      <c r="D591" s="110"/>
    </row>
    <row r="592" spans="4:4" x14ac:dyDescent="0.2">
      <c r="D592" s="110"/>
    </row>
    <row r="593" spans="4:4" x14ac:dyDescent="0.2">
      <c r="D593" s="110"/>
    </row>
    <row r="594" spans="4:4" x14ac:dyDescent="0.2">
      <c r="D594" s="110"/>
    </row>
    <row r="595" spans="4:4" x14ac:dyDescent="0.2">
      <c r="D595" s="110"/>
    </row>
    <row r="596" spans="4:4" x14ac:dyDescent="0.2">
      <c r="D596" s="110"/>
    </row>
    <row r="597" spans="4:4" x14ac:dyDescent="0.2">
      <c r="D597" s="110"/>
    </row>
    <row r="598" spans="4:4" x14ac:dyDescent="0.2">
      <c r="D598" s="110"/>
    </row>
    <row r="599" spans="4:4" x14ac:dyDescent="0.2">
      <c r="D599" s="110"/>
    </row>
    <row r="600" spans="4:4" x14ac:dyDescent="0.2">
      <c r="D600" s="110"/>
    </row>
    <row r="601" spans="4:4" x14ac:dyDescent="0.2">
      <c r="D601" s="110"/>
    </row>
    <row r="602" spans="4:4" x14ac:dyDescent="0.2">
      <c r="D602" s="110"/>
    </row>
    <row r="603" spans="4:4" x14ac:dyDescent="0.2">
      <c r="D603" s="110"/>
    </row>
    <row r="604" spans="4:4" x14ac:dyDescent="0.2">
      <c r="D604" s="110"/>
    </row>
    <row r="605" spans="4:4" x14ac:dyDescent="0.2">
      <c r="D605" s="110"/>
    </row>
    <row r="606" spans="4:4" x14ac:dyDescent="0.2">
      <c r="D606" s="110"/>
    </row>
    <row r="607" spans="4:4" x14ac:dyDescent="0.2">
      <c r="D607" s="110"/>
    </row>
    <row r="608" spans="4:4" x14ac:dyDescent="0.2">
      <c r="D608" s="110"/>
    </row>
    <row r="609" spans="4:4" x14ac:dyDescent="0.2">
      <c r="D609" s="110"/>
    </row>
    <row r="610" spans="4:4" x14ac:dyDescent="0.2">
      <c r="D610" s="110"/>
    </row>
    <row r="611" spans="4:4" x14ac:dyDescent="0.2">
      <c r="D611" s="110"/>
    </row>
    <row r="612" spans="4:4" x14ac:dyDescent="0.2">
      <c r="D612" s="110"/>
    </row>
    <row r="613" spans="4:4" x14ac:dyDescent="0.2">
      <c r="D613" s="110"/>
    </row>
    <row r="614" spans="4:4" x14ac:dyDescent="0.2">
      <c r="D614" s="110"/>
    </row>
    <row r="615" spans="4:4" x14ac:dyDescent="0.2">
      <c r="D615" s="110"/>
    </row>
    <row r="616" spans="4:4" x14ac:dyDescent="0.2">
      <c r="D616" s="110"/>
    </row>
    <row r="617" spans="4:4" x14ac:dyDescent="0.2">
      <c r="D617" s="110"/>
    </row>
    <row r="618" spans="4:4" x14ac:dyDescent="0.2">
      <c r="D618" s="110"/>
    </row>
    <row r="619" spans="4:4" x14ac:dyDescent="0.2">
      <c r="D619" s="110"/>
    </row>
    <row r="620" spans="4:4" x14ac:dyDescent="0.2">
      <c r="D620" s="110"/>
    </row>
    <row r="621" spans="4:4" x14ac:dyDescent="0.2">
      <c r="D621" s="110"/>
    </row>
    <row r="622" spans="4:4" x14ac:dyDescent="0.2">
      <c r="D622" s="110"/>
    </row>
    <row r="623" spans="4:4" x14ac:dyDescent="0.2">
      <c r="D623" s="110"/>
    </row>
    <row r="624" spans="4:4" x14ac:dyDescent="0.2">
      <c r="D624" s="110"/>
    </row>
    <row r="625" spans="4:4" x14ac:dyDescent="0.2">
      <c r="D625" s="110"/>
    </row>
    <row r="626" spans="4:4" x14ac:dyDescent="0.2">
      <c r="D626" s="110"/>
    </row>
    <row r="627" spans="4:4" x14ac:dyDescent="0.2">
      <c r="D627" s="110"/>
    </row>
    <row r="628" spans="4:4" x14ac:dyDescent="0.2">
      <c r="D628" s="110"/>
    </row>
    <row r="629" spans="4:4" x14ac:dyDescent="0.2">
      <c r="D629" s="110"/>
    </row>
    <row r="630" spans="4:4" x14ac:dyDescent="0.2">
      <c r="D630" s="110"/>
    </row>
    <row r="631" spans="4:4" x14ac:dyDescent="0.2">
      <c r="D631" s="110"/>
    </row>
    <row r="632" spans="4:4" x14ac:dyDescent="0.2">
      <c r="D632" s="110"/>
    </row>
    <row r="633" spans="4:4" x14ac:dyDescent="0.2">
      <c r="D633" s="110"/>
    </row>
    <row r="634" spans="4:4" x14ac:dyDescent="0.2">
      <c r="D634" s="110"/>
    </row>
    <row r="635" spans="4:4" x14ac:dyDescent="0.2">
      <c r="D635" s="110"/>
    </row>
    <row r="636" spans="4:4" x14ac:dyDescent="0.2">
      <c r="D636" s="110"/>
    </row>
    <row r="637" spans="4:4" x14ac:dyDescent="0.2">
      <c r="D637" s="110"/>
    </row>
    <row r="638" spans="4:4" x14ac:dyDescent="0.2">
      <c r="D638" s="110"/>
    </row>
    <row r="639" spans="4:4" x14ac:dyDescent="0.2">
      <c r="D639" s="110"/>
    </row>
    <row r="640" spans="4:4" x14ac:dyDescent="0.2">
      <c r="D640" s="110"/>
    </row>
    <row r="641" spans="4:4" x14ac:dyDescent="0.2">
      <c r="D641" s="110"/>
    </row>
    <row r="642" spans="4:4" x14ac:dyDescent="0.2">
      <c r="D642" s="110"/>
    </row>
    <row r="643" spans="4:4" x14ac:dyDescent="0.2">
      <c r="D643" s="110"/>
    </row>
    <row r="644" spans="4:4" x14ac:dyDescent="0.2">
      <c r="D644" s="110"/>
    </row>
    <row r="645" spans="4:4" x14ac:dyDescent="0.2">
      <c r="D645" s="110"/>
    </row>
    <row r="646" spans="4:4" x14ac:dyDescent="0.2">
      <c r="D646" s="110"/>
    </row>
    <row r="647" spans="4:4" x14ac:dyDescent="0.2">
      <c r="D647" s="110"/>
    </row>
    <row r="648" spans="4:4" x14ac:dyDescent="0.2">
      <c r="D648" s="110"/>
    </row>
    <row r="649" spans="4:4" x14ac:dyDescent="0.2">
      <c r="D649" s="110"/>
    </row>
    <row r="650" spans="4:4" x14ac:dyDescent="0.2">
      <c r="D650" s="110"/>
    </row>
    <row r="651" spans="4:4" x14ac:dyDescent="0.2">
      <c r="D651" s="110"/>
    </row>
    <row r="652" spans="4:4" x14ac:dyDescent="0.2">
      <c r="D652" s="110"/>
    </row>
    <row r="653" spans="4:4" x14ac:dyDescent="0.2">
      <c r="D653" s="110"/>
    </row>
    <row r="654" spans="4:4" x14ac:dyDescent="0.2">
      <c r="D654" s="110"/>
    </row>
    <row r="655" spans="4:4" x14ac:dyDescent="0.2">
      <c r="D655" s="110"/>
    </row>
    <row r="656" spans="4:4" x14ac:dyDescent="0.2">
      <c r="D656" s="110"/>
    </row>
    <row r="657" spans="4:4" x14ac:dyDescent="0.2">
      <c r="D657" s="110"/>
    </row>
    <row r="658" spans="4:4" x14ac:dyDescent="0.2">
      <c r="D658" s="110"/>
    </row>
    <row r="659" spans="4:4" x14ac:dyDescent="0.2">
      <c r="D659" s="110"/>
    </row>
    <row r="660" spans="4:4" x14ac:dyDescent="0.2">
      <c r="D660" s="110"/>
    </row>
    <row r="661" spans="4:4" x14ac:dyDescent="0.2">
      <c r="D661" s="110"/>
    </row>
    <row r="662" spans="4:4" x14ac:dyDescent="0.2">
      <c r="D662" s="110"/>
    </row>
    <row r="663" spans="4:4" x14ac:dyDescent="0.2">
      <c r="D663" s="110"/>
    </row>
    <row r="664" spans="4:4" x14ac:dyDescent="0.2">
      <c r="D664" s="110"/>
    </row>
    <row r="665" spans="4:4" x14ac:dyDescent="0.2">
      <c r="D665" s="110"/>
    </row>
    <row r="666" spans="4:4" x14ac:dyDescent="0.2">
      <c r="D666" s="110"/>
    </row>
    <row r="667" spans="4:4" x14ac:dyDescent="0.2">
      <c r="D667" s="110"/>
    </row>
    <row r="668" spans="4:4" x14ac:dyDescent="0.2">
      <c r="D668" s="110"/>
    </row>
    <row r="669" spans="4:4" x14ac:dyDescent="0.2">
      <c r="D669" s="110"/>
    </row>
    <row r="670" spans="4:4" x14ac:dyDescent="0.2">
      <c r="D670" s="110"/>
    </row>
    <row r="671" spans="4:4" x14ac:dyDescent="0.2">
      <c r="D671" s="110"/>
    </row>
    <row r="672" spans="4:4" x14ac:dyDescent="0.2">
      <c r="D672" s="110"/>
    </row>
    <row r="673" spans="4:4" x14ac:dyDescent="0.2">
      <c r="D673" s="110"/>
    </row>
    <row r="674" spans="4:4" x14ac:dyDescent="0.2">
      <c r="D674" s="110"/>
    </row>
    <row r="675" spans="4:4" x14ac:dyDescent="0.2">
      <c r="D675" s="110"/>
    </row>
    <row r="676" spans="4:4" x14ac:dyDescent="0.2">
      <c r="D676" s="110"/>
    </row>
    <row r="677" spans="4:4" x14ac:dyDescent="0.2">
      <c r="D677" s="110"/>
    </row>
    <row r="678" spans="4:4" x14ac:dyDescent="0.2">
      <c r="D678" s="110"/>
    </row>
    <row r="679" spans="4:4" x14ac:dyDescent="0.2">
      <c r="D679" s="110"/>
    </row>
    <row r="680" spans="4:4" x14ac:dyDescent="0.2">
      <c r="D680" s="110"/>
    </row>
    <row r="681" spans="4:4" x14ac:dyDescent="0.2">
      <c r="D681" s="110"/>
    </row>
    <row r="682" spans="4:4" x14ac:dyDescent="0.2">
      <c r="D682" s="110"/>
    </row>
    <row r="683" spans="4:4" x14ac:dyDescent="0.2">
      <c r="D683" s="110"/>
    </row>
    <row r="684" spans="4:4" x14ac:dyDescent="0.2">
      <c r="D684" s="110"/>
    </row>
    <row r="685" spans="4:4" x14ac:dyDescent="0.2">
      <c r="D685" s="110"/>
    </row>
    <row r="686" spans="4:4" x14ac:dyDescent="0.2">
      <c r="D686" s="110"/>
    </row>
    <row r="687" spans="4:4" x14ac:dyDescent="0.2">
      <c r="D687" s="110"/>
    </row>
    <row r="688" spans="4:4" x14ac:dyDescent="0.2">
      <c r="D688" s="110"/>
    </row>
    <row r="689" spans="4:4" x14ac:dyDescent="0.2">
      <c r="D689" s="110"/>
    </row>
    <row r="690" spans="4:4" x14ac:dyDescent="0.2">
      <c r="D690" s="110"/>
    </row>
    <row r="691" spans="4:4" x14ac:dyDescent="0.2">
      <c r="D691" s="110"/>
    </row>
    <row r="692" spans="4:4" x14ac:dyDescent="0.2">
      <c r="D692" s="110"/>
    </row>
    <row r="693" spans="4:4" x14ac:dyDescent="0.2">
      <c r="D693" s="110"/>
    </row>
    <row r="694" spans="4:4" x14ac:dyDescent="0.2">
      <c r="D694" s="110"/>
    </row>
    <row r="695" spans="4:4" x14ac:dyDescent="0.2">
      <c r="D695" s="110"/>
    </row>
    <row r="696" spans="4:4" x14ac:dyDescent="0.2">
      <c r="D696" s="110"/>
    </row>
    <row r="697" spans="4:4" x14ac:dyDescent="0.2">
      <c r="D697" s="110"/>
    </row>
    <row r="698" spans="4:4" x14ac:dyDescent="0.2">
      <c r="D698" s="110"/>
    </row>
    <row r="699" spans="4:4" x14ac:dyDescent="0.2">
      <c r="D699" s="110"/>
    </row>
    <row r="700" spans="4:4" x14ac:dyDescent="0.2">
      <c r="D700" s="110"/>
    </row>
    <row r="701" spans="4:4" x14ac:dyDescent="0.2">
      <c r="D701" s="110"/>
    </row>
    <row r="702" spans="4:4" x14ac:dyDescent="0.2">
      <c r="D702" s="110"/>
    </row>
    <row r="703" spans="4:4" x14ac:dyDescent="0.2">
      <c r="D703" s="110"/>
    </row>
    <row r="704" spans="4:4" x14ac:dyDescent="0.2">
      <c r="D704" s="110"/>
    </row>
    <row r="705" spans="4:4" x14ac:dyDescent="0.2">
      <c r="D705" s="110"/>
    </row>
    <row r="706" spans="4:4" x14ac:dyDescent="0.2">
      <c r="D706" s="110"/>
    </row>
    <row r="707" spans="4:4" x14ac:dyDescent="0.2">
      <c r="D707" s="110"/>
    </row>
    <row r="708" spans="4:4" x14ac:dyDescent="0.2">
      <c r="D708" s="110"/>
    </row>
    <row r="709" spans="4:4" x14ac:dyDescent="0.2">
      <c r="D709" s="110"/>
    </row>
    <row r="710" spans="4:4" x14ac:dyDescent="0.2">
      <c r="D710" s="110"/>
    </row>
    <row r="711" spans="4:4" x14ac:dyDescent="0.2">
      <c r="D711" s="110"/>
    </row>
    <row r="712" spans="4:4" x14ac:dyDescent="0.2">
      <c r="D712" s="110"/>
    </row>
    <row r="713" spans="4:4" x14ac:dyDescent="0.2">
      <c r="D713" s="110"/>
    </row>
    <row r="714" spans="4:4" x14ac:dyDescent="0.2">
      <c r="D714" s="110"/>
    </row>
    <row r="715" spans="4:4" x14ac:dyDescent="0.2">
      <c r="D715" s="110"/>
    </row>
    <row r="716" spans="4:4" x14ac:dyDescent="0.2">
      <c r="D716" s="110"/>
    </row>
    <row r="717" spans="4:4" x14ac:dyDescent="0.2">
      <c r="D717" s="110"/>
    </row>
    <row r="718" spans="4:4" x14ac:dyDescent="0.2">
      <c r="D718" s="110"/>
    </row>
    <row r="719" spans="4:4" x14ac:dyDescent="0.2">
      <c r="D719" s="110"/>
    </row>
    <row r="720" spans="4:4" x14ac:dyDescent="0.2">
      <c r="D720" s="110"/>
    </row>
    <row r="721" spans="4:4" x14ac:dyDescent="0.2">
      <c r="D721" s="110"/>
    </row>
    <row r="722" spans="4:4" x14ac:dyDescent="0.2">
      <c r="D722" s="110"/>
    </row>
    <row r="723" spans="4:4" x14ac:dyDescent="0.2">
      <c r="D723" s="110"/>
    </row>
    <row r="724" spans="4:4" x14ac:dyDescent="0.2">
      <c r="D724" s="110"/>
    </row>
    <row r="725" spans="4:4" x14ac:dyDescent="0.2">
      <c r="D725" s="110"/>
    </row>
    <row r="726" spans="4:4" x14ac:dyDescent="0.2">
      <c r="D726" s="110"/>
    </row>
    <row r="727" spans="4:4" x14ac:dyDescent="0.2">
      <c r="D727" s="110"/>
    </row>
    <row r="728" spans="4:4" x14ac:dyDescent="0.2">
      <c r="D728" s="110"/>
    </row>
    <row r="729" spans="4:4" x14ac:dyDescent="0.2">
      <c r="D729" s="110"/>
    </row>
    <row r="730" spans="4:4" x14ac:dyDescent="0.2">
      <c r="D730" s="110"/>
    </row>
    <row r="731" spans="4:4" x14ac:dyDescent="0.2">
      <c r="D731" s="110"/>
    </row>
    <row r="732" spans="4:4" x14ac:dyDescent="0.2">
      <c r="D732" s="110"/>
    </row>
    <row r="733" spans="4:4" x14ac:dyDescent="0.2">
      <c r="D733" s="110"/>
    </row>
    <row r="734" spans="4:4" x14ac:dyDescent="0.2">
      <c r="D734" s="110"/>
    </row>
    <row r="735" spans="4:4" x14ac:dyDescent="0.2">
      <c r="D735" s="110"/>
    </row>
    <row r="736" spans="4:4" x14ac:dyDescent="0.2">
      <c r="D736" s="110"/>
    </row>
    <row r="737" spans="4:4" x14ac:dyDescent="0.2">
      <c r="D737" s="110"/>
    </row>
    <row r="738" spans="4:4" x14ac:dyDescent="0.2">
      <c r="D738" s="110"/>
    </row>
    <row r="739" spans="4:4" x14ac:dyDescent="0.2">
      <c r="D739" s="110"/>
    </row>
    <row r="740" spans="4:4" x14ac:dyDescent="0.2">
      <c r="D740" s="110"/>
    </row>
    <row r="741" spans="4:4" x14ac:dyDescent="0.2">
      <c r="D741" s="110"/>
    </row>
    <row r="742" spans="4:4" x14ac:dyDescent="0.2">
      <c r="D742" s="110"/>
    </row>
    <row r="743" spans="4:4" x14ac:dyDescent="0.2">
      <c r="D743" s="110"/>
    </row>
    <row r="744" spans="4:4" x14ac:dyDescent="0.2">
      <c r="D744" s="110"/>
    </row>
    <row r="745" spans="4:4" x14ac:dyDescent="0.2">
      <c r="D745" s="110"/>
    </row>
    <row r="746" spans="4:4" x14ac:dyDescent="0.2">
      <c r="D746" s="110"/>
    </row>
    <row r="747" spans="4:4" x14ac:dyDescent="0.2">
      <c r="D747" s="110"/>
    </row>
    <row r="748" spans="4:4" x14ac:dyDescent="0.2">
      <c r="D748" s="110"/>
    </row>
    <row r="749" spans="4:4" x14ac:dyDescent="0.2">
      <c r="D749" s="110"/>
    </row>
    <row r="750" spans="4:4" x14ac:dyDescent="0.2">
      <c r="D750" s="110"/>
    </row>
    <row r="751" spans="4:4" x14ac:dyDescent="0.2">
      <c r="D751" s="110"/>
    </row>
    <row r="752" spans="4:4" x14ac:dyDescent="0.2">
      <c r="D752" s="110"/>
    </row>
    <row r="753" spans="4:4" x14ac:dyDescent="0.2">
      <c r="D753" s="110"/>
    </row>
    <row r="754" spans="4:4" x14ac:dyDescent="0.2">
      <c r="D754" s="110"/>
    </row>
    <row r="755" spans="4:4" x14ac:dyDescent="0.2">
      <c r="D755" s="110"/>
    </row>
    <row r="756" spans="4:4" x14ac:dyDescent="0.2">
      <c r="D756" s="110"/>
    </row>
    <row r="757" spans="4:4" x14ac:dyDescent="0.2">
      <c r="D757" s="110"/>
    </row>
    <row r="758" spans="4:4" x14ac:dyDescent="0.2">
      <c r="D758" s="110"/>
    </row>
    <row r="759" spans="4:4" x14ac:dyDescent="0.2">
      <c r="D759" s="110"/>
    </row>
    <row r="760" spans="4:4" x14ac:dyDescent="0.2">
      <c r="D760" s="110"/>
    </row>
    <row r="761" spans="4:4" x14ac:dyDescent="0.2">
      <c r="D761" s="110"/>
    </row>
    <row r="762" spans="4:4" x14ac:dyDescent="0.2">
      <c r="D762" s="110"/>
    </row>
    <row r="763" spans="4:4" x14ac:dyDescent="0.2">
      <c r="D763" s="110"/>
    </row>
    <row r="764" spans="4:4" x14ac:dyDescent="0.2">
      <c r="D764" s="110"/>
    </row>
    <row r="765" spans="4:4" x14ac:dyDescent="0.2">
      <c r="D765" s="110"/>
    </row>
    <row r="766" spans="4:4" x14ac:dyDescent="0.2">
      <c r="D766" s="110"/>
    </row>
    <row r="767" spans="4:4" x14ac:dyDescent="0.2">
      <c r="D767" s="110"/>
    </row>
    <row r="768" spans="4:4" x14ac:dyDescent="0.2">
      <c r="D768" s="110"/>
    </row>
    <row r="769" spans="4:4" x14ac:dyDescent="0.2">
      <c r="D769" s="110"/>
    </row>
    <row r="770" spans="4:4" x14ac:dyDescent="0.2">
      <c r="D770" s="110"/>
    </row>
    <row r="771" spans="4:4" x14ac:dyDescent="0.2">
      <c r="D771" s="110"/>
    </row>
    <row r="772" spans="4:4" x14ac:dyDescent="0.2">
      <c r="D772" s="110"/>
    </row>
    <row r="773" spans="4:4" x14ac:dyDescent="0.2">
      <c r="D773" s="110"/>
    </row>
    <row r="774" spans="4:4" x14ac:dyDescent="0.2">
      <c r="D774" s="110"/>
    </row>
    <row r="775" spans="4:4" x14ac:dyDescent="0.2">
      <c r="D775" s="110"/>
    </row>
    <row r="776" spans="4:4" x14ac:dyDescent="0.2">
      <c r="D776" s="110"/>
    </row>
    <row r="777" spans="4:4" x14ac:dyDescent="0.2">
      <c r="D777" s="110"/>
    </row>
    <row r="778" spans="4:4" x14ac:dyDescent="0.2">
      <c r="D778" s="110"/>
    </row>
    <row r="779" spans="4:4" x14ac:dyDescent="0.2">
      <c r="D779" s="110"/>
    </row>
    <row r="780" spans="4:4" x14ac:dyDescent="0.2">
      <c r="D780" s="110"/>
    </row>
    <row r="781" spans="4:4" x14ac:dyDescent="0.2">
      <c r="D781" s="110"/>
    </row>
    <row r="782" spans="4:4" x14ac:dyDescent="0.2">
      <c r="D782" s="110"/>
    </row>
    <row r="783" spans="4:4" x14ac:dyDescent="0.2">
      <c r="D783" s="110"/>
    </row>
    <row r="784" spans="4:4" x14ac:dyDescent="0.2">
      <c r="D784" s="110"/>
    </row>
    <row r="785" spans="4:4" x14ac:dyDescent="0.2">
      <c r="D785" s="110"/>
    </row>
    <row r="786" spans="4:4" x14ac:dyDescent="0.2">
      <c r="D786" s="110"/>
    </row>
    <row r="787" spans="4:4" x14ac:dyDescent="0.2">
      <c r="D787" s="110"/>
    </row>
    <row r="788" spans="4:4" x14ac:dyDescent="0.2">
      <c r="D788" s="110"/>
    </row>
    <row r="789" spans="4:4" x14ac:dyDescent="0.2">
      <c r="D789" s="110"/>
    </row>
    <row r="790" spans="4:4" x14ac:dyDescent="0.2">
      <c r="D790" s="110"/>
    </row>
    <row r="791" spans="4:4" x14ac:dyDescent="0.2">
      <c r="D791" s="110"/>
    </row>
    <row r="792" spans="4:4" x14ac:dyDescent="0.2">
      <c r="D792" s="110"/>
    </row>
    <row r="793" spans="4:4" x14ac:dyDescent="0.2">
      <c r="D793" s="110"/>
    </row>
    <row r="794" spans="4:4" x14ac:dyDescent="0.2">
      <c r="D794" s="110"/>
    </row>
    <row r="795" spans="4:4" x14ac:dyDescent="0.2">
      <c r="D795" s="110"/>
    </row>
    <row r="796" spans="4:4" x14ac:dyDescent="0.2">
      <c r="D796" s="110"/>
    </row>
    <row r="797" spans="4:4" x14ac:dyDescent="0.2">
      <c r="D797" s="110"/>
    </row>
    <row r="798" spans="4:4" x14ac:dyDescent="0.2">
      <c r="D798" s="110"/>
    </row>
    <row r="799" spans="4:4" x14ac:dyDescent="0.2">
      <c r="D799" s="110"/>
    </row>
    <row r="800" spans="4:4" x14ac:dyDescent="0.2">
      <c r="D800" s="110"/>
    </row>
    <row r="801" spans="4:4" x14ac:dyDescent="0.2">
      <c r="D801" s="110"/>
    </row>
    <row r="802" spans="4:4" x14ac:dyDescent="0.2">
      <c r="D802" s="110"/>
    </row>
    <row r="803" spans="4:4" x14ac:dyDescent="0.2">
      <c r="D803" s="110"/>
    </row>
    <row r="804" spans="4:4" x14ac:dyDescent="0.2">
      <c r="D804" s="110"/>
    </row>
    <row r="805" spans="4:4" x14ac:dyDescent="0.2">
      <c r="D805" s="110"/>
    </row>
    <row r="806" spans="4:4" x14ac:dyDescent="0.2">
      <c r="D806" s="110"/>
    </row>
    <row r="807" spans="4:4" x14ac:dyDescent="0.2">
      <c r="D807" s="110"/>
    </row>
    <row r="808" spans="4:4" x14ac:dyDescent="0.2">
      <c r="D808" s="110"/>
    </row>
    <row r="809" spans="4:4" x14ac:dyDescent="0.2">
      <c r="D809" s="110"/>
    </row>
    <row r="810" spans="4:4" x14ac:dyDescent="0.2">
      <c r="D810" s="110"/>
    </row>
    <row r="811" spans="4:4" x14ac:dyDescent="0.2">
      <c r="D811" s="110"/>
    </row>
    <row r="812" spans="4:4" x14ac:dyDescent="0.2">
      <c r="D812" s="110"/>
    </row>
    <row r="813" spans="4:4" x14ac:dyDescent="0.2">
      <c r="D813" s="110"/>
    </row>
    <row r="814" spans="4:4" x14ac:dyDescent="0.2">
      <c r="D814" s="110"/>
    </row>
    <row r="815" spans="4:4" x14ac:dyDescent="0.2">
      <c r="D815" s="110"/>
    </row>
    <row r="816" spans="4:4" x14ac:dyDescent="0.2">
      <c r="D816" s="110"/>
    </row>
    <row r="817" spans="4:4" x14ac:dyDescent="0.2">
      <c r="D817" s="110"/>
    </row>
    <row r="818" spans="4:4" x14ac:dyDescent="0.2">
      <c r="D818" s="110"/>
    </row>
    <row r="819" spans="4:4" x14ac:dyDescent="0.2">
      <c r="D819" s="110"/>
    </row>
    <row r="820" spans="4:4" x14ac:dyDescent="0.2">
      <c r="D820" s="110"/>
    </row>
    <row r="821" spans="4:4" x14ac:dyDescent="0.2">
      <c r="D821" s="110"/>
    </row>
    <row r="822" spans="4:4" x14ac:dyDescent="0.2">
      <c r="D822" s="110"/>
    </row>
    <row r="823" spans="4:4" x14ac:dyDescent="0.2">
      <c r="D823" s="110"/>
    </row>
    <row r="824" spans="4:4" x14ac:dyDescent="0.2">
      <c r="D824" s="110"/>
    </row>
    <row r="825" spans="4:4" x14ac:dyDescent="0.2">
      <c r="D825" s="110"/>
    </row>
    <row r="826" spans="4:4" x14ac:dyDescent="0.2">
      <c r="D826" s="110"/>
    </row>
    <row r="827" spans="4:4" x14ac:dyDescent="0.2">
      <c r="D827" s="110"/>
    </row>
    <row r="828" spans="4:4" x14ac:dyDescent="0.2">
      <c r="D828" s="110"/>
    </row>
    <row r="829" spans="4:4" x14ac:dyDescent="0.2">
      <c r="D829" s="110"/>
    </row>
    <row r="830" spans="4:4" x14ac:dyDescent="0.2">
      <c r="D830" s="110"/>
    </row>
    <row r="831" spans="4:4" x14ac:dyDescent="0.2">
      <c r="D831" s="110"/>
    </row>
    <row r="832" spans="4:4" x14ac:dyDescent="0.2">
      <c r="D832" s="110"/>
    </row>
    <row r="833" spans="4:4" x14ac:dyDescent="0.2">
      <c r="D833" s="110"/>
    </row>
    <row r="834" spans="4:4" x14ac:dyDescent="0.2">
      <c r="D834" s="110"/>
    </row>
    <row r="835" spans="4:4" x14ac:dyDescent="0.2">
      <c r="D835" s="110"/>
    </row>
    <row r="836" spans="4:4" x14ac:dyDescent="0.2">
      <c r="D836" s="110"/>
    </row>
    <row r="837" spans="4:4" x14ac:dyDescent="0.2">
      <c r="D837" s="110"/>
    </row>
    <row r="838" spans="4:4" x14ac:dyDescent="0.2">
      <c r="D838" s="110"/>
    </row>
    <row r="839" spans="4:4" x14ac:dyDescent="0.2">
      <c r="D839" s="110"/>
    </row>
    <row r="840" spans="4:4" x14ac:dyDescent="0.2">
      <c r="D840" s="110"/>
    </row>
    <row r="841" spans="4:4" x14ac:dyDescent="0.2">
      <c r="D841" s="110"/>
    </row>
    <row r="842" spans="4:4" x14ac:dyDescent="0.2">
      <c r="D842" s="110"/>
    </row>
    <row r="843" spans="4:4" x14ac:dyDescent="0.2">
      <c r="D843" s="110"/>
    </row>
    <row r="844" spans="4:4" x14ac:dyDescent="0.2">
      <c r="D844" s="110"/>
    </row>
    <row r="845" spans="4:4" x14ac:dyDescent="0.2">
      <c r="D845" s="110"/>
    </row>
    <row r="846" spans="4:4" x14ac:dyDescent="0.2">
      <c r="D846" s="110"/>
    </row>
    <row r="847" spans="4:4" x14ac:dyDescent="0.2">
      <c r="D847" s="110"/>
    </row>
    <row r="848" spans="4:4" x14ac:dyDescent="0.2">
      <c r="D848" s="110"/>
    </row>
    <row r="849" spans="4:4" x14ac:dyDescent="0.2">
      <c r="D849" s="110"/>
    </row>
    <row r="850" spans="4:4" x14ac:dyDescent="0.2">
      <c r="D850" s="110"/>
    </row>
    <row r="851" spans="4:4" x14ac:dyDescent="0.2">
      <c r="D851" s="110"/>
    </row>
    <row r="852" spans="4:4" x14ac:dyDescent="0.2">
      <c r="D852" s="110"/>
    </row>
    <row r="853" spans="4:4" x14ac:dyDescent="0.2">
      <c r="D853" s="110"/>
    </row>
    <row r="854" spans="4:4" x14ac:dyDescent="0.2">
      <c r="D854" s="110"/>
    </row>
    <row r="855" spans="4:4" x14ac:dyDescent="0.2">
      <c r="D855" s="110"/>
    </row>
    <row r="856" spans="4:4" x14ac:dyDescent="0.2">
      <c r="D856" s="110"/>
    </row>
    <row r="857" spans="4:4" x14ac:dyDescent="0.2">
      <c r="D857" s="110"/>
    </row>
    <row r="858" spans="4:4" x14ac:dyDescent="0.2">
      <c r="D858" s="110"/>
    </row>
    <row r="859" spans="4:4" x14ac:dyDescent="0.2">
      <c r="D859" s="110"/>
    </row>
    <row r="860" spans="4:4" x14ac:dyDescent="0.2">
      <c r="D860" s="110"/>
    </row>
    <row r="861" spans="4:4" x14ac:dyDescent="0.2">
      <c r="D861" s="110"/>
    </row>
    <row r="862" spans="4:4" x14ac:dyDescent="0.2">
      <c r="D862" s="110"/>
    </row>
    <row r="863" spans="4:4" x14ac:dyDescent="0.2">
      <c r="D863" s="110"/>
    </row>
    <row r="864" spans="4:4" x14ac:dyDescent="0.2">
      <c r="D864" s="110"/>
    </row>
    <row r="865" spans="4:4" x14ac:dyDescent="0.2">
      <c r="D865" s="110"/>
    </row>
    <row r="866" spans="4:4" x14ac:dyDescent="0.2">
      <c r="D866" s="110"/>
    </row>
    <row r="867" spans="4:4" x14ac:dyDescent="0.2">
      <c r="D867" s="110"/>
    </row>
    <row r="868" spans="4:4" x14ac:dyDescent="0.2">
      <c r="D868" s="110"/>
    </row>
    <row r="869" spans="4:4" x14ac:dyDescent="0.2">
      <c r="D869" s="110"/>
    </row>
    <row r="870" spans="4:4" x14ac:dyDescent="0.2">
      <c r="D870" s="110"/>
    </row>
    <row r="871" spans="4:4" x14ac:dyDescent="0.2">
      <c r="D871" s="110"/>
    </row>
    <row r="872" spans="4:4" x14ac:dyDescent="0.2">
      <c r="D872" s="110"/>
    </row>
    <row r="873" spans="4:4" x14ac:dyDescent="0.2">
      <c r="D873" s="110"/>
    </row>
    <row r="874" spans="4:4" x14ac:dyDescent="0.2">
      <c r="D874" s="110"/>
    </row>
    <row r="875" spans="4:4" x14ac:dyDescent="0.2">
      <c r="D875" s="110"/>
    </row>
    <row r="876" spans="4:4" x14ac:dyDescent="0.2">
      <c r="D876" s="110"/>
    </row>
    <row r="877" spans="4:4" x14ac:dyDescent="0.2">
      <c r="D877" s="110"/>
    </row>
    <row r="878" spans="4:4" x14ac:dyDescent="0.2">
      <c r="D878" s="110"/>
    </row>
    <row r="879" spans="4:4" x14ac:dyDescent="0.2">
      <c r="D879" s="110"/>
    </row>
    <row r="880" spans="4:4" x14ac:dyDescent="0.2">
      <c r="D880" s="110"/>
    </row>
    <row r="881" spans="4:4" x14ac:dyDescent="0.2">
      <c r="D881" s="110"/>
    </row>
    <row r="882" spans="4:4" x14ac:dyDescent="0.2">
      <c r="D882" s="110"/>
    </row>
    <row r="883" spans="4:4" x14ac:dyDescent="0.2">
      <c r="D883" s="110"/>
    </row>
    <row r="884" spans="4:4" x14ac:dyDescent="0.2">
      <c r="D884" s="110"/>
    </row>
    <row r="885" spans="4:4" x14ac:dyDescent="0.2">
      <c r="D885" s="110"/>
    </row>
    <row r="886" spans="4:4" x14ac:dyDescent="0.2">
      <c r="D886" s="110"/>
    </row>
    <row r="887" spans="4:4" x14ac:dyDescent="0.2">
      <c r="D887" s="110"/>
    </row>
    <row r="888" spans="4:4" x14ac:dyDescent="0.2">
      <c r="D888" s="110"/>
    </row>
    <row r="889" spans="4:4" x14ac:dyDescent="0.2">
      <c r="D889" s="110"/>
    </row>
    <row r="890" spans="4:4" x14ac:dyDescent="0.2">
      <c r="D890" s="110"/>
    </row>
    <row r="891" spans="4:4" x14ac:dyDescent="0.2">
      <c r="D891" s="110"/>
    </row>
    <row r="892" spans="4:4" x14ac:dyDescent="0.2">
      <c r="D892" s="110"/>
    </row>
    <row r="893" spans="4:4" x14ac:dyDescent="0.2">
      <c r="D893" s="110"/>
    </row>
    <row r="894" spans="4:4" x14ac:dyDescent="0.2">
      <c r="D894" s="110"/>
    </row>
    <row r="895" spans="4:4" x14ac:dyDescent="0.2">
      <c r="D895" s="110"/>
    </row>
    <row r="896" spans="4:4" x14ac:dyDescent="0.2">
      <c r="D896" s="110"/>
    </row>
    <row r="897" spans="4:4" x14ac:dyDescent="0.2">
      <c r="D897" s="110"/>
    </row>
    <row r="898" spans="4:4" x14ac:dyDescent="0.2">
      <c r="D898" s="110"/>
    </row>
    <row r="899" spans="4:4" x14ac:dyDescent="0.2">
      <c r="D899" s="110"/>
    </row>
    <row r="900" spans="4:4" x14ac:dyDescent="0.2">
      <c r="D900" s="110"/>
    </row>
    <row r="901" spans="4:4" x14ac:dyDescent="0.2">
      <c r="D901" s="110"/>
    </row>
    <row r="902" spans="4:4" x14ac:dyDescent="0.2">
      <c r="D902" s="110"/>
    </row>
    <row r="903" spans="4:4" x14ac:dyDescent="0.2">
      <c r="D903" s="110"/>
    </row>
    <row r="904" spans="4:4" x14ac:dyDescent="0.2">
      <c r="D904" s="110"/>
    </row>
    <row r="905" spans="4:4" x14ac:dyDescent="0.2">
      <c r="D905" s="110"/>
    </row>
    <row r="906" spans="4:4" x14ac:dyDescent="0.2">
      <c r="D906" s="110"/>
    </row>
    <row r="907" spans="4:4" x14ac:dyDescent="0.2">
      <c r="D907" s="110"/>
    </row>
    <row r="908" spans="4:4" x14ac:dyDescent="0.2">
      <c r="D908" s="110"/>
    </row>
    <row r="909" spans="4:4" x14ac:dyDescent="0.2">
      <c r="D909" s="110"/>
    </row>
    <row r="910" spans="4:4" x14ac:dyDescent="0.2">
      <c r="D910" s="110"/>
    </row>
    <row r="911" spans="4:4" x14ac:dyDescent="0.2">
      <c r="D911" s="110"/>
    </row>
    <row r="912" spans="4:4" x14ac:dyDescent="0.2">
      <c r="D912" s="110"/>
    </row>
    <row r="913" spans="4:4" x14ac:dyDescent="0.2">
      <c r="D913" s="110"/>
    </row>
    <row r="914" spans="4:4" x14ac:dyDescent="0.2">
      <c r="D914" s="110"/>
    </row>
    <row r="915" spans="4:4" x14ac:dyDescent="0.2">
      <c r="D915" s="110"/>
    </row>
    <row r="916" spans="4:4" x14ac:dyDescent="0.2">
      <c r="D916" s="110"/>
    </row>
    <row r="917" spans="4:4" x14ac:dyDescent="0.2">
      <c r="D917" s="110"/>
    </row>
    <row r="918" spans="4:4" x14ac:dyDescent="0.2">
      <c r="D918" s="110"/>
    </row>
    <row r="919" spans="4:4" x14ac:dyDescent="0.2">
      <c r="D919" s="110"/>
    </row>
    <row r="920" spans="4:4" x14ac:dyDescent="0.2">
      <c r="D920" s="110"/>
    </row>
    <row r="921" spans="4:4" x14ac:dyDescent="0.2">
      <c r="D921" s="110"/>
    </row>
    <row r="922" spans="4:4" x14ac:dyDescent="0.2">
      <c r="D922" s="110"/>
    </row>
    <row r="923" spans="4:4" x14ac:dyDescent="0.2">
      <c r="D923" s="110"/>
    </row>
    <row r="924" spans="4:4" x14ac:dyDescent="0.2">
      <c r="D924" s="110"/>
    </row>
    <row r="925" spans="4:4" x14ac:dyDescent="0.2">
      <c r="D925" s="110"/>
    </row>
    <row r="926" spans="4:4" x14ac:dyDescent="0.2">
      <c r="D926" s="110"/>
    </row>
    <row r="927" spans="4:4" x14ac:dyDescent="0.2">
      <c r="D927" s="110"/>
    </row>
    <row r="928" spans="4:4" x14ac:dyDescent="0.2">
      <c r="D928" s="110"/>
    </row>
    <row r="929" spans="4:4" x14ac:dyDescent="0.2">
      <c r="D929" s="110"/>
    </row>
    <row r="930" spans="4:4" x14ac:dyDescent="0.2">
      <c r="D930" s="110"/>
    </row>
    <row r="931" spans="4:4" x14ac:dyDescent="0.2">
      <c r="D931" s="110"/>
    </row>
    <row r="932" spans="4:4" x14ac:dyDescent="0.2">
      <c r="D932" s="110"/>
    </row>
    <row r="933" spans="4:4" x14ac:dyDescent="0.2">
      <c r="D933" s="110"/>
    </row>
    <row r="934" spans="4:4" x14ac:dyDescent="0.2">
      <c r="D934" s="110"/>
    </row>
    <row r="935" spans="4:4" x14ac:dyDescent="0.2">
      <c r="D935" s="110"/>
    </row>
    <row r="936" spans="4:4" x14ac:dyDescent="0.2">
      <c r="D936" s="110"/>
    </row>
    <row r="937" spans="4:4" x14ac:dyDescent="0.2">
      <c r="D937" s="110"/>
    </row>
    <row r="938" spans="4:4" x14ac:dyDescent="0.2">
      <c r="D938" s="110"/>
    </row>
    <row r="939" spans="4:4" x14ac:dyDescent="0.2">
      <c r="D939" s="110"/>
    </row>
    <row r="940" spans="4:4" x14ac:dyDescent="0.2">
      <c r="D940" s="110"/>
    </row>
    <row r="941" spans="4:4" x14ac:dyDescent="0.2">
      <c r="D941" s="110"/>
    </row>
    <row r="942" spans="4:4" x14ac:dyDescent="0.2">
      <c r="D942" s="110"/>
    </row>
    <row r="943" spans="4:4" x14ac:dyDescent="0.2">
      <c r="D943" s="110"/>
    </row>
    <row r="944" spans="4:4" x14ac:dyDescent="0.2">
      <c r="D944" s="110"/>
    </row>
    <row r="945" spans="4:4" x14ac:dyDescent="0.2">
      <c r="D945" s="110"/>
    </row>
    <row r="946" spans="4:4" x14ac:dyDescent="0.2">
      <c r="D946" s="110"/>
    </row>
    <row r="947" spans="4:4" x14ac:dyDescent="0.2">
      <c r="D947" s="110"/>
    </row>
    <row r="948" spans="4:4" x14ac:dyDescent="0.2">
      <c r="D948" s="110"/>
    </row>
    <row r="949" spans="4:4" x14ac:dyDescent="0.2">
      <c r="D949" s="110"/>
    </row>
    <row r="950" spans="4:4" x14ac:dyDescent="0.2">
      <c r="D950" s="110"/>
    </row>
    <row r="951" spans="4:4" x14ac:dyDescent="0.2">
      <c r="D951" s="110"/>
    </row>
    <row r="952" spans="4:4" x14ac:dyDescent="0.2">
      <c r="D952" s="110"/>
    </row>
    <row r="953" spans="4:4" x14ac:dyDescent="0.2">
      <c r="D953" s="110"/>
    </row>
    <row r="954" spans="4:4" x14ac:dyDescent="0.2">
      <c r="D954" s="110"/>
    </row>
    <row r="955" spans="4:4" x14ac:dyDescent="0.2">
      <c r="D955" s="110"/>
    </row>
    <row r="956" spans="4:4" x14ac:dyDescent="0.2">
      <c r="D956" s="110"/>
    </row>
    <row r="957" spans="4:4" x14ac:dyDescent="0.2">
      <c r="D957" s="110"/>
    </row>
    <row r="958" spans="4:4" x14ac:dyDescent="0.2">
      <c r="D958" s="110"/>
    </row>
    <row r="959" spans="4:4" x14ac:dyDescent="0.2">
      <c r="D959" s="110"/>
    </row>
    <row r="960" spans="4:4" x14ac:dyDescent="0.2">
      <c r="D960" s="110"/>
    </row>
    <row r="961" spans="4:4" x14ac:dyDescent="0.2">
      <c r="D961" s="110"/>
    </row>
    <row r="962" spans="4:4" x14ac:dyDescent="0.2">
      <c r="D962" s="110"/>
    </row>
    <row r="963" spans="4:4" x14ac:dyDescent="0.2">
      <c r="D963" s="110"/>
    </row>
    <row r="964" spans="4:4" x14ac:dyDescent="0.2">
      <c r="D964" s="110"/>
    </row>
    <row r="965" spans="4:4" x14ac:dyDescent="0.2">
      <c r="D965" s="110"/>
    </row>
    <row r="966" spans="4:4" x14ac:dyDescent="0.2">
      <c r="D966" s="110"/>
    </row>
    <row r="967" spans="4:4" x14ac:dyDescent="0.2">
      <c r="D967" s="110"/>
    </row>
    <row r="968" spans="4:4" x14ac:dyDescent="0.2">
      <c r="D968" s="110"/>
    </row>
    <row r="969" spans="4:4" x14ac:dyDescent="0.2">
      <c r="D969" s="110"/>
    </row>
    <row r="970" spans="4:4" x14ac:dyDescent="0.2">
      <c r="D970" s="110"/>
    </row>
    <row r="971" spans="4:4" x14ac:dyDescent="0.2">
      <c r="D971" s="110"/>
    </row>
    <row r="972" spans="4:4" x14ac:dyDescent="0.2">
      <c r="D972" s="110"/>
    </row>
    <row r="973" spans="4:4" x14ac:dyDescent="0.2">
      <c r="D973" s="110"/>
    </row>
    <row r="974" spans="4:4" x14ac:dyDescent="0.2">
      <c r="D974" s="110"/>
    </row>
    <row r="975" spans="4:4" x14ac:dyDescent="0.2">
      <c r="D975" s="110"/>
    </row>
    <row r="976" spans="4:4" x14ac:dyDescent="0.2">
      <c r="D976" s="110"/>
    </row>
    <row r="977" spans="4:4" x14ac:dyDescent="0.2">
      <c r="D977" s="110"/>
    </row>
    <row r="978" spans="4:4" x14ac:dyDescent="0.2">
      <c r="D978" s="110"/>
    </row>
  </sheetData>
  <mergeCells count="13">
    <mergeCell ref="A60:P60"/>
    <mergeCell ref="N13:P14"/>
    <mergeCell ref="F12:P12"/>
    <mergeCell ref="A10:A16"/>
    <mergeCell ref="R12:T14"/>
    <mergeCell ref="V12:X14"/>
    <mergeCell ref="A59:X59"/>
    <mergeCell ref="A58:X58"/>
    <mergeCell ref="B10:F10"/>
    <mergeCell ref="B11:F11"/>
    <mergeCell ref="J13:L14"/>
    <mergeCell ref="F13:H14"/>
    <mergeCell ref="B12:D14"/>
  </mergeCells>
  <phoneticPr fontId="20" type="noConversion"/>
  <pageMargins left="0.19685039370078741" right="0.22" top="0.17" bottom="0" header="0" footer="0"/>
  <pageSetup paperSize="9" scale="86" orientation="portrait" r:id="rId1"/>
  <headerFooter alignWithMargins="0"/>
  <rowBreaks count="1" manualBreakCount="1">
    <brk id="70"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showOutlineSymbols="0" zoomScale="85" zoomScaleNormal="87" workbookViewId="0"/>
  </sheetViews>
  <sheetFormatPr baseColWidth="10" defaultColWidth="19.140625" defaultRowHeight="11.25" x14ac:dyDescent="0.2"/>
  <cols>
    <col min="1" max="1" width="52.42578125" style="205" customWidth="1"/>
    <col min="2" max="2" width="8.140625" style="205" customWidth="1"/>
    <col min="3" max="3" width="2.28515625" style="205" customWidth="1"/>
    <col min="4" max="4" width="8.140625" style="205" customWidth="1"/>
    <col min="5" max="5" width="2.140625" style="205" customWidth="1"/>
    <col min="6" max="6" width="8.140625" style="205" customWidth="1"/>
    <col min="7" max="7" width="2.140625" style="205" customWidth="1"/>
    <col min="8" max="8" width="8.140625" style="205" customWidth="1"/>
    <col min="9" max="9" width="2.140625" style="706" customWidth="1"/>
    <col min="10" max="10" width="8.140625" style="205" customWidth="1"/>
    <col min="11" max="11" width="2.28515625" style="205" customWidth="1"/>
    <col min="12" max="12" width="8.85546875" style="200" customWidth="1"/>
    <col min="13" max="13" width="0.7109375" style="205" customWidth="1"/>
    <col min="14" max="14" width="12.28515625" style="205" customWidth="1"/>
    <col min="15" max="256" width="19.140625" style="205"/>
    <col min="257" max="257" width="52.42578125" style="205" customWidth="1"/>
    <col min="258" max="258" width="8.140625" style="205" customWidth="1"/>
    <col min="259" max="259" width="2.28515625" style="205" customWidth="1"/>
    <col min="260" max="260" width="8.140625" style="205" customWidth="1"/>
    <col min="261" max="261" width="2.140625" style="205" customWidth="1"/>
    <col min="262" max="262" width="8.140625" style="205" customWidth="1"/>
    <col min="263" max="263" width="2.140625" style="205" customWidth="1"/>
    <col min="264" max="264" width="8.140625" style="205" customWidth="1"/>
    <col min="265" max="265" width="2.140625" style="205" customWidth="1"/>
    <col min="266" max="266" width="8.140625" style="205" customWidth="1"/>
    <col min="267" max="267" width="2.28515625" style="205" customWidth="1"/>
    <col min="268" max="268" width="8.85546875" style="205" customWidth="1"/>
    <col min="269" max="269" width="2.28515625" style="205" customWidth="1"/>
    <col min="270" max="270" width="9.42578125" style="205" customWidth="1"/>
    <col min="271" max="512" width="19.140625" style="205"/>
    <col min="513" max="513" width="52.42578125" style="205" customWidth="1"/>
    <col min="514" max="514" width="8.140625" style="205" customWidth="1"/>
    <col min="515" max="515" width="2.28515625" style="205" customWidth="1"/>
    <col min="516" max="516" width="8.140625" style="205" customWidth="1"/>
    <col min="517" max="517" width="2.140625" style="205" customWidth="1"/>
    <col min="518" max="518" width="8.140625" style="205" customWidth="1"/>
    <col min="519" max="519" width="2.140625" style="205" customWidth="1"/>
    <col min="520" max="520" width="8.140625" style="205" customWidth="1"/>
    <col min="521" max="521" width="2.140625" style="205" customWidth="1"/>
    <col min="522" max="522" width="8.140625" style="205" customWidth="1"/>
    <col min="523" max="523" width="2.28515625" style="205" customWidth="1"/>
    <col min="524" max="524" width="8.85546875" style="205" customWidth="1"/>
    <col min="525" max="525" width="2.28515625" style="205" customWidth="1"/>
    <col min="526" max="526" width="9.42578125" style="205" customWidth="1"/>
    <col min="527" max="768" width="19.140625" style="205"/>
    <col min="769" max="769" width="52.42578125" style="205" customWidth="1"/>
    <col min="770" max="770" width="8.140625" style="205" customWidth="1"/>
    <col min="771" max="771" width="2.28515625" style="205" customWidth="1"/>
    <col min="772" max="772" width="8.140625" style="205" customWidth="1"/>
    <col min="773" max="773" width="2.140625" style="205" customWidth="1"/>
    <col min="774" max="774" width="8.140625" style="205" customWidth="1"/>
    <col min="775" max="775" width="2.140625" style="205" customWidth="1"/>
    <col min="776" max="776" width="8.140625" style="205" customWidth="1"/>
    <col min="777" max="777" width="2.140625" style="205" customWidth="1"/>
    <col min="778" max="778" width="8.140625" style="205" customWidth="1"/>
    <col min="779" max="779" width="2.28515625" style="205" customWidth="1"/>
    <col min="780" max="780" width="8.85546875" style="205" customWidth="1"/>
    <col min="781" max="781" width="2.28515625" style="205" customWidth="1"/>
    <col min="782" max="782" width="9.42578125" style="205" customWidth="1"/>
    <col min="783" max="1024" width="19.140625" style="205"/>
    <col min="1025" max="1025" width="52.42578125" style="205" customWidth="1"/>
    <col min="1026" max="1026" width="8.140625" style="205" customWidth="1"/>
    <col min="1027" max="1027" width="2.28515625" style="205" customWidth="1"/>
    <col min="1028" max="1028" width="8.140625" style="205" customWidth="1"/>
    <col min="1029" max="1029" width="2.140625" style="205" customWidth="1"/>
    <col min="1030" max="1030" width="8.140625" style="205" customWidth="1"/>
    <col min="1031" max="1031" width="2.140625" style="205" customWidth="1"/>
    <col min="1032" max="1032" width="8.140625" style="205" customWidth="1"/>
    <col min="1033" max="1033" width="2.140625" style="205" customWidth="1"/>
    <col min="1034" max="1034" width="8.140625" style="205" customWidth="1"/>
    <col min="1035" max="1035" width="2.28515625" style="205" customWidth="1"/>
    <col min="1036" max="1036" width="8.85546875" style="205" customWidth="1"/>
    <col min="1037" max="1037" width="2.28515625" style="205" customWidth="1"/>
    <col min="1038" max="1038" width="9.42578125" style="205" customWidth="1"/>
    <col min="1039" max="1280" width="19.140625" style="205"/>
    <col min="1281" max="1281" width="52.42578125" style="205" customWidth="1"/>
    <col min="1282" max="1282" width="8.140625" style="205" customWidth="1"/>
    <col min="1283" max="1283" width="2.28515625" style="205" customWidth="1"/>
    <col min="1284" max="1284" width="8.140625" style="205" customWidth="1"/>
    <col min="1285" max="1285" width="2.140625" style="205" customWidth="1"/>
    <col min="1286" max="1286" width="8.140625" style="205" customWidth="1"/>
    <col min="1287" max="1287" width="2.140625" style="205" customWidth="1"/>
    <col min="1288" max="1288" width="8.140625" style="205" customWidth="1"/>
    <col min="1289" max="1289" width="2.140625" style="205" customWidth="1"/>
    <col min="1290" max="1290" width="8.140625" style="205" customWidth="1"/>
    <col min="1291" max="1291" width="2.28515625" style="205" customWidth="1"/>
    <col min="1292" max="1292" width="8.85546875" style="205" customWidth="1"/>
    <col min="1293" max="1293" width="2.28515625" style="205" customWidth="1"/>
    <col min="1294" max="1294" width="9.42578125" style="205" customWidth="1"/>
    <col min="1295" max="1536" width="19.140625" style="205"/>
    <col min="1537" max="1537" width="52.42578125" style="205" customWidth="1"/>
    <col min="1538" max="1538" width="8.140625" style="205" customWidth="1"/>
    <col min="1539" max="1539" width="2.28515625" style="205" customWidth="1"/>
    <col min="1540" max="1540" width="8.140625" style="205" customWidth="1"/>
    <col min="1541" max="1541" width="2.140625" style="205" customWidth="1"/>
    <col min="1542" max="1542" width="8.140625" style="205" customWidth="1"/>
    <col min="1543" max="1543" width="2.140625" style="205" customWidth="1"/>
    <col min="1544" max="1544" width="8.140625" style="205" customWidth="1"/>
    <col min="1545" max="1545" width="2.140625" style="205" customWidth="1"/>
    <col min="1546" max="1546" width="8.140625" style="205" customWidth="1"/>
    <col min="1547" max="1547" width="2.28515625" style="205" customWidth="1"/>
    <col min="1548" max="1548" width="8.85546875" style="205" customWidth="1"/>
    <col min="1549" max="1549" width="2.28515625" style="205" customWidth="1"/>
    <col min="1550" max="1550" width="9.42578125" style="205" customWidth="1"/>
    <col min="1551" max="1792" width="19.140625" style="205"/>
    <col min="1793" max="1793" width="52.42578125" style="205" customWidth="1"/>
    <col min="1794" max="1794" width="8.140625" style="205" customWidth="1"/>
    <col min="1795" max="1795" width="2.28515625" style="205" customWidth="1"/>
    <col min="1796" max="1796" width="8.140625" style="205" customWidth="1"/>
    <col min="1797" max="1797" width="2.140625" style="205" customWidth="1"/>
    <col min="1798" max="1798" width="8.140625" style="205" customWidth="1"/>
    <col min="1799" max="1799" width="2.140625" style="205" customWidth="1"/>
    <col min="1800" max="1800" width="8.140625" style="205" customWidth="1"/>
    <col min="1801" max="1801" width="2.140625" style="205" customWidth="1"/>
    <col min="1802" max="1802" width="8.140625" style="205" customWidth="1"/>
    <col min="1803" max="1803" width="2.28515625" style="205" customWidth="1"/>
    <col min="1804" max="1804" width="8.85546875" style="205" customWidth="1"/>
    <col min="1805" max="1805" width="2.28515625" style="205" customWidth="1"/>
    <col min="1806" max="1806" width="9.42578125" style="205" customWidth="1"/>
    <col min="1807" max="2048" width="19.140625" style="205"/>
    <col min="2049" max="2049" width="52.42578125" style="205" customWidth="1"/>
    <col min="2050" max="2050" width="8.140625" style="205" customWidth="1"/>
    <col min="2051" max="2051" width="2.28515625" style="205" customWidth="1"/>
    <col min="2052" max="2052" width="8.140625" style="205" customWidth="1"/>
    <col min="2053" max="2053" width="2.140625" style="205" customWidth="1"/>
    <col min="2054" max="2054" width="8.140625" style="205" customWidth="1"/>
    <col min="2055" max="2055" width="2.140625" style="205" customWidth="1"/>
    <col min="2056" max="2056" width="8.140625" style="205" customWidth="1"/>
    <col min="2057" max="2057" width="2.140625" style="205" customWidth="1"/>
    <col min="2058" max="2058" width="8.140625" style="205" customWidth="1"/>
    <col min="2059" max="2059" width="2.28515625" style="205" customWidth="1"/>
    <col min="2060" max="2060" width="8.85546875" style="205" customWidth="1"/>
    <col min="2061" max="2061" width="2.28515625" style="205" customWidth="1"/>
    <col min="2062" max="2062" width="9.42578125" style="205" customWidth="1"/>
    <col min="2063" max="2304" width="19.140625" style="205"/>
    <col min="2305" max="2305" width="52.42578125" style="205" customWidth="1"/>
    <col min="2306" max="2306" width="8.140625" style="205" customWidth="1"/>
    <col min="2307" max="2307" width="2.28515625" style="205" customWidth="1"/>
    <col min="2308" max="2308" width="8.140625" style="205" customWidth="1"/>
    <col min="2309" max="2309" width="2.140625" style="205" customWidth="1"/>
    <col min="2310" max="2310" width="8.140625" style="205" customWidth="1"/>
    <col min="2311" max="2311" width="2.140625" style="205" customWidth="1"/>
    <col min="2312" max="2312" width="8.140625" style="205" customWidth="1"/>
    <col min="2313" max="2313" width="2.140625" style="205" customWidth="1"/>
    <col min="2314" max="2314" width="8.140625" style="205" customWidth="1"/>
    <col min="2315" max="2315" width="2.28515625" style="205" customWidth="1"/>
    <col min="2316" max="2316" width="8.85546875" style="205" customWidth="1"/>
    <col min="2317" max="2317" width="2.28515625" style="205" customWidth="1"/>
    <col min="2318" max="2318" width="9.42578125" style="205" customWidth="1"/>
    <col min="2319" max="2560" width="19.140625" style="205"/>
    <col min="2561" max="2561" width="52.42578125" style="205" customWidth="1"/>
    <col min="2562" max="2562" width="8.140625" style="205" customWidth="1"/>
    <col min="2563" max="2563" width="2.28515625" style="205" customWidth="1"/>
    <col min="2564" max="2564" width="8.140625" style="205" customWidth="1"/>
    <col min="2565" max="2565" width="2.140625" style="205" customWidth="1"/>
    <col min="2566" max="2566" width="8.140625" style="205" customWidth="1"/>
    <col min="2567" max="2567" width="2.140625" style="205" customWidth="1"/>
    <col min="2568" max="2568" width="8.140625" style="205" customWidth="1"/>
    <col min="2569" max="2569" width="2.140625" style="205" customWidth="1"/>
    <col min="2570" max="2570" width="8.140625" style="205" customWidth="1"/>
    <col min="2571" max="2571" width="2.28515625" style="205" customWidth="1"/>
    <col min="2572" max="2572" width="8.85546875" style="205" customWidth="1"/>
    <col min="2573" max="2573" width="2.28515625" style="205" customWidth="1"/>
    <col min="2574" max="2574" width="9.42578125" style="205" customWidth="1"/>
    <col min="2575" max="2816" width="19.140625" style="205"/>
    <col min="2817" max="2817" width="52.42578125" style="205" customWidth="1"/>
    <col min="2818" max="2818" width="8.140625" style="205" customWidth="1"/>
    <col min="2819" max="2819" width="2.28515625" style="205" customWidth="1"/>
    <col min="2820" max="2820" width="8.140625" style="205" customWidth="1"/>
    <col min="2821" max="2821" width="2.140625" style="205" customWidth="1"/>
    <col min="2822" max="2822" width="8.140625" style="205" customWidth="1"/>
    <col min="2823" max="2823" width="2.140625" style="205" customWidth="1"/>
    <col min="2824" max="2824" width="8.140625" style="205" customWidth="1"/>
    <col min="2825" max="2825" width="2.140625" style="205" customWidth="1"/>
    <col min="2826" max="2826" width="8.140625" style="205" customWidth="1"/>
    <col min="2827" max="2827" width="2.28515625" style="205" customWidth="1"/>
    <col min="2828" max="2828" width="8.85546875" style="205" customWidth="1"/>
    <col min="2829" max="2829" width="2.28515625" style="205" customWidth="1"/>
    <col min="2830" max="2830" width="9.42578125" style="205" customWidth="1"/>
    <col min="2831" max="3072" width="19.140625" style="205"/>
    <col min="3073" max="3073" width="52.42578125" style="205" customWidth="1"/>
    <col min="3074" max="3074" width="8.140625" style="205" customWidth="1"/>
    <col min="3075" max="3075" width="2.28515625" style="205" customWidth="1"/>
    <col min="3076" max="3076" width="8.140625" style="205" customWidth="1"/>
    <col min="3077" max="3077" width="2.140625" style="205" customWidth="1"/>
    <col min="3078" max="3078" width="8.140625" style="205" customWidth="1"/>
    <col min="3079" max="3079" width="2.140625" style="205" customWidth="1"/>
    <col min="3080" max="3080" width="8.140625" style="205" customWidth="1"/>
    <col min="3081" max="3081" width="2.140625" style="205" customWidth="1"/>
    <col min="3082" max="3082" width="8.140625" style="205" customWidth="1"/>
    <col min="3083" max="3083" width="2.28515625" style="205" customWidth="1"/>
    <col min="3084" max="3084" width="8.85546875" style="205" customWidth="1"/>
    <col min="3085" max="3085" width="2.28515625" style="205" customWidth="1"/>
    <col min="3086" max="3086" width="9.42578125" style="205" customWidth="1"/>
    <col min="3087" max="3328" width="19.140625" style="205"/>
    <col min="3329" max="3329" width="52.42578125" style="205" customWidth="1"/>
    <col min="3330" max="3330" width="8.140625" style="205" customWidth="1"/>
    <col min="3331" max="3331" width="2.28515625" style="205" customWidth="1"/>
    <col min="3332" max="3332" width="8.140625" style="205" customWidth="1"/>
    <col min="3333" max="3333" width="2.140625" style="205" customWidth="1"/>
    <col min="3334" max="3334" width="8.140625" style="205" customWidth="1"/>
    <col min="3335" max="3335" width="2.140625" style="205" customWidth="1"/>
    <col min="3336" max="3336" width="8.140625" style="205" customWidth="1"/>
    <col min="3337" max="3337" width="2.140625" style="205" customWidth="1"/>
    <col min="3338" max="3338" width="8.140625" style="205" customWidth="1"/>
    <col min="3339" max="3339" width="2.28515625" style="205" customWidth="1"/>
    <col min="3340" max="3340" width="8.85546875" style="205" customWidth="1"/>
    <col min="3341" max="3341" width="2.28515625" style="205" customWidth="1"/>
    <col min="3342" max="3342" width="9.42578125" style="205" customWidth="1"/>
    <col min="3343" max="3584" width="19.140625" style="205"/>
    <col min="3585" max="3585" width="52.42578125" style="205" customWidth="1"/>
    <col min="3586" max="3586" width="8.140625" style="205" customWidth="1"/>
    <col min="3587" max="3587" width="2.28515625" style="205" customWidth="1"/>
    <col min="3588" max="3588" width="8.140625" style="205" customWidth="1"/>
    <col min="3589" max="3589" width="2.140625" style="205" customWidth="1"/>
    <col min="3590" max="3590" width="8.140625" style="205" customWidth="1"/>
    <col min="3591" max="3591" width="2.140625" style="205" customWidth="1"/>
    <col min="3592" max="3592" width="8.140625" style="205" customWidth="1"/>
    <col min="3593" max="3593" width="2.140625" style="205" customWidth="1"/>
    <col min="3594" max="3594" width="8.140625" style="205" customWidth="1"/>
    <col min="3595" max="3595" width="2.28515625" style="205" customWidth="1"/>
    <col min="3596" max="3596" width="8.85546875" style="205" customWidth="1"/>
    <col min="3597" max="3597" width="2.28515625" style="205" customWidth="1"/>
    <col min="3598" max="3598" width="9.42578125" style="205" customWidth="1"/>
    <col min="3599" max="3840" width="19.140625" style="205"/>
    <col min="3841" max="3841" width="52.42578125" style="205" customWidth="1"/>
    <col min="3842" max="3842" width="8.140625" style="205" customWidth="1"/>
    <col min="3843" max="3843" width="2.28515625" style="205" customWidth="1"/>
    <col min="3844" max="3844" width="8.140625" style="205" customWidth="1"/>
    <col min="3845" max="3845" width="2.140625" style="205" customWidth="1"/>
    <col min="3846" max="3846" width="8.140625" style="205" customWidth="1"/>
    <col min="3847" max="3847" width="2.140625" style="205" customWidth="1"/>
    <col min="3848" max="3848" width="8.140625" style="205" customWidth="1"/>
    <col min="3849" max="3849" width="2.140625" style="205" customWidth="1"/>
    <col min="3850" max="3850" width="8.140625" style="205" customWidth="1"/>
    <col min="3851" max="3851" width="2.28515625" style="205" customWidth="1"/>
    <col min="3852" max="3852" width="8.85546875" style="205" customWidth="1"/>
    <col min="3853" max="3853" width="2.28515625" style="205" customWidth="1"/>
    <col min="3854" max="3854" width="9.42578125" style="205" customWidth="1"/>
    <col min="3855" max="4096" width="19.140625" style="205"/>
    <col min="4097" max="4097" width="52.42578125" style="205" customWidth="1"/>
    <col min="4098" max="4098" width="8.140625" style="205" customWidth="1"/>
    <col min="4099" max="4099" width="2.28515625" style="205" customWidth="1"/>
    <col min="4100" max="4100" width="8.140625" style="205" customWidth="1"/>
    <col min="4101" max="4101" width="2.140625" style="205" customWidth="1"/>
    <col min="4102" max="4102" width="8.140625" style="205" customWidth="1"/>
    <col min="4103" max="4103" width="2.140625" style="205" customWidth="1"/>
    <col min="4104" max="4104" width="8.140625" style="205" customWidth="1"/>
    <col min="4105" max="4105" width="2.140625" style="205" customWidth="1"/>
    <col min="4106" max="4106" width="8.140625" style="205" customWidth="1"/>
    <col min="4107" max="4107" width="2.28515625" style="205" customWidth="1"/>
    <col min="4108" max="4108" width="8.85546875" style="205" customWidth="1"/>
    <col min="4109" max="4109" width="2.28515625" style="205" customWidth="1"/>
    <col min="4110" max="4110" width="9.42578125" style="205" customWidth="1"/>
    <col min="4111" max="4352" width="19.140625" style="205"/>
    <col min="4353" max="4353" width="52.42578125" style="205" customWidth="1"/>
    <col min="4354" max="4354" width="8.140625" style="205" customWidth="1"/>
    <col min="4355" max="4355" width="2.28515625" style="205" customWidth="1"/>
    <col min="4356" max="4356" width="8.140625" style="205" customWidth="1"/>
    <col min="4357" max="4357" width="2.140625" style="205" customWidth="1"/>
    <col min="4358" max="4358" width="8.140625" style="205" customWidth="1"/>
    <col min="4359" max="4359" width="2.140625" style="205" customWidth="1"/>
    <col min="4360" max="4360" width="8.140625" style="205" customWidth="1"/>
    <col min="4361" max="4361" width="2.140625" style="205" customWidth="1"/>
    <col min="4362" max="4362" width="8.140625" style="205" customWidth="1"/>
    <col min="4363" max="4363" width="2.28515625" style="205" customWidth="1"/>
    <col min="4364" max="4364" width="8.85546875" style="205" customWidth="1"/>
    <col min="4365" max="4365" width="2.28515625" style="205" customWidth="1"/>
    <col min="4366" max="4366" width="9.42578125" style="205" customWidth="1"/>
    <col min="4367" max="4608" width="19.140625" style="205"/>
    <col min="4609" max="4609" width="52.42578125" style="205" customWidth="1"/>
    <col min="4610" max="4610" width="8.140625" style="205" customWidth="1"/>
    <col min="4611" max="4611" width="2.28515625" style="205" customWidth="1"/>
    <col min="4612" max="4612" width="8.140625" style="205" customWidth="1"/>
    <col min="4613" max="4613" width="2.140625" style="205" customWidth="1"/>
    <col min="4614" max="4614" width="8.140625" style="205" customWidth="1"/>
    <col min="4615" max="4615" width="2.140625" style="205" customWidth="1"/>
    <col min="4616" max="4616" width="8.140625" style="205" customWidth="1"/>
    <col min="4617" max="4617" width="2.140625" style="205" customWidth="1"/>
    <col min="4618" max="4618" width="8.140625" style="205" customWidth="1"/>
    <col min="4619" max="4619" width="2.28515625" style="205" customWidth="1"/>
    <col min="4620" max="4620" width="8.85546875" style="205" customWidth="1"/>
    <col min="4621" max="4621" width="2.28515625" style="205" customWidth="1"/>
    <col min="4622" max="4622" width="9.42578125" style="205" customWidth="1"/>
    <col min="4623" max="4864" width="19.140625" style="205"/>
    <col min="4865" max="4865" width="52.42578125" style="205" customWidth="1"/>
    <col min="4866" max="4866" width="8.140625" style="205" customWidth="1"/>
    <col min="4867" max="4867" width="2.28515625" style="205" customWidth="1"/>
    <col min="4868" max="4868" width="8.140625" style="205" customWidth="1"/>
    <col min="4869" max="4869" width="2.140625" style="205" customWidth="1"/>
    <col min="4870" max="4870" width="8.140625" style="205" customWidth="1"/>
    <col min="4871" max="4871" width="2.140625" style="205" customWidth="1"/>
    <col min="4872" max="4872" width="8.140625" style="205" customWidth="1"/>
    <col min="4873" max="4873" width="2.140625" style="205" customWidth="1"/>
    <col min="4874" max="4874" width="8.140625" style="205" customWidth="1"/>
    <col min="4875" max="4875" width="2.28515625" style="205" customWidth="1"/>
    <col min="4876" max="4876" width="8.85546875" style="205" customWidth="1"/>
    <col min="4877" max="4877" width="2.28515625" style="205" customWidth="1"/>
    <col min="4878" max="4878" width="9.42578125" style="205" customWidth="1"/>
    <col min="4879" max="5120" width="19.140625" style="205"/>
    <col min="5121" max="5121" width="52.42578125" style="205" customWidth="1"/>
    <col min="5122" max="5122" width="8.140625" style="205" customWidth="1"/>
    <col min="5123" max="5123" width="2.28515625" style="205" customWidth="1"/>
    <col min="5124" max="5124" width="8.140625" style="205" customWidth="1"/>
    <col min="5125" max="5125" width="2.140625" style="205" customWidth="1"/>
    <col min="5126" max="5126" width="8.140625" style="205" customWidth="1"/>
    <col min="5127" max="5127" width="2.140625" style="205" customWidth="1"/>
    <col min="5128" max="5128" width="8.140625" style="205" customWidth="1"/>
    <col min="5129" max="5129" width="2.140625" style="205" customWidth="1"/>
    <col min="5130" max="5130" width="8.140625" style="205" customWidth="1"/>
    <col min="5131" max="5131" width="2.28515625" style="205" customWidth="1"/>
    <col min="5132" max="5132" width="8.85546875" style="205" customWidth="1"/>
    <col min="5133" max="5133" width="2.28515625" style="205" customWidth="1"/>
    <col min="5134" max="5134" width="9.42578125" style="205" customWidth="1"/>
    <col min="5135" max="5376" width="19.140625" style="205"/>
    <col min="5377" max="5377" width="52.42578125" style="205" customWidth="1"/>
    <col min="5378" max="5378" width="8.140625" style="205" customWidth="1"/>
    <col min="5379" max="5379" width="2.28515625" style="205" customWidth="1"/>
    <col min="5380" max="5380" width="8.140625" style="205" customWidth="1"/>
    <col min="5381" max="5381" width="2.140625" style="205" customWidth="1"/>
    <col min="5382" max="5382" width="8.140625" style="205" customWidth="1"/>
    <col min="5383" max="5383" width="2.140625" style="205" customWidth="1"/>
    <col min="5384" max="5384" width="8.140625" style="205" customWidth="1"/>
    <col min="5385" max="5385" width="2.140625" style="205" customWidth="1"/>
    <col min="5386" max="5386" width="8.140625" style="205" customWidth="1"/>
    <col min="5387" max="5387" width="2.28515625" style="205" customWidth="1"/>
    <col min="5388" max="5388" width="8.85546875" style="205" customWidth="1"/>
    <col min="5389" max="5389" width="2.28515625" style="205" customWidth="1"/>
    <col min="5390" max="5390" width="9.42578125" style="205" customWidth="1"/>
    <col min="5391" max="5632" width="19.140625" style="205"/>
    <col min="5633" max="5633" width="52.42578125" style="205" customWidth="1"/>
    <col min="5634" max="5634" width="8.140625" style="205" customWidth="1"/>
    <col min="5635" max="5635" width="2.28515625" style="205" customWidth="1"/>
    <col min="5636" max="5636" width="8.140625" style="205" customWidth="1"/>
    <col min="5637" max="5637" width="2.140625" style="205" customWidth="1"/>
    <col min="5638" max="5638" width="8.140625" style="205" customWidth="1"/>
    <col min="5639" max="5639" width="2.140625" style="205" customWidth="1"/>
    <col min="5640" max="5640" width="8.140625" style="205" customWidth="1"/>
    <col min="5641" max="5641" width="2.140625" style="205" customWidth="1"/>
    <col min="5642" max="5642" width="8.140625" style="205" customWidth="1"/>
    <col min="5643" max="5643" width="2.28515625" style="205" customWidth="1"/>
    <col min="5644" max="5644" width="8.85546875" style="205" customWidth="1"/>
    <col min="5645" max="5645" width="2.28515625" style="205" customWidth="1"/>
    <col min="5646" max="5646" width="9.42578125" style="205" customWidth="1"/>
    <col min="5647" max="5888" width="19.140625" style="205"/>
    <col min="5889" max="5889" width="52.42578125" style="205" customWidth="1"/>
    <col min="5890" max="5890" width="8.140625" style="205" customWidth="1"/>
    <col min="5891" max="5891" width="2.28515625" style="205" customWidth="1"/>
    <col min="5892" max="5892" width="8.140625" style="205" customWidth="1"/>
    <col min="5893" max="5893" width="2.140625" style="205" customWidth="1"/>
    <col min="5894" max="5894" width="8.140625" style="205" customWidth="1"/>
    <col min="5895" max="5895" width="2.140625" style="205" customWidth="1"/>
    <col min="5896" max="5896" width="8.140625" style="205" customWidth="1"/>
    <col min="5897" max="5897" width="2.140625" style="205" customWidth="1"/>
    <col min="5898" max="5898" width="8.140625" style="205" customWidth="1"/>
    <col min="5899" max="5899" width="2.28515625" style="205" customWidth="1"/>
    <col min="5900" max="5900" width="8.85546875" style="205" customWidth="1"/>
    <col min="5901" max="5901" width="2.28515625" style="205" customWidth="1"/>
    <col min="5902" max="5902" width="9.42578125" style="205" customWidth="1"/>
    <col min="5903" max="6144" width="19.140625" style="205"/>
    <col min="6145" max="6145" width="52.42578125" style="205" customWidth="1"/>
    <col min="6146" max="6146" width="8.140625" style="205" customWidth="1"/>
    <col min="6147" max="6147" width="2.28515625" style="205" customWidth="1"/>
    <col min="6148" max="6148" width="8.140625" style="205" customWidth="1"/>
    <col min="6149" max="6149" width="2.140625" style="205" customWidth="1"/>
    <col min="6150" max="6150" width="8.140625" style="205" customWidth="1"/>
    <col min="6151" max="6151" width="2.140625" style="205" customWidth="1"/>
    <col min="6152" max="6152" width="8.140625" style="205" customWidth="1"/>
    <col min="6153" max="6153" width="2.140625" style="205" customWidth="1"/>
    <col min="6154" max="6154" width="8.140625" style="205" customWidth="1"/>
    <col min="6155" max="6155" width="2.28515625" style="205" customWidth="1"/>
    <col min="6156" max="6156" width="8.85546875" style="205" customWidth="1"/>
    <col min="6157" max="6157" width="2.28515625" style="205" customWidth="1"/>
    <col min="6158" max="6158" width="9.42578125" style="205" customWidth="1"/>
    <col min="6159" max="6400" width="19.140625" style="205"/>
    <col min="6401" max="6401" width="52.42578125" style="205" customWidth="1"/>
    <col min="6402" max="6402" width="8.140625" style="205" customWidth="1"/>
    <col min="6403" max="6403" width="2.28515625" style="205" customWidth="1"/>
    <col min="6404" max="6404" width="8.140625" style="205" customWidth="1"/>
    <col min="6405" max="6405" width="2.140625" style="205" customWidth="1"/>
    <col min="6406" max="6406" width="8.140625" style="205" customWidth="1"/>
    <col min="6407" max="6407" width="2.140625" style="205" customWidth="1"/>
    <col min="6408" max="6408" width="8.140625" style="205" customWidth="1"/>
    <col min="6409" max="6409" width="2.140625" style="205" customWidth="1"/>
    <col min="6410" max="6410" width="8.140625" style="205" customWidth="1"/>
    <col min="6411" max="6411" width="2.28515625" style="205" customWidth="1"/>
    <col min="6412" max="6412" width="8.85546875" style="205" customWidth="1"/>
    <col min="6413" max="6413" width="2.28515625" style="205" customWidth="1"/>
    <col min="6414" max="6414" width="9.42578125" style="205" customWidth="1"/>
    <col min="6415" max="6656" width="19.140625" style="205"/>
    <col min="6657" max="6657" width="52.42578125" style="205" customWidth="1"/>
    <col min="6658" max="6658" width="8.140625" style="205" customWidth="1"/>
    <col min="6659" max="6659" width="2.28515625" style="205" customWidth="1"/>
    <col min="6660" max="6660" width="8.140625" style="205" customWidth="1"/>
    <col min="6661" max="6661" width="2.140625" style="205" customWidth="1"/>
    <col min="6662" max="6662" width="8.140625" style="205" customWidth="1"/>
    <col min="6663" max="6663" width="2.140625" style="205" customWidth="1"/>
    <col min="6664" max="6664" width="8.140625" style="205" customWidth="1"/>
    <col min="6665" max="6665" width="2.140625" style="205" customWidth="1"/>
    <col min="6666" max="6666" width="8.140625" style="205" customWidth="1"/>
    <col min="6667" max="6667" width="2.28515625" style="205" customWidth="1"/>
    <col min="6668" max="6668" width="8.85546875" style="205" customWidth="1"/>
    <col min="6669" max="6669" width="2.28515625" style="205" customWidth="1"/>
    <col min="6670" max="6670" width="9.42578125" style="205" customWidth="1"/>
    <col min="6671" max="6912" width="19.140625" style="205"/>
    <col min="6913" max="6913" width="52.42578125" style="205" customWidth="1"/>
    <col min="6914" max="6914" width="8.140625" style="205" customWidth="1"/>
    <col min="6915" max="6915" width="2.28515625" style="205" customWidth="1"/>
    <col min="6916" max="6916" width="8.140625" style="205" customWidth="1"/>
    <col min="6917" max="6917" width="2.140625" style="205" customWidth="1"/>
    <col min="6918" max="6918" width="8.140625" style="205" customWidth="1"/>
    <col min="6919" max="6919" width="2.140625" style="205" customWidth="1"/>
    <col min="6920" max="6920" width="8.140625" style="205" customWidth="1"/>
    <col min="6921" max="6921" width="2.140625" style="205" customWidth="1"/>
    <col min="6922" max="6922" width="8.140625" style="205" customWidth="1"/>
    <col min="6923" max="6923" width="2.28515625" style="205" customWidth="1"/>
    <col min="6924" max="6924" width="8.85546875" style="205" customWidth="1"/>
    <col min="6925" max="6925" width="2.28515625" style="205" customWidth="1"/>
    <col min="6926" max="6926" width="9.42578125" style="205" customWidth="1"/>
    <col min="6927" max="7168" width="19.140625" style="205"/>
    <col min="7169" max="7169" width="52.42578125" style="205" customWidth="1"/>
    <col min="7170" max="7170" width="8.140625" style="205" customWidth="1"/>
    <col min="7171" max="7171" width="2.28515625" style="205" customWidth="1"/>
    <col min="7172" max="7172" width="8.140625" style="205" customWidth="1"/>
    <col min="7173" max="7173" width="2.140625" style="205" customWidth="1"/>
    <col min="7174" max="7174" width="8.140625" style="205" customWidth="1"/>
    <col min="7175" max="7175" width="2.140625" style="205" customWidth="1"/>
    <col min="7176" max="7176" width="8.140625" style="205" customWidth="1"/>
    <col min="7177" max="7177" width="2.140625" style="205" customWidth="1"/>
    <col min="7178" max="7178" width="8.140625" style="205" customWidth="1"/>
    <col min="7179" max="7179" width="2.28515625" style="205" customWidth="1"/>
    <col min="7180" max="7180" width="8.85546875" style="205" customWidth="1"/>
    <col min="7181" max="7181" width="2.28515625" style="205" customWidth="1"/>
    <col min="7182" max="7182" width="9.42578125" style="205" customWidth="1"/>
    <col min="7183" max="7424" width="19.140625" style="205"/>
    <col min="7425" max="7425" width="52.42578125" style="205" customWidth="1"/>
    <col min="7426" max="7426" width="8.140625" style="205" customWidth="1"/>
    <col min="7427" max="7427" width="2.28515625" style="205" customWidth="1"/>
    <col min="7428" max="7428" width="8.140625" style="205" customWidth="1"/>
    <col min="7429" max="7429" width="2.140625" style="205" customWidth="1"/>
    <col min="7430" max="7430" width="8.140625" style="205" customWidth="1"/>
    <col min="7431" max="7431" width="2.140625" style="205" customWidth="1"/>
    <col min="7432" max="7432" width="8.140625" style="205" customWidth="1"/>
    <col min="7433" max="7433" width="2.140625" style="205" customWidth="1"/>
    <col min="7434" max="7434" width="8.140625" style="205" customWidth="1"/>
    <col min="7435" max="7435" width="2.28515625" style="205" customWidth="1"/>
    <col min="7436" max="7436" width="8.85546875" style="205" customWidth="1"/>
    <col min="7437" max="7437" width="2.28515625" style="205" customWidth="1"/>
    <col min="7438" max="7438" width="9.42578125" style="205" customWidth="1"/>
    <col min="7439" max="7680" width="19.140625" style="205"/>
    <col min="7681" max="7681" width="52.42578125" style="205" customWidth="1"/>
    <col min="7682" max="7682" width="8.140625" style="205" customWidth="1"/>
    <col min="7683" max="7683" width="2.28515625" style="205" customWidth="1"/>
    <col min="7684" max="7684" width="8.140625" style="205" customWidth="1"/>
    <col min="7685" max="7685" width="2.140625" style="205" customWidth="1"/>
    <col min="7686" max="7686" width="8.140625" style="205" customWidth="1"/>
    <col min="7687" max="7687" width="2.140625" style="205" customWidth="1"/>
    <col min="7688" max="7688" width="8.140625" style="205" customWidth="1"/>
    <col min="7689" max="7689" width="2.140625" style="205" customWidth="1"/>
    <col min="7690" max="7690" width="8.140625" style="205" customWidth="1"/>
    <col min="7691" max="7691" width="2.28515625" style="205" customWidth="1"/>
    <col min="7692" max="7692" width="8.85546875" style="205" customWidth="1"/>
    <col min="7693" max="7693" width="2.28515625" style="205" customWidth="1"/>
    <col min="7694" max="7694" width="9.42578125" style="205" customWidth="1"/>
    <col min="7695" max="7936" width="19.140625" style="205"/>
    <col min="7937" max="7937" width="52.42578125" style="205" customWidth="1"/>
    <col min="7938" max="7938" width="8.140625" style="205" customWidth="1"/>
    <col min="7939" max="7939" width="2.28515625" style="205" customWidth="1"/>
    <col min="7940" max="7940" width="8.140625" style="205" customWidth="1"/>
    <col min="7941" max="7941" width="2.140625" style="205" customWidth="1"/>
    <col min="7942" max="7942" width="8.140625" style="205" customWidth="1"/>
    <col min="7943" max="7943" width="2.140625" style="205" customWidth="1"/>
    <col min="7944" max="7944" width="8.140625" style="205" customWidth="1"/>
    <col min="7945" max="7945" width="2.140625" style="205" customWidth="1"/>
    <col min="7946" max="7946" width="8.140625" style="205" customWidth="1"/>
    <col min="7947" max="7947" width="2.28515625" style="205" customWidth="1"/>
    <col min="7948" max="7948" width="8.85546875" style="205" customWidth="1"/>
    <col min="7949" max="7949" width="2.28515625" style="205" customWidth="1"/>
    <col min="7950" max="7950" width="9.42578125" style="205" customWidth="1"/>
    <col min="7951" max="8192" width="19.140625" style="205"/>
    <col min="8193" max="8193" width="52.42578125" style="205" customWidth="1"/>
    <col min="8194" max="8194" width="8.140625" style="205" customWidth="1"/>
    <col min="8195" max="8195" width="2.28515625" style="205" customWidth="1"/>
    <col min="8196" max="8196" width="8.140625" style="205" customWidth="1"/>
    <col min="8197" max="8197" width="2.140625" style="205" customWidth="1"/>
    <col min="8198" max="8198" width="8.140625" style="205" customWidth="1"/>
    <col min="8199" max="8199" width="2.140625" style="205" customWidth="1"/>
    <col min="8200" max="8200" width="8.140625" style="205" customWidth="1"/>
    <col min="8201" max="8201" width="2.140625" style="205" customWidth="1"/>
    <col min="8202" max="8202" width="8.140625" style="205" customWidth="1"/>
    <col min="8203" max="8203" width="2.28515625" style="205" customWidth="1"/>
    <col min="8204" max="8204" width="8.85546875" style="205" customWidth="1"/>
    <col min="8205" max="8205" width="2.28515625" style="205" customWidth="1"/>
    <col min="8206" max="8206" width="9.42578125" style="205" customWidth="1"/>
    <col min="8207" max="8448" width="19.140625" style="205"/>
    <col min="8449" max="8449" width="52.42578125" style="205" customWidth="1"/>
    <col min="8450" max="8450" width="8.140625" style="205" customWidth="1"/>
    <col min="8451" max="8451" width="2.28515625" style="205" customWidth="1"/>
    <col min="8452" max="8452" width="8.140625" style="205" customWidth="1"/>
    <col min="8453" max="8453" width="2.140625" style="205" customWidth="1"/>
    <col min="8454" max="8454" width="8.140625" style="205" customWidth="1"/>
    <col min="8455" max="8455" width="2.140625" style="205" customWidth="1"/>
    <col min="8456" max="8456" width="8.140625" style="205" customWidth="1"/>
    <col min="8457" max="8457" width="2.140625" style="205" customWidth="1"/>
    <col min="8458" max="8458" width="8.140625" style="205" customWidth="1"/>
    <col min="8459" max="8459" width="2.28515625" style="205" customWidth="1"/>
    <col min="8460" max="8460" width="8.85546875" style="205" customWidth="1"/>
    <col min="8461" max="8461" width="2.28515625" style="205" customWidth="1"/>
    <col min="8462" max="8462" width="9.42578125" style="205" customWidth="1"/>
    <col min="8463" max="8704" width="19.140625" style="205"/>
    <col min="8705" max="8705" width="52.42578125" style="205" customWidth="1"/>
    <col min="8706" max="8706" width="8.140625" style="205" customWidth="1"/>
    <col min="8707" max="8707" width="2.28515625" style="205" customWidth="1"/>
    <col min="8708" max="8708" width="8.140625" style="205" customWidth="1"/>
    <col min="8709" max="8709" width="2.140625" style="205" customWidth="1"/>
    <col min="8710" max="8710" width="8.140625" style="205" customWidth="1"/>
    <col min="8711" max="8711" width="2.140625" style="205" customWidth="1"/>
    <col min="8712" max="8712" width="8.140625" style="205" customWidth="1"/>
    <col min="8713" max="8713" width="2.140625" style="205" customWidth="1"/>
    <col min="8714" max="8714" width="8.140625" style="205" customWidth="1"/>
    <col min="8715" max="8715" width="2.28515625" style="205" customWidth="1"/>
    <col min="8716" max="8716" width="8.85546875" style="205" customWidth="1"/>
    <col min="8717" max="8717" width="2.28515625" style="205" customWidth="1"/>
    <col min="8718" max="8718" width="9.42578125" style="205" customWidth="1"/>
    <col min="8719" max="8960" width="19.140625" style="205"/>
    <col min="8961" max="8961" width="52.42578125" style="205" customWidth="1"/>
    <col min="8962" max="8962" width="8.140625" style="205" customWidth="1"/>
    <col min="8963" max="8963" width="2.28515625" style="205" customWidth="1"/>
    <col min="8964" max="8964" width="8.140625" style="205" customWidth="1"/>
    <col min="8965" max="8965" width="2.140625" style="205" customWidth="1"/>
    <col min="8966" max="8966" width="8.140625" style="205" customWidth="1"/>
    <col min="8967" max="8967" width="2.140625" style="205" customWidth="1"/>
    <col min="8968" max="8968" width="8.140625" style="205" customWidth="1"/>
    <col min="8969" max="8969" width="2.140625" style="205" customWidth="1"/>
    <col min="8970" max="8970" width="8.140625" style="205" customWidth="1"/>
    <col min="8971" max="8971" width="2.28515625" style="205" customWidth="1"/>
    <col min="8972" max="8972" width="8.85546875" style="205" customWidth="1"/>
    <col min="8973" max="8973" width="2.28515625" style="205" customWidth="1"/>
    <col min="8974" max="8974" width="9.42578125" style="205" customWidth="1"/>
    <col min="8975" max="9216" width="19.140625" style="205"/>
    <col min="9217" max="9217" width="52.42578125" style="205" customWidth="1"/>
    <col min="9218" max="9218" width="8.140625" style="205" customWidth="1"/>
    <col min="9219" max="9219" width="2.28515625" style="205" customWidth="1"/>
    <col min="9220" max="9220" width="8.140625" style="205" customWidth="1"/>
    <col min="9221" max="9221" width="2.140625" style="205" customWidth="1"/>
    <col min="9222" max="9222" width="8.140625" style="205" customWidth="1"/>
    <col min="9223" max="9223" width="2.140625" style="205" customWidth="1"/>
    <col min="9224" max="9224" width="8.140625" style="205" customWidth="1"/>
    <col min="9225" max="9225" width="2.140625" style="205" customWidth="1"/>
    <col min="9226" max="9226" width="8.140625" style="205" customWidth="1"/>
    <col min="9227" max="9227" width="2.28515625" style="205" customWidth="1"/>
    <col min="9228" max="9228" width="8.85546875" style="205" customWidth="1"/>
    <col min="9229" max="9229" width="2.28515625" style="205" customWidth="1"/>
    <col min="9230" max="9230" width="9.42578125" style="205" customWidth="1"/>
    <col min="9231" max="9472" width="19.140625" style="205"/>
    <col min="9473" max="9473" width="52.42578125" style="205" customWidth="1"/>
    <col min="9474" max="9474" width="8.140625" style="205" customWidth="1"/>
    <col min="9475" max="9475" width="2.28515625" style="205" customWidth="1"/>
    <col min="9476" max="9476" width="8.140625" style="205" customWidth="1"/>
    <col min="9477" max="9477" width="2.140625" style="205" customWidth="1"/>
    <col min="9478" max="9478" width="8.140625" style="205" customWidth="1"/>
    <col min="9479" max="9479" width="2.140625" style="205" customWidth="1"/>
    <col min="9480" max="9480" width="8.140625" style="205" customWidth="1"/>
    <col min="9481" max="9481" width="2.140625" style="205" customWidth="1"/>
    <col min="9482" max="9482" width="8.140625" style="205" customWidth="1"/>
    <col min="9483" max="9483" width="2.28515625" style="205" customWidth="1"/>
    <col min="9484" max="9484" width="8.85546875" style="205" customWidth="1"/>
    <col min="9485" max="9485" width="2.28515625" style="205" customWidth="1"/>
    <col min="9486" max="9486" width="9.42578125" style="205" customWidth="1"/>
    <col min="9487" max="9728" width="19.140625" style="205"/>
    <col min="9729" max="9729" width="52.42578125" style="205" customWidth="1"/>
    <col min="9730" max="9730" width="8.140625" style="205" customWidth="1"/>
    <col min="9731" max="9731" width="2.28515625" style="205" customWidth="1"/>
    <col min="9732" max="9732" width="8.140625" style="205" customWidth="1"/>
    <col min="9733" max="9733" width="2.140625" style="205" customWidth="1"/>
    <col min="9734" max="9734" width="8.140625" style="205" customWidth="1"/>
    <col min="9735" max="9735" width="2.140625" style="205" customWidth="1"/>
    <col min="9736" max="9736" width="8.140625" style="205" customWidth="1"/>
    <col min="9737" max="9737" width="2.140625" style="205" customWidth="1"/>
    <col min="9738" max="9738" width="8.140625" style="205" customWidth="1"/>
    <col min="9739" max="9739" width="2.28515625" style="205" customWidth="1"/>
    <col min="9740" max="9740" width="8.85546875" style="205" customWidth="1"/>
    <col min="9741" max="9741" width="2.28515625" style="205" customWidth="1"/>
    <col min="9742" max="9742" width="9.42578125" style="205" customWidth="1"/>
    <col min="9743" max="9984" width="19.140625" style="205"/>
    <col min="9985" max="9985" width="52.42578125" style="205" customWidth="1"/>
    <col min="9986" max="9986" width="8.140625" style="205" customWidth="1"/>
    <col min="9987" max="9987" width="2.28515625" style="205" customWidth="1"/>
    <col min="9988" max="9988" width="8.140625" style="205" customWidth="1"/>
    <col min="9989" max="9989" width="2.140625" style="205" customWidth="1"/>
    <col min="9990" max="9990" width="8.140625" style="205" customWidth="1"/>
    <col min="9991" max="9991" width="2.140625" style="205" customWidth="1"/>
    <col min="9992" max="9992" width="8.140625" style="205" customWidth="1"/>
    <col min="9993" max="9993" width="2.140625" style="205" customWidth="1"/>
    <col min="9994" max="9994" width="8.140625" style="205" customWidth="1"/>
    <col min="9995" max="9995" width="2.28515625" style="205" customWidth="1"/>
    <col min="9996" max="9996" width="8.85546875" style="205" customWidth="1"/>
    <col min="9997" max="9997" width="2.28515625" style="205" customWidth="1"/>
    <col min="9998" max="9998" width="9.42578125" style="205" customWidth="1"/>
    <col min="9999" max="10240" width="19.140625" style="205"/>
    <col min="10241" max="10241" width="52.42578125" style="205" customWidth="1"/>
    <col min="10242" max="10242" width="8.140625" style="205" customWidth="1"/>
    <col min="10243" max="10243" width="2.28515625" style="205" customWidth="1"/>
    <col min="10244" max="10244" width="8.140625" style="205" customWidth="1"/>
    <col min="10245" max="10245" width="2.140625" style="205" customWidth="1"/>
    <col min="10246" max="10246" width="8.140625" style="205" customWidth="1"/>
    <col min="10247" max="10247" width="2.140625" style="205" customWidth="1"/>
    <col min="10248" max="10248" width="8.140625" style="205" customWidth="1"/>
    <col min="10249" max="10249" width="2.140625" style="205" customWidth="1"/>
    <col min="10250" max="10250" width="8.140625" style="205" customWidth="1"/>
    <col min="10251" max="10251" width="2.28515625" style="205" customWidth="1"/>
    <col min="10252" max="10252" width="8.85546875" style="205" customWidth="1"/>
    <col min="10253" max="10253" width="2.28515625" style="205" customWidth="1"/>
    <col min="10254" max="10254" width="9.42578125" style="205" customWidth="1"/>
    <col min="10255" max="10496" width="19.140625" style="205"/>
    <col min="10497" max="10497" width="52.42578125" style="205" customWidth="1"/>
    <col min="10498" max="10498" width="8.140625" style="205" customWidth="1"/>
    <col min="10499" max="10499" width="2.28515625" style="205" customWidth="1"/>
    <col min="10500" max="10500" width="8.140625" style="205" customWidth="1"/>
    <col min="10501" max="10501" width="2.140625" style="205" customWidth="1"/>
    <col min="10502" max="10502" width="8.140625" style="205" customWidth="1"/>
    <col min="10503" max="10503" width="2.140625" style="205" customWidth="1"/>
    <col min="10504" max="10504" width="8.140625" style="205" customWidth="1"/>
    <col min="10505" max="10505" width="2.140625" style="205" customWidth="1"/>
    <col min="10506" max="10506" width="8.140625" style="205" customWidth="1"/>
    <col min="10507" max="10507" width="2.28515625" style="205" customWidth="1"/>
    <col min="10508" max="10508" width="8.85546875" style="205" customWidth="1"/>
    <col min="10509" max="10509" width="2.28515625" style="205" customWidth="1"/>
    <col min="10510" max="10510" width="9.42578125" style="205" customWidth="1"/>
    <col min="10511" max="10752" width="19.140625" style="205"/>
    <col min="10753" max="10753" width="52.42578125" style="205" customWidth="1"/>
    <col min="10754" max="10754" width="8.140625" style="205" customWidth="1"/>
    <col min="10755" max="10755" width="2.28515625" style="205" customWidth="1"/>
    <col min="10756" max="10756" width="8.140625" style="205" customWidth="1"/>
    <col min="10757" max="10757" width="2.140625" style="205" customWidth="1"/>
    <col min="10758" max="10758" width="8.140625" style="205" customWidth="1"/>
    <col min="10759" max="10759" width="2.140625" style="205" customWidth="1"/>
    <col min="10760" max="10760" width="8.140625" style="205" customWidth="1"/>
    <col min="10761" max="10761" width="2.140625" style="205" customWidth="1"/>
    <col min="10762" max="10762" width="8.140625" style="205" customWidth="1"/>
    <col min="10763" max="10763" width="2.28515625" style="205" customWidth="1"/>
    <col min="10764" max="10764" width="8.85546875" style="205" customWidth="1"/>
    <col min="10765" max="10765" width="2.28515625" style="205" customWidth="1"/>
    <col min="10766" max="10766" width="9.42578125" style="205" customWidth="1"/>
    <col min="10767" max="11008" width="19.140625" style="205"/>
    <col min="11009" max="11009" width="52.42578125" style="205" customWidth="1"/>
    <col min="11010" max="11010" width="8.140625" style="205" customWidth="1"/>
    <col min="11011" max="11011" width="2.28515625" style="205" customWidth="1"/>
    <col min="11012" max="11012" width="8.140625" style="205" customWidth="1"/>
    <col min="11013" max="11013" width="2.140625" style="205" customWidth="1"/>
    <col min="11014" max="11014" width="8.140625" style="205" customWidth="1"/>
    <col min="11015" max="11015" width="2.140625" style="205" customWidth="1"/>
    <col min="11016" max="11016" width="8.140625" style="205" customWidth="1"/>
    <col min="11017" max="11017" width="2.140625" style="205" customWidth="1"/>
    <col min="11018" max="11018" width="8.140625" style="205" customWidth="1"/>
    <col min="11019" max="11019" width="2.28515625" style="205" customWidth="1"/>
    <col min="11020" max="11020" width="8.85546875" style="205" customWidth="1"/>
    <col min="11021" max="11021" width="2.28515625" style="205" customWidth="1"/>
    <col min="11022" max="11022" width="9.42578125" style="205" customWidth="1"/>
    <col min="11023" max="11264" width="19.140625" style="205"/>
    <col min="11265" max="11265" width="52.42578125" style="205" customWidth="1"/>
    <col min="11266" max="11266" width="8.140625" style="205" customWidth="1"/>
    <col min="11267" max="11267" width="2.28515625" style="205" customWidth="1"/>
    <col min="11268" max="11268" width="8.140625" style="205" customWidth="1"/>
    <col min="11269" max="11269" width="2.140625" style="205" customWidth="1"/>
    <col min="11270" max="11270" width="8.140625" style="205" customWidth="1"/>
    <col min="11271" max="11271" width="2.140625" style="205" customWidth="1"/>
    <col min="11272" max="11272" width="8.140625" style="205" customWidth="1"/>
    <col min="11273" max="11273" width="2.140625" style="205" customWidth="1"/>
    <col min="11274" max="11274" width="8.140625" style="205" customWidth="1"/>
    <col min="11275" max="11275" width="2.28515625" style="205" customWidth="1"/>
    <col min="11276" max="11276" width="8.85546875" style="205" customWidth="1"/>
    <col min="11277" max="11277" width="2.28515625" style="205" customWidth="1"/>
    <col min="11278" max="11278" width="9.42578125" style="205" customWidth="1"/>
    <col min="11279" max="11520" width="19.140625" style="205"/>
    <col min="11521" max="11521" width="52.42578125" style="205" customWidth="1"/>
    <col min="11522" max="11522" width="8.140625" style="205" customWidth="1"/>
    <col min="11523" max="11523" width="2.28515625" style="205" customWidth="1"/>
    <col min="11524" max="11524" width="8.140625" style="205" customWidth="1"/>
    <col min="11525" max="11525" width="2.140625" style="205" customWidth="1"/>
    <col min="11526" max="11526" width="8.140625" style="205" customWidth="1"/>
    <col min="11527" max="11527" width="2.140625" style="205" customWidth="1"/>
    <col min="11528" max="11528" width="8.140625" style="205" customWidth="1"/>
    <col min="11529" max="11529" width="2.140625" style="205" customWidth="1"/>
    <col min="11530" max="11530" width="8.140625" style="205" customWidth="1"/>
    <col min="11531" max="11531" width="2.28515625" style="205" customWidth="1"/>
    <col min="11532" max="11532" width="8.85546875" style="205" customWidth="1"/>
    <col min="11533" max="11533" width="2.28515625" style="205" customWidth="1"/>
    <col min="11534" max="11534" width="9.42578125" style="205" customWidth="1"/>
    <col min="11535" max="11776" width="19.140625" style="205"/>
    <col min="11777" max="11777" width="52.42578125" style="205" customWidth="1"/>
    <col min="11778" max="11778" width="8.140625" style="205" customWidth="1"/>
    <col min="11779" max="11779" width="2.28515625" style="205" customWidth="1"/>
    <col min="11780" max="11780" width="8.140625" style="205" customWidth="1"/>
    <col min="11781" max="11781" width="2.140625" style="205" customWidth="1"/>
    <col min="11782" max="11782" width="8.140625" style="205" customWidth="1"/>
    <col min="11783" max="11783" width="2.140625" style="205" customWidth="1"/>
    <col min="11784" max="11784" width="8.140625" style="205" customWidth="1"/>
    <col min="11785" max="11785" width="2.140625" style="205" customWidth="1"/>
    <col min="11786" max="11786" width="8.140625" style="205" customWidth="1"/>
    <col min="11787" max="11787" width="2.28515625" style="205" customWidth="1"/>
    <col min="11788" max="11788" width="8.85546875" style="205" customWidth="1"/>
    <col min="11789" max="11789" width="2.28515625" style="205" customWidth="1"/>
    <col min="11790" max="11790" width="9.42578125" style="205" customWidth="1"/>
    <col min="11791" max="12032" width="19.140625" style="205"/>
    <col min="12033" max="12033" width="52.42578125" style="205" customWidth="1"/>
    <col min="12034" max="12034" width="8.140625" style="205" customWidth="1"/>
    <col min="12035" max="12035" width="2.28515625" style="205" customWidth="1"/>
    <col min="12036" max="12036" width="8.140625" style="205" customWidth="1"/>
    <col min="12037" max="12037" width="2.140625" style="205" customWidth="1"/>
    <col min="12038" max="12038" width="8.140625" style="205" customWidth="1"/>
    <col min="12039" max="12039" width="2.140625" style="205" customWidth="1"/>
    <col min="12040" max="12040" width="8.140625" style="205" customWidth="1"/>
    <col min="12041" max="12041" width="2.140625" style="205" customWidth="1"/>
    <col min="12042" max="12042" width="8.140625" style="205" customWidth="1"/>
    <col min="12043" max="12043" width="2.28515625" style="205" customWidth="1"/>
    <col min="12044" max="12044" width="8.85546875" style="205" customWidth="1"/>
    <col min="12045" max="12045" width="2.28515625" style="205" customWidth="1"/>
    <col min="12046" max="12046" width="9.42578125" style="205" customWidth="1"/>
    <col min="12047" max="12288" width="19.140625" style="205"/>
    <col min="12289" max="12289" width="52.42578125" style="205" customWidth="1"/>
    <col min="12290" max="12290" width="8.140625" style="205" customWidth="1"/>
    <col min="12291" max="12291" width="2.28515625" style="205" customWidth="1"/>
    <col min="12292" max="12292" width="8.140625" style="205" customWidth="1"/>
    <col min="12293" max="12293" width="2.140625" style="205" customWidth="1"/>
    <col min="12294" max="12294" width="8.140625" style="205" customWidth="1"/>
    <col min="12295" max="12295" width="2.140625" style="205" customWidth="1"/>
    <col min="12296" max="12296" width="8.140625" style="205" customWidth="1"/>
    <col min="12297" max="12297" width="2.140625" style="205" customWidth="1"/>
    <col min="12298" max="12298" width="8.140625" style="205" customWidth="1"/>
    <col min="12299" max="12299" width="2.28515625" style="205" customWidth="1"/>
    <col min="12300" max="12300" width="8.85546875" style="205" customWidth="1"/>
    <col min="12301" max="12301" width="2.28515625" style="205" customWidth="1"/>
    <col min="12302" max="12302" width="9.42578125" style="205" customWidth="1"/>
    <col min="12303" max="12544" width="19.140625" style="205"/>
    <col min="12545" max="12545" width="52.42578125" style="205" customWidth="1"/>
    <col min="12546" max="12546" width="8.140625" style="205" customWidth="1"/>
    <col min="12547" max="12547" width="2.28515625" style="205" customWidth="1"/>
    <col min="12548" max="12548" width="8.140625" style="205" customWidth="1"/>
    <col min="12549" max="12549" width="2.140625" style="205" customWidth="1"/>
    <col min="12550" max="12550" width="8.140625" style="205" customWidth="1"/>
    <col min="12551" max="12551" width="2.140625" style="205" customWidth="1"/>
    <col min="12552" max="12552" width="8.140625" style="205" customWidth="1"/>
    <col min="12553" max="12553" width="2.140625" style="205" customWidth="1"/>
    <col min="12554" max="12554" width="8.140625" style="205" customWidth="1"/>
    <col min="12555" max="12555" width="2.28515625" style="205" customWidth="1"/>
    <col min="12556" max="12556" width="8.85546875" style="205" customWidth="1"/>
    <col min="12557" max="12557" width="2.28515625" style="205" customWidth="1"/>
    <col min="12558" max="12558" width="9.42578125" style="205" customWidth="1"/>
    <col min="12559" max="12800" width="19.140625" style="205"/>
    <col min="12801" max="12801" width="52.42578125" style="205" customWidth="1"/>
    <col min="12802" max="12802" width="8.140625" style="205" customWidth="1"/>
    <col min="12803" max="12803" width="2.28515625" style="205" customWidth="1"/>
    <col min="12804" max="12804" width="8.140625" style="205" customWidth="1"/>
    <col min="12805" max="12805" width="2.140625" style="205" customWidth="1"/>
    <col min="12806" max="12806" width="8.140625" style="205" customWidth="1"/>
    <col min="12807" max="12807" width="2.140625" style="205" customWidth="1"/>
    <col min="12808" max="12808" width="8.140625" style="205" customWidth="1"/>
    <col min="12809" max="12809" width="2.140625" style="205" customWidth="1"/>
    <col min="12810" max="12810" width="8.140625" style="205" customWidth="1"/>
    <col min="12811" max="12811" width="2.28515625" style="205" customWidth="1"/>
    <col min="12812" max="12812" width="8.85546875" style="205" customWidth="1"/>
    <col min="12813" max="12813" width="2.28515625" style="205" customWidth="1"/>
    <col min="12814" max="12814" width="9.42578125" style="205" customWidth="1"/>
    <col min="12815" max="13056" width="19.140625" style="205"/>
    <col min="13057" max="13057" width="52.42578125" style="205" customWidth="1"/>
    <col min="13058" max="13058" width="8.140625" style="205" customWidth="1"/>
    <col min="13059" max="13059" width="2.28515625" style="205" customWidth="1"/>
    <col min="13060" max="13060" width="8.140625" style="205" customWidth="1"/>
    <col min="13061" max="13061" width="2.140625" style="205" customWidth="1"/>
    <col min="13062" max="13062" width="8.140625" style="205" customWidth="1"/>
    <col min="13063" max="13063" width="2.140625" style="205" customWidth="1"/>
    <col min="13064" max="13064" width="8.140625" style="205" customWidth="1"/>
    <col min="13065" max="13065" width="2.140625" style="205" customWidth="1"/>
    <col min="13066" max="13066" width="8.140625" style="205" customWidth="1"/>
    <col min="13067" max="13067" width="2.28515625" style="205" customWidth="1"/>
    <col min="13068" max="13068" width="8.85546875" style="205" customWidth="1"/>
    <col min="13069" max="13069" width="2.28515625" style="205" customWidth="1"/>
    <col min="13070" max="13070" width="9.42578125" style="205" customWidth="1"/>
    <col min="13071" max="13312" width="19.140625" style="205"/>
    <col min="13313" max="13313" width="52.42578125" style="205" customWidth="1"/>
    <col min="13314" max="13314" width="8.140625" style="205" customWidth="1"/>
    <col min="13315" max="13315" width="2.28515625" style="205" customWidth="1"/>
    <col min="13316" max="13316" width="8.140625" style="205" customWidth="1"/>
    <col min="13317" max="13317" width="2.140625" style="205" customWidth="1"/>
    <col min="13318" max="13318" width="8.140625" style="205" customWidth="1"/>
    <col min="13319" max="13319" width="2.140625" style="205" customWidth="1"/>
    <col min="13320" max="13320" width="8.140625" style="205" customWidth="1"/>
    <col min="13321" max="13321" width="2.140625" style="205" customWidth="1"/>
    <col min="13322" max="13322" width="8.140625" style="205" customWidth="1"/>
    <col min="13323" max="13323" width="2.28515625" style="205" customWidth="1"/>
    <col min="13324" max="13324" width="8.85546875" style="205" customWidth="1"/>
    <col min="13325" max="13325" width="2.28515625" style="205" customWidth="1"/>
    <col min="13326" max="13326" width="9.42578125" style="205" customWidth="1"/>
    <col min="13327" max="13568" width="19.140625" style="205"/>
    <col min="13569" max="13569" width="52.42578125" style="205" customWidth="1"/>
    <col min="13570" max="13570" width="8.140625" style="205" customWidth="1"/>
    <col min="13571" max="13571" width="2.28515625" style="205" customWidth="1"/>
    <col min="13572" max="13572" width="8.140625" style="205" customWidth="1"/>
    <col min="13573" max="13573" width="2.140625" style="205" customWidth="1"/>
    <col min="13574" max="13574" width="8.140625" style="205" customWidth="1"/>
    <col min="13575" max="13575" width="2.140625" style="205" customWidth="1"/>
    <col min="13576" max="13576" width="8.140625" style="205" customWidth="1"/>
    <col min="13577" max="13577" width="2.140625" style="205" customWidth="1"/>
    <col min="13578" max="13578" width="8.140625" style="205" customWidth="1"/>
    <col min="13579" max="13579" width="2.28515625" style="205" customWidth="1"/>
    <col min="13580" max="13580" width="8.85546875" style="205" customWidth="1"/>
    <col min="13581" max="13581" width="2.28515625" style="205" customWidth="1"/>
    <col min="13582" max="13582" width="9.42578125" style="205" customWidth="1"/>
    <col min="13583" max="13824" width="19.140625" style="205"/>
    <col min="13825" max="13825" width="52.42578125" style="205" customWidth="1"/>
    <col min="13826" max="13826" width="8.140625" style="205" customWidth="1"/>
    <col min="13827" max="13827" width="2.28515625" style="205" customWidth="1"/>
    <col min="13828" max="13828" width="8.140625" style="205" customWidth="1"/>
    <col min="13829" max="13829" width="2.140625" style="205" customWidth="1"/>
    <col min="13830" max="13830" width="8.140625" style="205" customWidth="1"/>
    <col min="13831" max="13831" width="2.140625" style="205" customWidth="1"/>
    <col min="13832" max="13832" width="8.140625" style="205" customWidth="1"/>
    <col min="13833" max="13833" width="2.140625" style="205" customWidth="1"/>
    <col min="13834" max="13834" width="8.140625" style="205" customWidth="1"/>
    <col min="13835" max="13835" width="2.28515625" style="205" customWidth="1"/>
    <col min="13836" max="13836" width="8.85546875" style="205" customWidth="1"/>
    <col min="13837" max="13837" width="2.28515625" style="205" customWidth="1"/>
    <col min="13838" max="13838" width="9.42578125" style="205" customWidth="1"/>
    <col min="13839" max="14080" width="19.140625" style="205"/>
    <col min="14081" max="14081" width="52.42578125" style="205" customWidth="1"/>
    <col min="14082" max="14082" width="8.140625" style="205" customWidth="1"/>
    <col min="14083" max="14083" width="2.28515625" style="205" customWidth="1"/>
    <col min="14084" max="14084" width="8.140625" style="205" customWidth="1"/>
    <col min="14085" max="14085" width="2.140625" style="205" customWidth="1"/>
    <col min="14086" max="14086" width="8.140625" style="205" customWidth="1"/>
    <col min="14087" max="14087" width="2.140625" style="205" customWidth="1"/>
    <col min="14088" max="14088" width="8.140625" style="205" customWidth="1"/>
    <col min="14089" max="14089" width="2.140625" style="205" customWidth="1"/>
    <col min="14090" max="14090" width="8.140625" style="205" customWidth="1"/>
    <col min="14091" max="14091" width="2.28515625" style="205" customWidth="1"/>
    <col min="14092" max="14092" width="8.85546875" style="205" customWidth="1"/>
    <col min="14093" max="14093" width="2.28515625" style="205" customWidth="1"/>
    <col min="14094" max="14094" width="9.42578125" style="205" customWidth="1"/>
    <col min="14095" max="14336" width="19.140625" style="205"/>
    <col min="14337" max="14337" width="52.42578125" style="205" customWidth="1"/>
    <col min="14338" max="14338" width="8.140625" style="205" customWidth="1"/>
    <col min="14339" max="14339" width="2.28515625" style="205" customWidth="1"/>
    <col min="14340" max="14340" width="8.140625" style="205" customWidth="1"/>
    <col min="14341" max="14341" width="2.140625" style="205" customWidth="1"/>
    <col min="14342" max="14342" width="8.140625" style="205" customWidth="1"/>
    <col min="14343" max="14343" width="2.140625" style="205" customWidth="1"/>
    <col min="14344" max="14344" width="8.140625" style="205" customWidth="1"/>
    <col min="14345" max="14345" width="2.140625" style="205" customWidth="1"/>
    <col min="14346" max="14346" width="8.140625" style="205" customWidth="1"/>
    <col min="14347" max="14347" width="2.28515625" style="205" customWidth="1"/>
    <col min="14348" max="14348" width="8.85546875" style="205" customWidth="1"/>
    <col min="14349" max="14349" width="2.28515625" style="205" customWidth="1"/>
    <col min="14350" max="14350" width="9.42578125" style="205" customWidth="1"/>
    <col min="14351" max="14592" width="19.140625" style="205"/>
    <col min="14593" max="14593" width="52.42578125" style="205" customWidth="1"/>
    <col min="14594" max="14594" width="8.140625" style="205" customWidth="1"/>
    <col min="14595" max="14595" width="2.28515625" style="205" customWidth="1"/>
    <col min="14596" max="14596" width="8.140625" style="205" customWidth="1"/>
    <col min="14597" max="14597" width="2.140625" style="205" customWidth="1"/>
    <col min="14598" max="14598" width="8.140625" style="205" customWidth="1"/>
    <col min="14599" max="14599" width="2.140625" style="205" customWidth="1"/>
    <col min="14600" max="14600" width="8.140625" style="205" customWidth="1"/>
    <col min="14601" max="14601" width="2.140625" style="205" customWidth="1"/>
    <col min="14602" max="14602" width="8.140625" style="205" customWidth="1"/>
    <col min="14603" max="14603" width="2.28515625" style="205" customWidth="1"/>
    <col min="14604" max="14604" width="8.85546875" style="205" customWidth="1"/>
    <col min="14605" max="14605" width="2.28515625" style="205" customWidth="1"/>
    <col min="14606" max="14606" width="9.42578125" style="205" customWidth="1"/>
    <col min="14607" max="14848" width="19.140625" style="205"/>
    <col min="14849" max="14849" width="52.42578125" style="205" customWidth="1"/>
    <col min="14850" max="14850" width="8.140625" style="205" customWidth="1"/>
    <col min="14851" max="14851" width="2.28515625" style="205" customWidth="1"/>
    <col min="14852" max="14852" width="8.140625" style="205" customWidth="1"/>
    <col min="14853" max="14853" width="2.140625" style="205" customWidth="1"/>
    <col min="14854" max="14854" width="8.140625" style="205" customWidth="1"/>
    <col min="14855" max="14855" width="2.140625" style="205" customWidth="1"/>
    <col min="14856" max="14856" width="8.140625" style="205" customWidth="1"/>
    <col min="14857" max="14857" width="2.140625" style="205" customWidth="1"/>
    <col min="14858" max="14858" width="8.140625" style="205" customWidth="1"/>
    <col min="14859" max="14859" width="2.28515625" style="205" customWidth="1"/>
    <col min="14860" max="14860" width="8.85546875" style="205" customWidth="1"/>
    <col min="14861" max="14861" width="2.28515625" style="205" customWidth="1"/>
    <col min="14862" max="14862" width="9.42578125" style="205" customWidth="1"/>
    <col min="14863" max="15104" width="19.140625" style="205"/>
    <col min="15105" max="15105" width="52.42578125" style="205" customWidth="1"/>
    <col min="15106" max="15106" width="8.140625" style="205" customWidth="1"/>
    <col min="15107" max="15107" width="2.28515625" style="205" customWidth="1"/>
    <col min="15108" max="15108" width="8.140625" style="205" customWidth="1"/>
    <col min="15109" max="15109" width="2.140625" style="205" customWidth="1"/>
    <col min="15110" max="15110" width="8.140625" style="205" customWidth="1"/>
    <col min="15111" max="15111" width="2.140625" style="205" customWidth="1"/>
    <col min="15112" max="15112" width="8.140625" style="205" customWidth="1"/>
    <col min="15113" max="15113" width="2.140625" style="205" customWidth="1"/>
    <col min="15114" max="15114" width="8.140625" style="205" customWidth="1"/>
    <col min="15115" max="15115" width="2.28515625" style="205" customWidth="1"/>
    <col min="15116" max="15116" width="8.85546875" style="205" customWidth="1"/>
    <col min="15117" max="15117" width="2.28515625" style="205" customWidth="1"/>
    <col min="15118" max="15118" width="9.42578125" style="205" customWidth="1"/>
    <col min="15119" max="15360" width="19.140625" style="205"/>
    <col min="15361" max="15361" width="52.42578125" style="205" customWidth="1"/>
    <col min="15362" max="15362" width="8.140625" style="205" customWidth="1"/>
    <col min="15363" max="15363" width="2.28515625" style="205" customWidth="1"/>
    <col min="15364" max="15364" width="8.140625" style="205" customWidth="1"/>
    <col min="15365" max="15365" width="2.140625" style="205" customWidth="1"/>
    <col min="15366" max="15366" width="8.140625" style="205" customWidth="1"/>
    <col min="15367" max="15367" width="2.140625" style="205" customWidth="1"/>
    <col min="15368" max="15368" width="8.140625" style="205" customWidth="1"/>
    <col min="15369" max="15369" width="2.140625" style="205" customWidth="1"/>
    <col min="15370" max="15370" width="8.140625" style="205" customWidth="1"/>
    <col min="15371" max="15371" width="2.28515625" style="205" customWidth="1"/>
    <col min="15372" max="15372" width="8.85546875" style="205" customWidth="1"/>
    <col min="15373" max="15373" width="2.28515625" style="205" customWidth="1"/>
    <col min="15374" max="15374" width="9.42578125" style="205" customWidth="1"/>
    <col min="15375" max="15616" width="19.140625" style="205"/>
    <col min="15617" max="15617" width="52.42578125" style="205" customWidth="1"/>
    <col min="15618" max="15618" width="8.140625" style="205" customWidth="1"/>
    <col min="15619" max="15619" width="2.28515625" style="205" customWidth="1"/>
    <col min="15620" max="15620" width="8.140625" style="205" customWidth="1"/>
    <col min="15621" max="15621" width="2.140625" style="205" customWidth="1"/>
    <col min="15622" max="15622" width="8.140625" style="205" customWidth="1"/>
    <col min="15623" max="15623" width="2.140625" style="205" customWidth="1"/>
    <col min="15624" max="15624" width="8.140625" style="205" customWidth="1"/>
    <col min="15625" max="15625" width="2.140625" style="205" customWidth="1"/>
    <col min="15626" max="15626" width="8.140625" style="205" customWidth="1"/>
    <col min="15627" max="15627" width="2.28515625" style="205" customWidth="1"/>
    <col min="15628" max="15628" width="8.85546875" style="205" customWidth="1"/>
    <col min="15629" max="15629" width="2.28515625" style="205" customWidth="1"/>
    <col min="15630" max="15630" width="9.42578125" style="205" customWidth="1"/>
    <col min="15631" max="15872" width="19.140625" style="205"/>
    <col min="15873" max="15873" width="52.42578125" style="205" customWidth="1"/>
    <col min="15874" max="15874" width="8.140625" style="205" customWidth="1"/>
    <col min="15875" max="15875" width="2.28515625" style="205" customWidth="1"/>
    <col min="15876" max="15876" width="8.140625" style="205" customWidth="1"/>
    <col min="15877" max="15877" width="2.140625" style="205" customWidth="1"/>
    <col min="15878" max="15878" width="8.140625" style="205" customWidth="1"/>
    <col min="15879" max="15879" width="2.140625" style="205" customWidth="1"/>
    <col min="15880" max="15880" width="8.140625" style="205" customWidth="1"/>
    <col min="15881" max="15881" width="2.140625" style="205" customWidth="1"/>
    <col min="15882" max="15882" width="8.140625" style="205" customWidth="1"/>
    <col min="15883" max="15883" width="2.28515625" style="205" customWidth="1"/>
    <col min="15884" max="15884" width="8.85546875" style="205" customWidth="1"/>
    <col min="15885" max="15885" width="2.28515625" style="205" customWidth="1"/>
    <col min="15886" max="15886" width="9.42578125" style="205" customWidth="1"/>
    <col min="15887" max="16128" width="19.140625" style="205"/>
    <col min="16129" max="16129" width="52.42578125" style="205" customWidth="1"/>
    <col min="16130" max="16130" width="8.140625" style="205" customWidth="1"/>
    <col min="16131" max="16131" width="2.28515625" style="205" customWidth="1"/>
    <col min="16132" max="16132" width="8.140625" style="205" customWidth="1"/>
    <col min="16133" max="16133" width="2.140625" style="205" customWidth="1"/>
    <col min="16134" max="16134" width="8.140625" style="205" customWidth="1"/>
    <col min="16135" max="16135" width="2.140625" style="205" customWidth="1"/>
    <col min="16136" max="16136" width="8.140625" style="205" customWidth="1"/>
    <col min="16137" max="16137" width="2.140625" style="205" customWidth="1"/>
    <col min="16138" max="16138" width="8.140625" style="205" customWidth="1"/>
    <col min="16139" max="16139" width="2.28515625" style="205" customWidth="1"/>
    <col min="16140" max="16140" width="8.85546875" style="205" customWidth="1"/>
    <col min="16141" max="16141" width="2.28515625" style="205" customWidth="1"/>
    <col min="16142" max="16142" width="9.42578125" style="205" customWidth="1"/>
    <col min="16143" max="16384" width="19.140625" style="205"/>
  </cols>
  <sheetData>
    <row r="1" spans="1:18" ht="15" customHeight="1" x14ac:dyDescent="0.2">
      <c r="A1" s="660" t="s">
        <v>407</v>
      </c>
      <c r="B1" s="203"/>
      <c r="C1" s="203"/>
      <c r="D1" s="704"/>
      <c r="E1" s="704"/>
      <c r="F1" s="705" t="s">
        <v>601</v>
      </c>
      <c r="H1" s="660"/>
      <c r="I1" s="660"/>
      <c r="J1" s="660"/>
      <c r="K1" s="660"/>
      <c r="L1" s="660"/>
    </row>
    <row r="2" spans="1:18" ht="12" customHeight="1" x14ac:dyDescent="0.2">
      <c r="A2" s="203"/>
      <c r="B2" s="203"/>
      <c r="C2" s="203"/>
      <c r="D2" s="704"/>
      <c r="E2" s="704"/>
      <c r="F2" s="705" t="s">
        <v>429</v>
      </c>
    </row>
    <row r="3" spans="1:18" ht="12" customHeight="1" x14ac:dyDescent="0.2">
      <c r="A3" s="660" t="s">
        <v>183</v>
      </c>
      <c r="B3" s="203"/>
      <c r="C3" s="203"/>
      <c r="D3" s="704"/>
      <c r="E3" s="704"/>
      <c r="F3" s="705" t="s">
        <v>430</v>
      </c>
    </row>
    <row r="4" spans="1:18" ht="12" customHeight="1" x14ac:dyDescent="0.2">
      <c r="A4" s="705"/>
      <c r="B4" s="705"/>
      <c r="C4" s="705"/>
      <c r="D4" s="705"/>
      <c r="E4" s="705"/>
      <c r="F4" s="705"/>
      <c r="G4" s="705"/>
      <c r="H4" s="705"/>
      <c r="I4" s="707"/>
      <c r="J4" s="704"/>
      <c r="K4" s="704"/>
    </row>
    <row r="5" spans="1:18" ht="12" customHeight="1" x14ac:dyDescent="0.2">
      <c r="A5" s="705"/>
      <c r="B5" s="705"/>
      <c r="C5" s="705"/>
      <c r="D5" s="705"/>
      <c r="E5" s="705"/>
      <c r="F5" s="705"/>
      <c r="G5" s="705"/>
      <c r="H5" s="705"/>
      <c r="I5" s="707"/>
      <c r="J5" s="210"/>
      <c r="K5" s="704"/>
    </row>
    <row r="6" spans="1:18" ht="12" customHeight="1" x14ac:dyDescent="0.2">
      <c r="A6" s="705"/>
      <c r="B6" s="705"/>
      <c r="C6" s="705"/>
      <c r="D6" s="705"/>
      <c r="E6" s="705"/>
      <c r="F6" s="705"/>
      <c r="G6" s="705"/>
      <c r="H6" s="705"/>
      <c r="I6" s="707"/>
      <c r="J6" s="704"/>
      <c r="K6" s="704"/>
      <c r="N6" s="200"/>
    </row>
    <row r="7" spans="1:18" ht="14.1" customHeight="1" x14ac:dyDescent="0.2">
      <c r="A7" s="708"/>
      <c r="B7" s="1137"/>
      <c r="C7" s="1137"/>
      <c r="D7" s="1137"/>
      <c r="E7" s="1137"/>
      <c r="F7" s="1137"/>
      <c r="G7" s="709"/>
      <c r="H7" s="709"/>
      <c r="I7" s="209"/>
      <c r="J7" s="709"/>
      <c r="K7" s="709"/>
      <c r="L7" s="709"/>
      <c r="M7" s="209"/>
      <c r="N7" s="200"/>
    </row>
    <row r="8" spans="1:18" ht="14.1" customHeight="1" thickBot="1" x14ac:dyDescent="0.25">
      <c r="A8" s="706"/>
      <c r="B8" s="1145" t="s">
        <v>613</v>
      </c>
      <c r="C8" s="1145"/>
      <c r="D8" s="1145"/>
      <c r="E8" s="1145"/>
      <c r="F8" s="1145"/>
      <c r="G8" s="709"/>
      <c r="H8" s="709"/>
      <c r="I8" s="209"/>
      <c r="J8" s="709"/>
      <c r="K8" s="709"/>
      <c r="L8" s="709"/>
      <c r="M8" s="1191"/>
    </row>
    <row r="9" spans="1:18" ht="15.95" customHeight="1" x14ac:dyDescent="0.2">
      <c r="A9" s="706"/>
      <c r="B9" s="196">
        <v>2010</v>
      </c>
      <c r="C9" s="710"/>
      <c r="D9" s="196">
        <v>2011</v>
      </c>
      <c r="E9" s="710"/>
      <c r="F9" s="196" t="s">
        <v>431</v>
      </c>
      <c r="G9" s="710"/>
      <c r="H9" s="196" t="s">
        <v>432</v>
      </c>
      <c r="I9" s="710"/>
      <c r="J9" s="196" t="s">
        <v>133</v>
      </c>
      <c r="K9" s="710"/>
      <c r="L9" s="196" t="s">
        <v>580</v>
      </c>
      <c r="M9" s="1191"/>
      <c r="R9" s="197"/>
    </row>
    <row r="10" spans="1:18" ht="20.100000000000001" customHeight="1" x14ac:dyDescent="0.2">
      <c r="A10" s="706"/>
      <c r="B10" s="198"/>
      <c r="C10" s="199"/>
      <c r="D10" s="200"/>
      <c r="E10" s="706"/>
      <c r="F10" s="200"/>
      <c r="G10" s="201"/>
      <c r="H10" s="200"/>
      <c r="I10" s="201"/>
      <c r="J10" s="202"/>
      <c r="M10" s="1191"/>
      <c r="N10" s="200"/>
    </row>
    <row r="11" spans="1:18" ht="12" customHeight="1" x14ac:dyDescent="0.2">
      <c r="A11" s="203" t="s">
        <v>413</v>
      </c>
      <c r="B11" s="202">
        <v>470252</v>
      </c>
      <c r="D11" s="202">
        <v>458864</v>
      </c>
      <c r="F11" s="202">
        <v>477784</v>
      </c>
      <c r="H11" s="202">
        <v>509912</v>
      </c>
      <c r="I11" s="205"/>
      <c r="J11" s="202">
        <v>540372</v>
      </c>
      <c r="L11" s="202">
        <v>569542.83333333326</v>
      </c>
      <c r="M11" s="1191"/>
      <c r="N11" s="202"/>
      <c r="O11" s="202"/>
      <c r="R11" s="202"/>
    </row>
    <row r="12" spans="1:18" ht="12" customHeight="1" x14ac:dyDescent="0.2">
      <c r="A12" s="203"/>
      <c r="B12" s="200"/>
      <c r="D12" s="200"/>
      <c r="F12" s="200"/>
      <c r="H12" s="200"/>
      <c r="I12" s="205"/>
      <c r="J12" s="200"/>
      <c r="M12" s="1191"/>
      <c r="N12" s="200"/>
      <c r="O12" s="203"/>
    </row>
    <row r="13" spans="1:18" ht="12" customHeight="1" x14ac:dyDescent="0.2">
      <c r="A13" s="203" t="s">
        <v>433</v>
      </c>
      <c r="B13" s="202">
        <v>467719</v>
      </c>
      <c r="D13" s="202">
        <v>456443</v>
      </c>
      <c r="F13" s="202">
        <v>474117</v>
      </c>
      <c r="H13" s="202">
        <v>505705</v>
      </c>
      <c r="I13" s="205"/>
      <c r="J13" s="202">
        <v>535027</v>
      </c>
      <c r="L13" s="202">
        <v>563085.5</v>
      </c>
      <c r="M13" s="1191"/>
      <c r="N13" s="202"/>
      <c r="O13" s="202"/>
      <c r="R13" s="202"/>
    </row>
    <row r="14" spans="1:18" ht="12" customHeight="1" x14ac:dyDescent="0.2">
      <c r="A14" s="204" t="s">
        <v>434</v>
      </c>
      <c r="B14" s="202"/>
      <c r="D14" s="202"/>
      <c r="F14" s="202"/>
      <c r="H14" s="200"/>
      <c r="I14" s="205"/>
      <c r="J14" s="200"/>
      <c r="M14" s="1191"/>
      <c r="N14" s="200"/>
      <c r="O14" s="202"/>
      <c r="R14" s="202"/>
    </row>
    <row r="15" spans="1:18" ht="12" customHeight="1" x14ac:dyDescent="0.2">
      <c r="A15" s="205" t="s">
        <v>581</v>
      </c>
      <c r="B15" s="200">
        <v>315817</v>
      </c>
      <c r="D15" s="200">
        <v>309228</v>
      </c>
      <c r="F15" s="200">
        <v>307111</v>
      </c>
      <c r="H15" s="200">
        <v>345546</v>
      </c>
      <c r="I15" s="205"/>
      <c r="J15" s="200">
        <v>357739.5</v>
      </c>
      <c r="L15" s="200">
        <v>375892.75</v>
      </c>
      <c r="M15" s="1191"/>
      <c r="N15" s="200"/>
      <c r="R15" s="200"/>
    </row>
    <row r="16" spans="1:18" ht="12" customHeight="1" x14ac:dyDescent="0.2">
      <c r="A16" s="205" t="s">
        <v>435</v>
      </c>
      <c r="B16" s="200">
        <v>25644</v>
      </c>
      <c r="D16" s="200">
        <v>24786</v>
      </c>
      <c r="F16" s="200">
        <v>40488</v>
      </c>
      <c r="H16" s="200">
        <v>17667</v>
      </c>
      <c r="I16" s="205"/>
      <c r="J16" s="200">
        <v>23673.916666666668</v>
      </c>
      <c r="L16" s="200">
        <v>22347.75</v>
      </c>
      <c r="M16" s="1191"/>
      <c r="N16" s="200"/>
      <c r="R16" s="200"/>
    </row>
    <row r="17" spans="1:18" ht="12" customHeight="1" x14ac:dyDescent="0.2">
      <c r="A17" s="205" t="s">
        <v>609</v>
      </c>
      <c r="B17" s="200">
        <v>10474</v>
      </c>
      <c r="D17" s="200">
        <v>9856</v>
      </c>
      <c r="F17" s="200">
        <v>19592</v>
      </c>
      <c r="H17" s="200">
        <v>32559</v>
      </c>
      <c r="I17" s="205"/>
      <c r="J17" s="200">
        <v>33084.5</v>
      </c>
      <c r="L17" s="200">
        <v>33513.583333333336</v>
      </c>
      <c r="M17" s="1191"/>
      <c r="N17" s="200"/>
      <c r="O17" s="200"/>
      <c r="R17" s="200"/>
    </row>
    <row r="18" spans="1:18" ht="12" customHeight="1" x14ac:dyDescent="0.2">
      <c r="A18" s="203" t="s">
        <v>436</v>
      </c>
      <c r="B18" s="200">
        <v>40</v>
      </c>
      <c r="D18" s="200">
        <v>29</v>
      </c>
      <c r="F18" s="200">
        <v>24</v>
      </c>
      <c r="H18" s="200">
        <v>25</v>
      </c>
      <c r="I18" s="205"/>
      <c r="J18" s="200">
        <v>36</v>
      </c>
      <c r="L18" s="200">
        <v>63.083333333333329</v>
      </c>
      <c r="M18" s="1191"/>
      <c r="N18" s="200"/>
      <c r="O18" s="200"/>
      <c r="R18" s="200"/>
    </row>
    <row r="19" spans="1:18" ht="12" customHeight="1" x14ac:dyDescent="0.2">
      <c r="A19" s="203" t="s">
        <v>437</v>
      </c>
      <c r="B19" s="200">
        <v>706</v>
      </c>
      <c r="D19" s="200">
        <v>689</v>
      </c>
      <c r="F19" s="200">
        <v>700</v>
      </c>
      <c r="H19" s="200">
        <v>717</v>
      </c>
      <c r="I19" s="205"/>
      <c r="J19" s="200">
        <v>775</v>
      </c>
      <c r="L19" s="200">
        <v>925.33333333333326</v>
      </c>
      <c r="M19" s="1191"/>
      <c r="R19" s="200"/>
    </row>
    <row r="20" spans="1:18" ht="12" customHeight="1" x14ac:dyDescent="0.2">
      <c r="A20" s="203" t="s">
        <v>438</v>
      </c>
      <c r="B20" s="200">
        <v>115038</v>
      </c>
      <c r="D20" s="200">
        <v>111855</v>
      </c>
      <c r="F20" s="200">
        <v>106202</v>
      </c>
      <c r="H20" s="200">
        <v>109191</v>
      </c>
      <c r="I20" s="205"/>
      <c r="J20" s="200">
        <v>119718.41666666666</v>
      </c>
      <c r="L20" s="200">
        <v>130343</v>
      </c>
      <c r="M20" s="1191"/>
      <c r="N20" s="200"/>
      <c r="R20" s="200"/>
    </row>
    <row r="21" spans="1:18" ht="12" customHeight="1" x14ac:dyDescent="0.2">
      <c r="B21" s="200"/>
      <c r="D21" s="200"/>
      <c r="F21" s="202"/>
      <c r="H21" s="200"/>
      <c r="I21" s="205"/>
      <c r="J21" s="200"/>
      <c r="M21" s="1191"/>
      <c r="R21" s="200"/>
    </row>
    <row r="22" spans="1:18" ht="12" customHeight="1" x14ac:dyDescent="0.2">
      <c r="A22" s="203" t="s">
        <v>439</v>
      </c>
      <c r="B22" s="202">
        <v>27276</v>
      </c>
      <c r="D22" s="202">
        <v>26367</v>
      </c>
      <c r="F22" s="202">
        <v>42905</v>
      </c>
      <c r="H22" s="202">
        <v>20451</v>
      </c>
      <c r="I22" s="205"/>
      <c r="J22" s="202">
        <v>27127</v>
      </c>
      <c r="L22" s="202">
        <v>26809.25</v>
      </c>
      <c r="M22" s="1191"/>
      <c r="N22" s="202"/>
      <c r="O22" s="203"/>
      <c r="R22" s="202"/>
    </row>
    <row r="23" spans="1:18" ht="12" customHeight="1" x14ac:dyDescent="0.2">
      <c r="A23" s="204" t="s">
        <v>434</v>
      </c>
      <c r="B23" s="202"/>
      <c r="D23" s="202"/>
      <c r="F23" s="202"/>
      <c r="H23" s="200"/>
      <c r="I23" s="205"/>
      <c r="J23" s="200"/>
      <c r="M23" s="1191"/>
      <c r="O23" s="203"/>
      <c r="R23" s="202"/>
    </row>
    <row r="24" spans="1:18" ht="12" customHeight="1" x14ac:dyDescent="0.2">
      <c r="A24" s="205" t="s">
        <v>581</v>
      </c>
      <c r="B24" s="200">
        <v>25644</v>
      </c>
      <c r="D24" s="200">
        <v>24786</v>
      </c>
      <c r="F24" s="206">
        <v>40488</v>
      </c>
      <c r="H24" s="206">
        <v>17667</v>
      </c>
      <c r="I24" s="205"/>
      <c r="J24" s="206">
        <v>23673.916666666668</v>
      </c>
      <c r="L24" s="206">
        <v>22347.75</v>
      </c>
      <c r="M24" s="1191"/>
      <c r="N24" s="207"/>
      <c r="R24" s="200"/>
    </row>
    <row r="25" spans="1:18" ht="12" customHeight="1" x14ac:dyDescent="0.2">
      <c r="A25" s="205" t="s">
        <v>435</v>
      </c>
      <c r="B25" s="206" t="s">
        <v>440</v>
      </c>
      <c r="D25" s="200">
        <v>1</v>
      </c>
      <c r="F25" s="206">
        <v>3</v>
      </c>
      <c r="H25" s="206" t="s">
        <v>440</v>
      </c>
      <c r="I25" s="205"/>
      <c r="J25" s="206" t="s">
        <v>440</v>
      </c>
      <c r="L25" s="206" t="s">
        <v>440</v>
      </c>
      <c r="M25" s="1191"/>
      <c r="R25" s="200"/>
    </row>
    <row r="26" spans="1:18" ht="12" customHeight="1" x14ac:dyDescent="0.2">
      <c r="A26" s="961" t="s">
        <v>609</v>
      </c>
      <c r="B26" s="200">
        <v>168</v>
      </c>
      <c r="D26" s="200">
        <v>156</v>
      </c>
      <c r="F26" s="200">
        <v>207</v>
      </c>
      <c r="H26" s="206">
        <v>316</v>
      </c>
      <c r="I26" s="205"/>
      <c r="J26" s="206">
        <v>384.41666666666669</v>
      </c>
      <c r="L26" s="206">
        <v>538</v>
      </c>
      <c r="M26" s="1191"/>
      <c r="N26" s="207"/>
      <c r="R26" s="200"/>
    </row>
    <row r="27" spans="1:18" ht="12" customHeight="1" x14ac:dyDescent="0.2">
      <c r="A27" s="203" t="s">
        <v>436</v>
      </c>
      <c r="B27" s="200">
        <v>1</v>
      </c>
      <c r="D27" s="200">
        <v>4</v>
      </c>
      <c r="F27" s="206">
        <v>0</v>
      </c>
      <c r="H27" s="206" t="s">
        <v>440</v>
      </c>
      <c r="I27" s="206"/>
      <c r="J27" s="206" t="s">
        <v>440</v>
      </c>
      <c r="L27" s="206" t="s">
        <v>440</v>
      </c>
      <c r="M27" s="1191"/>
      <c r="N27" s="200"/>
      <c r="R27" s="200"/>
    </row>
    <row r="28" spans="1:18" ht="12" customHeight="1" x14ac:dyDescent="0.2">
      <c r="A28" s="203" t="s">
        <v>437</v>
      </c>
      <c r="B28" s="200">
        <v>30</v>
      </c>
      <c r="D28" s="200">
        <v>24</v>
      </c>
      <c r="F28" s="200">
        <v>8</v>
      </c>
      <c r="H28" s="206">
        <v>53</v>
      </c>
      <c r="I28" s="205"/>
      <c r="J28" s="206">
        <v>18</v>
      </c>
      <c r="L28" s="206">
        <v>33</v>
      </c>
      <c r="M28" s="1191"/>
      <c r="R28" s="200"/>
    </row>
    <row r="29" spans="1:18" ht="12" customHeight="1" x14ac:dyDescent="0.2">
      <c r="A29" s="203" t="s">
        <v>438</v>
      </c>
      <c r="B29" s="200">
        <v>1433</v>
      </c>
      <c r="D29" s="200">
        <v>1396</v>
      </c>
      <c r="F29" s="200">
        <v>2199</v>
      </c>
      <c r="H29" s="206">
        <v>2415</v>
      </c>
      <c r="I29" s="205"/>
      <c r="J29" s="206">
        <v>3050.75</v>
      </c>
      <c r="L29" s="206">
        <v>3890</v>
      </c>
      <c r="M29" s="1191"/>
      <c r="R29" s="200"/>
    </row>
    <row r="30" spans="1:18" ht="12" customHeight="1" x14ac:dyDescent="0.2">
      <c r="B30" s="200"/>
      <c r="D30" s="200"/>
      <c r="F30" s="202"/>
      <c r="H30" s="200"/>
      <c r="I30" s="205"/>
      <c r="J30" s="200"/>
      <c r="M30" s="1191"/>
      <c r="R30" s="200"/>
    </row>
    <row r="31" spans="1:18" ht="12" customHeight="1" x14ac:dyDescent="0.2">
      <c r="A31" s="203" t="s">
        <v>441</v>
      </c>
      <c r="B31" s="202">
        <v>10896</v>
      </c>
      <c r="D31" s="202">
        <v>10250</v>
      </c>
      <c r="F31" s="202">
        <v>20425</v>
      </c>
      <c r="H31" s="202">
        <v>33719</v>
      </c>
      <c r="I31" s="205"/>
      <c r="J31" s="202">
        <v>34659</v>
      </c>
      <c r="L31" s="202">
        <v>35296.333333333336</v>
      </c>
      <c r="M31" s="1191"/>
      <c r="N31" s="202"/>
      <c r="O31" s="203"/>
      <c r="R31" s="202"/>
    </row>
    <row r="32" spans="1:18" ht="12" customHeight="1" x14ac:dyDescent="0.2">
      <c r="A32" s="204" t="s">
        <v>434</v>
      </c>
      <c r="B32" s="202"/>
      <c r="D32" s="202"/>
      <c r="F32" s="202"/>
      <c r="H32" s="200"/>
      <c r="I32" s="205"/>
      <c r="J32" s="200"/>
      <c r="M32" s="1191"/>
      <c r="O32" s="203"/>
      <c r="R32" s="202"/>
    </row>
    <row r="33" spans="1:18" ht="12" customHeight="1" x14ac:dyDescent="0.2">
      <c r="A33" s="205" t="s">
        <v>581</v>
      </c>
      <c r="B33" s="200">
        <v>10474</v>
      </c>
      <c r="D33" s="200">
        <v>9856</v>
      </c>
      <c r="F33" s="206">
        <v>19592</v>
      </c>
      <c r="H33" s="206">
        <v>32559</v>
      </c>
      <c r="I33" s="205"/>
      <c r="J33" s="206">
        <v>33084.5</v>
      </c>
      <c r="L33" s="206">
        <v>33513.583333333336</v>
      </c>
      <c r="M33" s="1191"/>
      <c r="N33" s="207"/>
      <c r="R33" s="200"/>
    </row>
    <row r="34" spans="1:18" ht="12" customHeight="1" x14ac:dyDescent="0.2">
      <c r="A34" s="205" t="s">
        <v>435</v>
      </c>
      <c r="B34" s="200">
        <v>168</v>
      </c>
      <c r="D34" s="200">
        <v>156</v>
      </c>
      <c r="F34" s="200">
        <v>207</v>
      </c>
      <c r="H34" s="206">
        <v>163</v>
      </c>
      <c r="I34" s="205"/>
      <c r="J34" s="206">
        <v>384.41666666666669</v>
      </c>
      <c r="L34" s="206">
        <v>537.66666666666674</v>
      </c>
      <c r="M34" s="1191"/>
      <c r="N34" s="207"/>
      <c r="R34" s="200"/>
    </row>
    <row r="35" spans="1:18" ht="12" customHeight="1" x14ac:dyDescent="0.2">
      <c r="A35" s="961" t="s">
        <v>609</v>
      </c>
      <c r="B35" s="206" t="s">
        <v>440</v>
      </c>
      <c r="D35" s="206" t="s">
        <v>440</v>
      </c>
      <c r="F35" s="206" t="s">
        <v>440</v>
      </c>
      <c r="H35" s="206" t="s">
        <v>440</v>
      </c>
      <c r="I35" s="206"/>
      <c r="J35" s="206" t="s">
        <v>440</v>
      </c>
      <c r="L35" s="206" t="s">
        <v>440</v>
      </c>
      <c r="M35" s="1191"/>
      <c r="N35" s="200"/>
      <c r="R35" s="206"/>
    </row>
    <row r="36" spans="1:18" ht="12" customHeight="1" x14ac:dyDescent="0.2">
      <c r="A36" s="203" t="s">
        <v>436</v>
      </c>
      <c r="B36" s="206" t="s">
        <v>440</v>
      </c>
      <c r="D36" s="206" t="s">
        <v>440</v>
      </c>
      <c r="F36" s="206" t="s">
        <v>440</v>
      </c>
      <c r="H36" s="206" t="s">
        <v>440</v>
      </c>
      <c r="I36" s="206"/>
      <c r="J36" s="206" t="s">
        <v>440</v>
      </c>
      <c r="L36" s="206" t="s">
        <v>440</v>
      </c>
      <c r="M36" s="1191"/>
      <c r="N36" s="200"/>
      <c r="R36" s="206"/>
    </row>
    <row r="37" spans="1:18" ht="12" customHeight="1" x14ac:dyDescent="0.2">
      <c r="A37" s="203" t="s">
        <v>437</v>
      </c>
      <c r="B37" s="200">
        <v>5</v>
      </c>
      <c r="D37" s="200">
        <v>4</v>
      </c>
      <c r="F37" s="200">
        <v>14</v>
      </c>
      <c r="H37" s="206" t="s">
        <v>440</v>
      </c>
      <c r="I37" s="205"/>
      <c r="J37" s="206">
        <v>19</v>
      </c>
      <c r="L37" s="206">
        <v>29.333333333333332</v>
      </c>
      <c r="M37" s="1191"/>
      <c r="R37" s="200"/>
    </row>
    <row r="38" spans="1:18" ht="12" customHeight="1" x14ac:dyDescent="0.2">
      <c r="A38" s="203" t="s">
        <v>438</v>
      </c>
      <c r="B38" s="200">
        <v>249</v>
      </c>
      <c r="D38" s="200">
        <v>234</v>
      </c>
      <c r="F38" s="200">
        <v>612</v>
      </c>
      <c r="H38" s="206">
        <v>997</v>
      </c>
      <c r="I38" s="205"/>
      <c r="J38" s="206">
        <v>1171</v>
      </c>
      <c r="L38" s="206">
        <v>1215.75</v>
      </c>
      <c r="M38" s="1191"/>
      <c r="R38" s="200"/>
    </row>
    <row r="39" spans="1:18" ht="12" customHeight="1" x14ac:dyDescent="0.2">
      <c r="B39" s="200"/>
      <c r="D39" s="200"/>
      <c r="F39" s="202"/>
      <c r="H39" s="202"/>
      <c r="I39" s="205"/>
      <c r="J39" s="200"/>
      <c r="M39" s="1191"/>
      <c r="R39" s="200"/>
    </row>
    <row r="40" spans="1:18" ht="12" customHeight="1" x14ac:dyDescent="0.2">
      <c r="A40" s="203" t="s">
        <v>442</v>
      </c>
      <c r="B40" s="202">
        <v>83</v>
      </c>
      <c r="D40" s="202">
        <v>65</v>
      </c>
      <c r="F40" s="202">
        <v>52</v>
      </c>
      <c r="H40" s="202">
        <v>47</v>
      </c>
      <c r="I40" s="205"/>
      <c r="J40" s="202">
        <v>61</v>
      </c>
      <c r="L40" s="202">
        <v>87</v>
      </c>
      <c r="M40" s="1191"/>
      <c r="N40" s="202"/>
      <c r="O40" s="203"/>
      <c r="R40" s="202"/>
    </row>
    <row r="41" spans="1:18" ht="12" customHeight="1" x14ac:dyDescent="0.2">
      <c r="A41" s="204" t="s">
        <v>434</v>
      </c>
      <c r="B41" s="202"/>
      <c r="D41" s="202"/>
      <c r="F41" s="202"/>
      <c r="H41" s="200"/>
      <c r="I41" s="205"/>
      <c r="J41" s="200"/>
      <c r="M41" s="1191"/>
      <c r="N41" s="200"/>
      <c r="O41" s="203"/>
      <c r="R41" s="202"/>
    </row>
    <row r="42" spans="1:18" ht="12" customHeight="1" x14ac:dyDescent="0.2">
      <c r="A42" s="205" t="s">
        <v>581</v>
      </c>
      <c r="B42" s="200">
        <v>40</v>
      </c>
      <c r="D42" s="200">
        <v>29</v>
      </c>
      <c r="F42" s="206">
        <v>24</v>
      </c>
      <c r="H42" s="206">
        <v>25</v>
      </c>
      <c r="I42" s="205"/>
      <c r="J42" s="206">
        <v>36</v>
      </c>
      <c r="L42" s="206">
        <v>63</v>
      </c>
      <c r="M42" s="1191"/>
      <c r="N42" s="200"/>
      <c r="R42" s="200"/>
    </row>
    <row r="43" spans="1:18" ht="12" customHeight="1" x14ac:dyDescent="0.2">
      <c r="A43" s="205" t="s">
        <v>435</v>
      </c>
      <c r="B43" s="206">
        <v>1</v>
      </c>
      <c r="D43" s="200">
        <v>4</v>
      </c>
      <c r="F43" s="206" t="s">
        <v>440</v>
      </c>
      <c r="H43" s="206" t="s">
        <v>440</v>
      </c>
      <c r="I43" s="206"/>
      <c r="J43" s="206" t="s">
        <v>440</v>
      </c>
      <c r="L43" s="206" t="s">
        <v>440</v>
      </c>
      <c r="M43" s="1191"/>
      <c r="R43" s="200"/>
    </row>
    <row r="44" spans="1:18" ht="12" customHeight="1" x14ac:dyDescent="0.2">
      <c r="A44" s="961" t="s">
        <v>609</v>
      </c>
      <c r="B44" s="206" t="s">
        <v>440</v>
      </c>
      <c r="D44" s="206" t="s">
        <v>440</v>
      </c>
      <c r="F44" s="206" t="s">
        <v>440</v>
      </c>
      <c r="H44" s="206" t="s">
        <v>440</v>
      </c>
      <c r="I44" s="206"/>
      <c r="J44" s="206" t="s">
        <v>440</v>
      </c>
      <c r="L44" s="206" t="s">
        <v>440</v>
      </c>
      <c r="M44" s="1191"/>
      <c r="R44" s="206"/>
    </row>
    <row r="45" spans="1:18" ht="12" customHeight="1" x14ac:dyDescent="0.2">
      <c r="A45" s="203" t="s">
        <v>436</v>
      </c>
      <c r="B45" s="200">
        <v>1</v>
      </c>
      <c r="D45" s="206" t="s">
        <v>440</v>
      </c>
      <c r="F45" s="206" t="s">
        <v>440</v>
      </c>
      <c r="H45" s="206">
        <v>1</v>
      </c>
      <c r="I45" s="206"/>
      <c r="J45" s="206" t="s">
        <v>440</v>
      </c>
      <c r="L45" s="206" t="s">
        <v>440</v>
      </c>
      <c r="M45" s="1191"/>
      <c r="R45" s="200"/>
    </row>
    <row r="46" spans="1:18" ht="12" customHeight="1" x14ac:dyDescent="0.2">
      <c r="A46" s="203" t="s">
        <v>437</v>
      </c>
      <c r="B46" s="206" t="s">
        <v>440</v>
      </c>
      <c r="D46" s="206" t="s">
        <v>440</v>
      </c>
      <c r="F46" s="206" t="s">
        <v>440</v>
      </c>
      <c r="H46" s="206" t="s">
        <v>440</v>
      </c>
      <c r="I46" s="206"/>
      <c r="J46" s="206" t="s">
        <v>440</v>
      </c>
      <c r="L46" s="206" t="s">
        <v>440</v>
      </c>
      <c r="M46" s="1191"/>
      <c r="R46" s="200"/>
    </row>
    <row r="47" spans="1:18" ht="12" customHeight="1" x14ac:dyDescent="0.2">
      <c r="A47" s="203" t="s">
        <v>438</v>
      </c>
      <c r="B47" s="200">
        <v>41</v>
      </c>
      <c r="D47" s="200">
        <v>32</v>
      </c>
      <c r="F47" s="200">
        <v>28</v>
      </c>
      <c r="H47" s="206">
        <v>22</v>
      </c>
      <c r="I47" s="205"/>
      <c r="J47" s="206">
        <v>25</v>
      </c>
      <c r="L47" s="206">
        <v>24</v>
      </c>
      <c r="M47" s="1191"/>
      <c r="R47" s="200"/>
    </row>
    <row r="48" spans="1:18" ht="12" customHeight="1" x14ac:dyDescent="0.2">
      <c r="B48" s="200"/>
      <c r="D48" s="200"/>
      <c r="F48" s="200"/>
      <c r="H48" s="200"/>
      <c r="I48" s="205"/>
      <c r="J48" s="200"/>
      <c r="M48" s="1191"/>
      <c r="R48" s="200"/>
    </row>
    <row r="49" spans="1:18" ht="12" customHeight="1" x14ac:dyDescent="0.2">
      <c r="A49" s="203" t="s">
        <v>443</v>
      </c>
      <c r="B49" s="202">
        <v>1346</v>
      </c>
      <c r="D49" s="202">
        <v>1290</v>
      </c>
      <c r="E49" s="202"/>
      <c r="F49" s="202">
        <v>1346</v>
      </c>
      <c r="H49" s="202">
        <v>1346</v>
      </c>
      <c r="I49" s="205"/>
      <c r="J49" s="202">
        <v>1489</v>
      </c>
      <c r="L49" s="202">
        <v>1715</v>
      </c>
      <c r="M49" s="1191"/>
      <c r="N49" s="202"/>
      <c r="O49" s="203"/>
      <c r="R49" s="202"/>
    </row>
    <row r="50" spans="1:18" ht="12" customHeight="1" x14ac:dyDescent="0.2">
      <c r="A50" s="204" t="s">
        <v>434</v>
      </c>
      <c r="B50" s="202"/>
      <c r="D50" s="202"/>
      <c r="E50" s="202"/>
      <c r="F50" s="202"/>
      <c r="H50" s="200"/>
      <c r="I50" s="205"/>
      <c r="J50" s="206"/>
      <c r="L50" s="206"/>
      <c r="M50" s="1191"/>
      <c r="O50" s="203"/>
      <c r="R50" s="202"/>
    </row>
    <row r="51" spans="1:18" ht="12" customHeight="1" x14ac:dyDescent="0.2">
      <c r="A51" s="205" t="s">
        <v>581</v>
      </c>
      <c r="B51" s="200">
        <v>706</v>
      </c>
      <c r="D51" s="208">
        <v>689</v>
      </c>
      <c r="F51" s="206">
        <v>700</v>
      </c>
      <c r="H51" s="206">
        <v>717</v>
      </c>
      <c r="I51" s="205"/>
      <c r="J51" s="206">
        <v>775</v>
      </c>
      <c r="L51" s="206">
        <v>925</v>
      </c>
      <c r="M51" s="1191"/>
      <c r="N51" s="207"/>
      <c r="R51" s="200"/>
    </row>
    <row r="52" spans="1:18" ht="12" customHeight="1" x14ac:dyDescent="0.2">
      <c r="A52" s="205" t="s">
        <v>435</v>
      </c>
      <c r="B52" s="200">
        <v>30</v>
      </c>
      <c r="D52" s="208">
        <v>24</v>
      </c>
      <c r="F52" s="208">
        <v>8</v>
      </c>
      <c r="H52" s="206">
        <v>2</v>
      </c>
      <c r="I52" s="205"/>
      <c r="J52" s="206">
        <v>18</v>
      </c>
      <c r="L52" s="206">
        <v>32.833333333333336</v>
      </c>
      <c r="M52" s="1191"/>
      <c r="N52" s="200"/>
      <c r="R52" s="200"/>
    </row>
    <row r="53" spans="1:18" ht="12" customHeight="1" x14ac:dyDescent="0.2">
      <c r="A53" s="961" t="s">
        <v>609</v>
      </c>
      <c r="B53" s="200">
        <v>5</v>
      </c>
      <c r="D53" s="208">
        <v>4</v>
      </c>
      <c r="F53" s="208">
        <v>14</v>
      </c>
      <c r="H53" s="206" t="s">
        <v>440</v>
      </c>
      <c r="I53" s="205"/>
      <c r="J53" s="206">
        <v>19</v>
      </c>
      <c r="L53" s="206">
        <v>29.333333333333332</v>
      </c>
      <c r="M53" s="1191"/>
      <c r="N53" s="200"/>
      <c r="R53" s="200"/>
    </row>
    <row r="54" spans="1:18" ht="12" customHeight="1" x14ac:dyDescent="0.2">
      <c r="A54" s="203" t="s">
        <v>436</v>
      </c>
      <c r="B54" s="206" t="s">
        <v>440</v>
      </c>
      <c r="D54" s="206" t="s">
        <v>440</v>
      </c>
      <c r="F54" s="206" t="s">
        <v>440</v>
      </c>
      <c r="H54" s="206" t="s">
        <v>440</v>
      </c>
      <c r="I54" s="205"/>
      <c r="J54" s="206" t="s">
        <v>440</v>
      </c>
      <c r="L54" s="206" t="s">
        <v>440</v>
      </c>
      <c r="M54" s="1191"/>
      <c r="R54" s="200"/>
    </row>
    <row r="55" spans="1:18" ht="12" customHeight="1" x14ac:dyDescent="0.2">
      <c r="A55" s="203" t="s">
        <v>437</v>
      </c>
      <c r="B55" s="200">
        <v>187</v>
      </c>
      <c r="D55" s="208">
        <v>174</v>
      </c>
      <c r="F55" s="208">
        <v>214</v>
      </c>
      <c r="H55" s="206" t="s">
        <v>440</v>
      </c>
      <c r="I55" s="205"/>
      <c r="J55" s="206">
        <v>232</v>
      </c>
      <c r="L55" s="206">
        <v>239</v>
      </c>
      <c r="M55" s="1191"/>
      <c r="R55" s="200"/>
    </row>
    <row r="56" spans="1:18" ht="12" customHeight="1" x14ac:dyDescent="0.2">
      <c r="A56" s="203" t="s">
        <v>438</v>
      </c>
      <c r="B56" s="200">
        <v>418</v>
      </c>
      <c r="D56" s="208">
        <v>399</v>
      </c>
      <c r="F56" s="208">
        <v>410</v>
      </c>
      <c r="H56" s="206">
        <v>404</v>
      </c>
      <c r="I56" s="205"/>
      <c r="J56" s="206">
        <v>445</v>
      </c>
      <c r="L56" s="206">
        <v>489</v>
      </c>
      <c r="M56" s="1191"/>
      <c r="R56" s="200"/>
    </row>
    <row r="57" spans="1:18" ht="12" customHeight="1" x14ac:dyDescent="0.2">
      <c r="B57" s="200"/>
      <c r="D57" s="200"/>
      <c r="F57" s="200"/>
      <c r="H57" s="200"/>
      <c r="I57" s="205"/>
      <c r="J57" s="206"/>
      <c r="M57" s="1191"/>
      <c r="R57" s="200"/>
    </row>
    <row r="58" spans="1:18" ht="12" customHeight="1" x14ac:dyDescent="0.2">
      <c r="A58" s="203" t="s">
        <v>444</v>
      </c>
      <c r="B58" s="202">
        <v>117179</v>
      </c>
      <c r="D58" s="202">
        <v>113916</v>
      </c>
      <c r="F58" s="202">
        <v>109451</v>
      </c>
      <c r="H58" s="202">
        <v>113029</v>
      </c>
      <c r="I58" s="205"/>
      <c r="J58" s="202">
        <v>124410</v>
      </c>
      <c r="L58" s="202">
        <v>135961.50000000003</v>
      </c>
      <c r="M58" s="1191"/>
      <c r="N58" s="202"/>
      <c r="O58" s="203"/>
      <c r="R58" s="202"/>
    </row>
    <row r="59" spans="1:18" ht="12" customHeight="1" x14ac:dyDescent="0.2">
      <c r="A59" s="204" t="s">
        <v>434</v>
      </c>
      <c r="B59" s="202"/>
      <c r="D59" s="202"/>
      <c r="F59" s="202"/>
      <c r="H59" s="200"/>
      <c r="I59" s="205"/>
      <c r="J59" s="200"/>
      <c r="M59" s="1191"/>
      <c r="N59" s="200"/>
      <c r="O59" s="203"/>
      <c r="R59" s="202"/>
    </row>
    <row r="60" spans="1:18" ht="12" customHeight="1" x14ac:dyDescent="0.2">
      <c r="A60" s="205" t="s">
        <v>581</v>
      </c>
      <c r="B60" s="200">
        <v>115038</v>
      </c>
      <c r="D60" s="200">
        <v>111855</v>
      </c>
      <c r="F60" s="200">
        <v>106202</v>
      </c>
      <c r="H60" s="200">
        <v>109191</v>
      </c>
      <c r="I60" s="205"/>
      <c r="J60" s="200">
        <v>119718.41666666666</v>
      </c>
      <c r="L60" s="200">
        <v>130343</v>
      </c>
      <c r="M60" s="1191"/>
      <c r="N60" s="200"/>
      <c r="R60" s="200"/>
    </row>
    <row r="61" spans="1:18" ht="12" customHeight="1" x14ac:dyDescent="0.2">
      <c r="A61" s="205" t="s">
        <v>435</v>
      </c>
      <c r="B61" s="200">
        <v>1433</v>
      </c>
      <c r="D61" s="200">
        <v>1396</v>
      </c>
      <c r="F61" s="200">
        <v>2199</v>
      </c>
      <c r="H61" s="200">
        <v>2415</v>
      </c>
      <c r="I61" s="205"/>
      <c r="J61" s="200">
        <v>3050.75</v>
      </c>
      <c r="L61" s="200">
        <v>3890</v>
      </c>
      <c r="M61" s="1191"/>
      <c r="R61" s="200"/>
    </row>
    <row r="62" spans="1:18" ht="12" customHeight="1" x14ac:dyDescent="0.2">
      <c r="A62" s="961" t="s">
        <v>609</v>
      </c>
      <c r="B62" s="200">
        <v>249</v>
      </c>
      <c r="D62" s="200">
        <v>234</v>
      </c>
      <c r="F62" s="200">
        <v>612</v>
      </c>
      <c r="H62" s="200">
        <v>404</v>
      </c>
      <c r="I62" s="205"/>
      <c r="J62" s="200">
        <v>1171</v>
      </c>
      <c r="L62" s="200">
        <v>1215.75</v>
      </c>
      <c r="M62" s="1191"/>
      <c r="R62" s="200"/>
    </row>
    <row r="63" spans="1:18" ht="12" customHeight="1" x14ac:dyDescent="0.2">
      <c r="A63" s="203" t="s">
        <v>436</v>
      </c>
      <c r="B63" s="200">
        <v>41</v>
      </c>
      <c r="D63" s="200">
        <v>32</v>
      </c>
      <c r="F63" s="200">
        <v>28</v>
      </c>
      <c r="H63" s="200">
        <v>22</v>
      </c>
      <c r="I63" s="205"/>
      <c r="J63" s="200">
        <v>25</v>
      </c>
      <c r="L63" s="200">
        <v>23.916666666666668</v>
      </c>
      <c r="M63" s="1191"/>
      <c r="R63" s="200"/>
    </row>
    <row r="64" spans="1:18" ht="12" customHeight="1" x14ac:dyDescent="0.2">
      <c r="A64" s="203" t="s">
        <v>437</v>
      </c>
      <c r="B64" s="200">
        <v>418</v>
      </c>
      <c r="D64" s="200">
        <v>399</v>
      </c>
      <c r="F64" s="200">
        <v>410</v>
      </c>
      <c r="H64" s="200">
        <v>404</v>
      </c>
      <c r="I64" s="205"/>
      <c r="J64" s="200">
        <v>445</v>
      </c>
      <c r="L64" s="200">
        <v>488.83333333333331</v>
      </c>
      <c r="M64" s="1191"/>
      <c r="R64" s="200"/>
    </row>
    <row r="65" spans="1:18" ht="12" customHeight="1" x14ac:dyDescent="0.2">
      <c r="A65" s="203" t="s">
        <v>438</v>
      </c>
      <c r="B65" s="206" t="s">
        <v>440</v>
      </c>
      <c r="D65" s="206" t="s">
        <v>440</v>
      </c>
      <c r="E65" s="201"/>
      <c r="F65" s="206" t="s">
        <v>440</v>
      </c>
      <c r="H65" s="206" t="s">
        <v>440</v>
      </c>
      <c r="I65" s="206"/>
      <c r="J65" s="206" t="s">
        <v>440</v>
      </c>
      <c r="L65" s="206" t="s">
        <v>440</v>
      </c>
      <c r="M65" s="1191"/>
      <c r="R65" s="200"/>
    </row>
    <row r="66" spans="1:18" ht="12" customHeight="1" x14ac:dyDescent="0.2">
      <c r="B66" s="209"/>
      <c r="C66" s="209"/>
      <c r="D66" s="209"/>
      <c r="E66" s="209"/>
      <c r="F66" s="209"/>
      <c r="G66" s="209"/>
      <c r="H66" s="209"/>
      <c r="I66" s="209"/>
      <c r="J66" s="209"/>
      <c r="K66" s="209"/>
      <c r="L66" s="209"/>
      <c r="R66" s="200"/>
    </row>
    <row r="67" spans="1:18" ht="12" customHeight="1" x14ac:dyDescent="0.2">
      <c r="A67" s="209" t="s">
        <v>445</v>
      </c>
      <c r="B67" s="709"/>
      <c r="C67" s="709"/>
      <c r="D67" s="709"/>
      <c r="E67" s="709"/>
      <c r="F67" s="709"/>
      <c r="G67" s="709"/>
      <c r="H67" s="709"/>
      <c r="I67" s="209"/>
      <c r="J67" s="709"/>
      <c r="K67" s="709"/>
      <c r="L67" s="711"/>
      <c r="R67" s="200"/>
    </row>
    <row r="68" spans="1:18" ht="12.75" customHeight="1" x14ac:dyDescent="0.2">
      <c r="A68" s="1192" t="s">
        <v>610</v>
      </c>
      <c r="B68" s="1193"/>
      <c r="C68" s="1193"/>
      <c r="D68" s="1193"/>
      <c r="E68" s="1193"/>
      <c r="F68" s="1193"/>
      <c r="G68" s="1193"/>
      <c r="H68" s="1193"/>
      <c r="I68" s="1193"/>
      <c r="J68" s="1193"/>
      <c r="K68" s="1193"/>
      <c r="L68" s="1193"/>
      <c r="M68" s="1193"/>
      <c r="N68" s="1193"/>
      <c r="O68" s="1193"/>
      <c r="P68" s="1193"/>
      <c r="R68" s="200"/>
    </row>
    <row r="69" spans="1:18" ht="12" customHeight="1" x14ac:dyDescent="0.2">
      <c r="A69" s="704"/>
      <c r="B69" s="704"/>
      <c r="C69" s="704"/>
      <c r="D69" s="704"/>
      <c r="E69" s="704"/>
      <c r="F69" s="704"/>
      <c r="G69" s="704"/>
      <c r="H69" s="704"/>
      <c r="I69" s="707"/>
      <c r="J69" s="210"/>
      <c r="K69" s="210"/>
      <c r="L69" s="210"/>
      <c r="R69" s="200"/>
    </row>
    <row r="70" spans="1:18" x14ac:dyDescent="0.2">
      <c r="J70" s="210"/>
      <c r="K70" s="210"/>
      <c r="L70" s="210"/>
      <c r="R70" s="200"/>
    </row>
    <row r="71" spans="1:18" x14ac:dyDescent="0.2">
      <c r="J71" s="210"/>
      <c r="K71" s="210"/>
      <c r="L71" s="210"/>
      <c r="R71" s="200"/>
    </row>
    <row r="72" spans="1:18" x14ac:dyDescent="0.2">
      <c r="J72" s="210"/>
      <c r="K72" s="210"/>
      <c r="L72" s="210"/>
      <c r="R72" s="200"/>
    </row>
    <row r="73" spans="1:18" x14ac:dyDescent="0.2">
      <c r="J73" s="210"/>
      <c r="K73" s="210"/>
      <c r="L73" s="210"/>
      <c r="R73" s="200"/>
    </row>
    <row r="74" spans="1:18" x14ac:dyDescent="0.2">
      <c r="J74" s="210"/>
      <c r="K74" s="210"/>
      <c r="L74" s="210"/>
      <c r="R74" s="200"/>
    </row>
    <row r="75" spans="1:18" x14ac:dyDescent="0.2">
      <c r="J75" s="210"/>
      <c r="K75" s="210"/>
      <c r="L75" s="210"/>
      <c r="R75" s="200"/>
    </row>
    <row r="76" spans="1:18" x14ac:dyDescent="0.2">
      <c r="R76" s="200"/>
    </row>
    <row r="77" spans="1:18" x14ac:dyDescent="0.2">
      <c r="R77" s="200"/>
    </row>
    <row r="78" spans="1:18" x14ac:dyDescent="0.2">
      <c r="R78" s="200"/>
    </row>
    <row r="79" spans="1:18" x14ac:dyDescent="0.2">
      <c r="R79" s="200"/>
    </row>
    <row r="80" spans="1:18" x14ac:dyDescent="0.2">
      <c r="R80" s="200"/>
    </row>
    <row r="81" spans="18:18" x14ac:dyDescent="0.2">
      <c r="R81" s="200"/>
    </row>
    <row r="82" spans="18:18" x14ac:dyDescent="0.2">
      <c r="R82" s="200"/>
    </row>
    <row r="83" spans="18:18" x14ac:dyDescent="0.2">
      <c r="R83" s="200"/>
    </row>
    <row r="84" spans="18:18" x14ac:dyDescent="0.2">
      <c r="R84" s="200"/>
    </row>
    <row r="85" spans="18:18" x14ac:dyDescent="0.2">
      <c r="R85" s="200"/>
    </row>
    <row r="86" spans="18:18" x14ac:dyDescent="0.2">
      <c r="R86" s="200"/>
    </row>
    <row r="87" spans="18:18" x14ac:dyDescent="0.2">
      <c r="R87" s="200"/>
    </row>
    <row r="88" spans="18:18" x14ac:dyDescent="0.2">
      <c r="R88" s="200"/>
    </row>
  </sheetData>
  <mergeCells count="4">
    <mergeCell ref="M8:M65"/>
    <mergeCell ref="A68:P68"/>
    <mergeCell ref="B8:F8"/>
    <mergeCell ref="B7:F7"/>
  </mergeCells>
  <pageMargins left="0" right="0" top="0" bottom="0"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election activeCell="B3" sqref="B3"/>
    </sheetView>
  </sheetViews>
  <sheetFormatPr baseColWidth="10" defaultColWidth="11.140625" defaultRowHeight="11.25" x14ac:dyDescent="0.2"/>
  <cols>
    <col min="1" max="1" width="2.28515625" style="670" customWidth="1"/>
    <col min="2" max="2" width="42.28515625" style="662" customWidth="1"/>
    <col min="3" max="3" width="9.28515625" style="662" customWidth="1"/>
    <col min="4" max="4" width="0.7109375" style="662" customWidth="1"/>
    <col min="5" max="5" width="13.28515625" style="662" customWidth="1"/>
    <col min="6" max="6" width="0.7109375" style="662" customWidth="1"/>
    <col min="7" max="7" width="10.5703125" style="662" customWidth="1"/>
    <col min="8" max="8" width="0.7109375" style="662" customWidth="1"/>
    <col min="9" max="9" width="9.42578125" style="662" customWidth="1"/>
    <col min="10" max="10" width="0.42578125" style="662" customWidth="1"/>
    <col min="11" max="11" width="12" style="662" customWidth="1"/>
    <col min="12" max="12" width="0.42578125" style="662" customWidth="1"/>
    <col min="13" max="13" width="11.28515625" style="662" customWidth="1"/>
    <col min="14" max="14" width="0.5703125" style="662" customWidth="1"/>
    <col min="15" max="15" width="9.7109375" style="662" customWidth="1"/>
    <col min="16" max="16" width="0.5703125" style="662" customWidth="1"/>
    <col min="17" max="17" width="12.42578125" style="662" customWidth="1"/>
    <col min="18" max="18" width="0.7109375" style="662" customWidth="1"/>
    <col min="19" max="19" width="11.85546875" style="662" customWidth="1"/>
    <col min="20" max="20" width="0.7109375" style="662" customWidth="1"/>
    <col min="21" max="21" width="2.140625" style="662" customWidth="1"/>
    <col min="22" max="256" width="11.140625" style="662"/>
    <col min="257" max="257" width="2.28515625" style="662" customWidth="1"/>
    <col min="258" max="258" width="42.28515625" style="662" customWidth="1"/>
    <col min="259" max="259" width="9.28515625" style="662" customWidth="1"/>
    <col min="260" max="260" width="0.7109375" style="662" customWidth="1"/>
    <col min="261" max="261" width="13.28515625" style="662" customWidth="1"/>
    <col min="262" max="262" width="0.7109375" style="662" customWidth="1"/>
    <col min="263" max="263" width="11.5703125" style="662" customWidth="1"/>
    <col min="264" max="264" width="0.7109375" style="662" customWidth="1"/>
    <col min="265" max="265" width="10.140625" style="662" customWidth="1"/>
    <col min="266" max="266" width="0.42578125" style="662" customWidth="1"/>
    <col min="267" max="267" width="12" style="662" customWidth="1"/>
    <col min="268" max="268" width="0.42578125" style="662" customWidth="1"/>
    <col min="269" max="269" width="12.28515625" style="662" customWidth="1"/>
    <col min="270" max="270" width="0.5703125" style="662" customWidth="1"/>
    <col min="271" max="271" width="9.7109375" style="662" customWidth="1"/>
    <col min="272" max="272" width="0.5703125" style="662" customWidth="1"/>
    <col min="273" max="273" width="12.7109375" style="662" customWidth="1"/>
    <col min="274" max="274" width="0.7109375" style="662" customWidth="1"/>
    <col min="275" max="275" width="12.28515625" style="662" customWidth="1"/>
    <col min="276" max="276" width="0.7109375" style="662" customWidth="1"/>
    <col min="277" max="277" width="2.140625" style="662" customWidth="1"/>
    <col min="278" max="512" width="11.140625" style="662"/>
    <col min="513" max="513" width="2.28515625" style="662" customWidth="1"/>
    <col min="514" max="514" width="42.28515625" style="662" customWidth="1"/>
    <col min="515" max="515" width="9.28515625" style="662" customWidth="1"/>
    <col min="516" max="516" width="0.7109375" style="662" customWidth="1"/>
    <col min="517" max="517" width="13.28515625" style="662" customWidth="1"/>
    <col min="518" max="518" width="0.7109375" style="662" customWidth="1"/>
    <col min="519" max="519" width="11.5703125" style="662" customWidth="1"/>
    <col min="520" max="520" width="0.7109375" style="662" customWidth="1"/>
    <col min="521" max="521" width="10.140625" style="662" customWidth="1"/>
    <col min="522" max="522" width="0.42578125" style="662" customWidth="1"/>
    <col min="523" max="523" width="12" style="662" customWidth="1"/>
    <col min="524" max="524" width="0.42578125" style="662" customWidth="1"/>
    <col min="525" max="525" width="12.28515625" style="662" customWidth="1"/>
    <col min="526" max="526" width="0.5703125" style="662" customWidth="1"/>
    <col min="527" max="527" width="9.7109375" style="662" customWidth="1"/>
    <col min="528" max="528" width="0.5703125" style="662" customWidth="1"/>
    <col min="529" max="529" width="12.7109375" style="662" customWidth="1"/>
    <col min="530" max="530" width="0.7109375" style="662" customWidth="1"/>
    <col min="531" max="531" width="12.28515625" style="662" customWidth="1"/>
    <col min="532" max="532" width="0.7109375" style="662" customWidth="1"/>
    <col min="533" max="533" width="2.140625" style="662" customWidth="1"/>
    <col min="534" max="768" width="11.140625" style="662"/>
    <col min="769" max="769" width="2.28515625" style="662" customWidth="1"/>
    <col min="770" max="770" width="42.28515625" style="662" customWidth="1"/>
    <col min="771" max="771" width="9.28515625" style="662" customWidth="1"/>
    <col min="772" max="772" width="0.7109375" style="662" customWidth="1"/>
    <col min="773" max="773" width="13.28515625" style="662" customWidth="1"/>
    <col min="774" max="774" width="0.7109375" style="662" customWidth="1"/>
    <col min="775" max="775" width="11.5703125" style="662" customWidth="1"/>
    <col min="776" max="776" width="0.7109375" style="662" customWidth="1"/>
    <col min="777" max="777" width="10.140625" style="662" customWidth="1"/>
    <col min="778" max="778" width="0.42578125" style="662" customWidth="1"/>
    <col min="779" max="779" width="12" style="662" customWidth="1"/>
    <col min="780" max="780" width="0.42578125" style="662" customWidth="1"/>
    <col min="781" max="781" width="12.28515625" style="662" customWidth="1"/>
    <col min="782" max="782" width="0.5703125" style="662" customWidth="1"/>
    <col min="783" max="783" width="9.7109375" style="662" customWidth="1"/>
    <col min="784" max="784" width="0.5703125" style="662" customWidth="1"/>
    <col min="785" max="785" width="12.7109375" style="662" customWidth="1"/>
    <col min="786" max="786" width="0.7109375" style="662" customWidth="1"/>
    <col min="787" max="787" width="12.28515625" style="662" customWidth="1"/>
    <col min="788" max="788" width="0.7109375" style="662" customWidth="1"/>
    <col min="789" max="789" width="2.140625" style="662" customWidth="1"/>
    <col min="790" max="1024" width="11.140625" style="662"/>
    <col min="1025" max="1025" width="2.28515625" style="662" customWidth="1"/>
    <col min="1026" max="1026" width="42.28515625" style="662" customWidth="1"/>
    <col min="1027" max="1027" width="9.28515625" style="662" customWidth="1"/>
    <col min="1028" max="1028" width="0.7109375" style="662" customWidth="1"/>
    <col min="1029" max="1029" width="13.28515625" style="662" customWidth="1"/>
    <col min="1030" max="1030" width="0.7109375" style="662" customWidth="1"/>
    <col min="1031" max="1031" width="11.5703125" style="662" customWidth="1"/>
    <col min="1032" max="1032" width="0.7109375" style="662" customWidth="1"/>
    <col min="1033" max="1033" width="10.140625" style="662" customWidth="1"/>
    <col min="1034" max="1034" width="0.42578125" style="662" customWidth="1"/>
    <col min="1035" max="1035" width="12" style="662" customWidth="1"/>
    <col min="1036" max="1036" width="0.42578125" style="662" customWidth="1"/>
    <col min="1037" max="1037" width="12.28515625" style="662" customWidth="1"/>
    <col min="1038" max="1038" width="0.5703125" style="662" customWidth="1"/>
    <col min="1039" max="1039" width="9.7109375" style="662" customWidth="1"/>
    <col min="1040" max="1040" width="0.5703125" style="662" customWidth="1"/>
    <col min="1041" max="1041" width="12.7109375" style="662" customWidth="1"/>
    <col min="1042" max="1042" width="0.7109375" style="662" customWidth="1"/>
    <col min="1043" max="1043" width="12.28515625" style="662" customWidth="1"/>
    <col min="1044" max="1044" width="0.7109375" style="662" customWidth="1"/>
    <col min="1045" max="1045" width="2.140625" style="662" customWidth="1"/>
    <col min="1046" max="1280" width="11.140625" style="662"/>
    <col min="1281" max="1281" width="2.28515625" style="662" customWidth="1"/>
    <col min="1282" max="1282" width="42.28515625" style="662" customWidth="1"/>
    <col min="1283" max="1283" width="9.28515625" style="662" customWidth="1"/>
    <col min="1284" max="1284" width="0.7109375" style="662" customWidth="1"/>
    <col min="1285" max="1285" width="13.28515625" style="662" customWidth="1"/>
    <col min="1286" max="1286" width="0.7109375" style="662" customWidth="1"/>
    <col min="1287" max="1287" width="11.5703125" style="662" customWidth="1"/>
    <col min="1288" max="1288" width="0.7109375" style="662" customWidth="1"/>
    <col min="1289" max="1289" width="10.140625" style="662" customWidth="1"/>
    <col min="1290" max="1290" width="0.42578125" style="662" customWidth="1"/>
    <col min="1291" max="1291" width="12" style="662" customWidth="1"/>
    <col min="1292" max="1292" width="0.42578125" style="662" customWidth="1"/>
    <col min="1293" max="1293" width="12.28515625" style="662" customWidth="1"/>
    <col min="1294" max="1294" width="0.5703125" style="662" customWidth="1"/>
    <col min="1295" max="1295" width="9.7109375" style="662" customWidth="1"/>
    <col min="1296" max="1296" width="0.5703125" style="662" customWidth="1"/>
    <col min="1297" max="1297" width="12.7109375" style="662" customWidth="1"/>
    <col min="1298" max="1298" width="0.7109375" style="662" customWidth="1"/>
    <col min="1299" max="1299" width="12.28515625" style="662" customWidth="1"/>
    <col min="1300" max="1300" width="0.7109375" style="662" customWidth="1"/>
    <col min="1301" max="1301" width="2.140625" style="662" customWidth="1"/>
    <col min="1302" max="1536" width="11.140625" style="662"/>
    <col min="1537" max="1537" width="2.28515625" style="662" customWidth="1"/>
    <col min="1538" max="1538" width="42.28515625" style="662" customWidth="1"/>
    <col min="1539" max="1539" width="9.28515625" style="662" customWidth="1"/>
    <col min="1540" max="1540" width="0.7109375" style="662" customWidth="1"/>
    <col min="1541" max="1541" width="13.28515625" style="662" customWidth="1"/>
    <col min="1542" max="1542" width="0.7109375" style="662" customWidth="1"/>
    <col min="1543" max="1543" width="11.5703125" style="662" customWidth="1"/>
    <col min="1544" max="1544" width="0.7109375" style="662" customWidth="1"/>
    <col min="1545" max="1545" width="10.140625" style="662" customWidth="1"/>
    <col min="1546" max="1546" width="0.42578125" style="662" customWidth="1"/>
    <col min="1547" max="1547" width="12" style="662" customWidth="1"/>
    <col min="1548" max="1548" width="0.42578125" style="662" customWidth="1"/>
    <col min="1549" max="1549" width="12.28515625" style="662" customWidth="1"/>
    <col min="1550" max="1550" width="0.5703125" style="662" customWidth="1"/>
    <col min="1551" max="1551" width="9.7109375" style="662" customWidth="1"/>
    <col min="1552" max="1552" width="0.5703125" style="662" customWidth="1"/>
    <col min="1553" max="1553" width="12.7109375" style="662" customWidth="1"/>
    <col min="1554" max="1554" width="0.7109375" style="662" customWidth="1"/>
    <col min="1555" max="1555" width="12.28515625" style="662" customWidth="1"/>
    <col min="1556" max="1556" width="0.7109375" style="662" customWidth="1"/>
    <col min="1557" max="1557" width="2.140625" style="662" customWidth="1"/>
    <col min="1558" max="1792" width="11.140625" style="662"/>
    <col min="1793" max="1793" width="2.28515625" style="662" customWidth="1"/>
    <col min="1794" max="1794" width="42.28515625" style="662" customWidth="1"/>
    <col min="1795" max="1795" width="9.28515625" style="662" customWidth="1"/>
    <col min="1796" max="1796" width="0.7109375" style="662" customWidth="1"/>
    <col min="1797" max="1797" width="13.28515625" style="662" customWidth="1"/>
    <col min="1798" max="1798" width="0.7109375" style="662" customWidth="1"/>
    <col min="1799" max="1799" width="11.5703125" style="662" customWidth="1"/>
    <col min="1800" max="1800" width="0.7109375" style="662" customWidth="1"/>
    <col min="1801" max="1801" width="10.140625" style="662" customWidth="1"/>
    <col min="1802" max="1802" width="0.42578125" style="662" customWidth="1"/>
    <col min="1803" max="1803" width="12" style="662" customWidth="1"/>
    <col min="1804" max="1804" width="0.42578125" style="662" customWidth="1"/>
    <col min="1805" max="1805" width="12.28515625" style="662" customWidth="1"/>
    <col min="1806" max="1806" width="0.5703125" style="662" customWidth="1"/>
    <col min="1807" max="1807" width="9.7109375" style="662" customWidth="1"/>
    <col min="1808" max="1808" width="0.5703125" style="662" customWidth="1"/>
    <col min="1809" max="1809" width="12.7109375" style="662" customWidth="1"/>
    <col min="1810" max="1810" width="0.7109375" style="662" customWidth="1"/>
    <col min="1811" max="1811" width="12.28515625" style="662" customWidth="1"/>
    <col min="1812" max="1812" width="0.7109375" style="662" customWidth="1"/>
    <col min="1813" max="1813" width="2.140625" style="662" customWidth="1"/>
    <col min="1814" max="2048" width="11.140625" style="662"/>
    <col min="2049" max="2049" width="2.28515625" style="662" customWidth="1"/>
    <col min="2050" max="2050" width="42.28515625" style="662" customWidth="1"/>
    <col min="2051" max="2051" width="9.28515625" style="662" customWidth="1"/>
    <col min="2052" max="2052" width="0.7109375" style="662" customWidth="1"/>
    <col min="2053" max="2053" width="13.28515625" style="662" customWidth="1"/>
    <col min="2054" max="2054" width="0.7109375" style="662" customWidth="1"/>
    <col min="2055" max="2055" width="11.5703125" style="662" customWidth="1"/>
    <col min="2056" max="2056" width="0.7109375" style="662" customWidth="1"/>
    <col min="2057" max="2057" width="10.140625" style="662" customWidth="1"/>
    <col min="2058" max="2058" width="0.42578125" style="662" customWidth="1"/>
    <col min="2059" max="2059" width="12" style="662" customWidth="1"/>
    <col min="2060" max="2060" width="0.42578125" style="662" customWidth="1"/>
    <col min="2061" max="2061" width="12.28515625" style="662" customWidth="1"/>
    <col min="2062" max="2062" width="0.5703125" style="662" customWidth="1"/>
    <col min="2063" max="2063" width="9.7109375" style="662" customWidth="1"/>
    <col min="2064" max="2064" width="0.5703125" style="662" customWidth="1"/>
    <col min="2065" max="2065" width="12.7109375" style="662" customWidth="1"/>
    <col min="2066" max="2066" width="0.7109375" style="662" customWidth="1"/>
    <col min="2067" max="2067" width="12.28515625" style="662" customWidth="1"/>
    <col min="2068" max="2068" width="0.7109375" style="662" customWidth="1"/>
    <col min="2069" max="2069" width="2.140625" style="662" customWidth="1"/>
    <col min="2070" max="2304" width="11.140625" style="662"/>
    <col min="2305" max="2305" width="2.28515625" style="662" customWidth="1"/>
    <col min="2306" max="2306" width="42.28515625" style="662" customWidth="1"/>
    <col min="2307" max="2307" width="9.28515625" style="662" customWidth="1"/>
    <col min="2308" max="2308" width="0.7109375" style="662" customWidth="1"/>
    <col min="2309" max="2309" width="13.28515625" style="662" customWidth="1"/>
    <col min="2310" max="2310" width="0.7109375" style="662" customWidth="1"/>
    <col min="2311" max="2311" width="11.5703125" style="662" customWidth="1"/>
    <col min="2312" max="2312" width="0.7109375" style="662" customWidth="1"/>
    <col min="2313" max="2313" width="10.140625" style="662" customWidth="1"/>
    <col min="2314" max="2314" width="0.42578125" style="662" customWidth="1"/>
    <col min="2315" max="2315" width="12" style="662" customWidth="1"/>
    <col min="2316" max="2316" width="0.42578125" style="662" customWidth="1"/>
    <col min="2317" max="2317" width="12.28515625" style="662" customWidth="1"/>
    <col min="2318" max="2318" width="0.5703125" style="662" customWidth="1"/>
    <col min="2319" max="2319" width="9.7109375" style="662" customWidth="1"/>
    <col min="2320" max="2320" width="0.5703125" style="662" customWidth="1"/>
    <col min="2321" max="2321" width="12.7109375" style="662" customWidth="1"/>
    <col min="2322" max="2322" width="0.7109375" style="662" customWidth="1"/>
    <col min="2323" max="2323" width="12.28515625" style="662" customWidth="1"/>
    <col min="2324" max="2324" width="0.7109375" style="662" customWidth="1"/>
    <col min="2325" max="2325" width="2.140625" style="662" customWidth="1"/>
    <col min="2326" max="2560" width="11.140625" style="662"/>
    <col min="2561" max="2561" width="2.28515625" style="662" customWidth="1"/>
    <col min="2562" max="2562" width="42.28515625" style="662" customWidth="1"/>
    <col min="2563" max="2563" width="9.28515625" style="662" customWidth="1"/>
    <col min="2564" max="2564" width="0.7109375" style="662" customWidth="1"/>
    <col min="2565" max="2565" width="13.28515625" style="662" customWidth="1"/>
    <col min="2566" max="2566" width="0.7109375" style="662" customWidth="1"/>
    <col min="2567" max="2567" width="11.5703125" style="662" customWidth="1"/>
    <col min="2568" max="2568" width="0.7109375" style="662" customWidth="1"/>
    <col min="2569" max="2569" width="10.140625" style="662" customWidth="1"/>
    <col min="2570" max="2570" width="0.42578125" style="662" customWidth="1"/>
    <col min="2571" max="2571" width="12" style="662" customWidth="1"/>
    <col min="2572" max="2572" width="0.42578125" style="662" customWidth="1"/>
    <col min="2573" max="2573" width="12.28515625" style="662" customWidth="1"/>
    <col min="2574" max="2574" width="0.5703125" style="662" customWidth="1"/>
    <col min="2575" max="2575" width="9.7109375" style="662" customWidth="1"/>
    <col min="2576" max="2576" width="0.5703125" style="662" customWidth="1"/>
    <col min="2577" max="2577" width="12.7109375" style="662" customWidth="1"/>
    <col min="2578" max="2578" width="0.7109375" style="662" customWidth="1"/>
    <col min="2579" max="2579" width="12.28515625" style="662" customWidth="1"/>
    <col min="2580" max="2580" width="0.7109375" style="662" customWidth="1"/>
    <col min="2581" max="2581" width="2.140625" style="662" customWidth="1"/>
    <col min="2582" max="2816" width="11.140625" style="662"/>
    <col min="2817" max="2817" width="2.28515625" style="662" customWidth="1"/>
    <col min="2818" max="2818" width="42.28515625" style="662" customWidth="1"/>
    <col min="2819" max="2819" width="9.28515625" style="662" customWidth="1"/>
    <col min="2820" max="2820" width="0.7109375" style="662" customWidth="1"/>
    <col min="2821" max="2821" width="13.28515625" style="662" customWidth="1"/>
    <col min="2822" max="2822" width="0.7109375" style="662" customWidth="1"/>
    <col min="2823" max="2823" width="11.5703125" style="662" customWidth="1"/>
    <col min="2824" max="2824" width="0.7109375" style="662" customWidth="1"/>
    <col min="2825" max="2825" width="10.140625" style="662" customWidth="1"/>
    <col min="2826" max="2826" width="0.42578125" style="662" customWidth="1"/>
    <col min="2827" max="2827" width="12" style="662" customWidth="1"/>
    <col min="2828" max="2828" width="0.42578125" style="662" customWidth="1"/>
    <col min="2829" max="2829" width="12.28515625" style="662" customWidth="1"/>
    <col min="2830" max="2830" width="0.5703125" style="662" customWidth="1"/>
    <col min="2831" max="2831" width="9.7109375" style="662" customWidth="1"/>
    <col min="2832" max="2832" width="0.5703125" style="662" customWidth="1"/>
    <col min="2833" max="2833" width="12.7109375" style="662" customWidth="1"/>
    <col min="2834" max="2834" width="0.7109375" style="662" customWidth="1"/>
    <col min="2835" max="2835" width="12.28515625" style="662" customWidth="1"/>
    <col min="2836" max="2836" width="0.7109375" style="662" customWidth="1"/>
    <col min="2837" max="2837" width="2.140625" style="662" customWidth="1"/>
    <col min="2838" max="3072" width="11.140625" style="662"/>
    <col min="3073" max="3073" width="2.28515625" style="662" customWidth="1"/>
    <col min="3074" max="3074" width="42.28515625" style="662" customWidth="1"/>
    <col min="3075" max="3075" width="9.28515625" style="662" customWidth="1"/>
    <col min="3076" max="3076" width="0.7109375" style="662" customWidth="1"/>
    <col min="3077" max="3077" width="13.28515625" style="662" customWidth="1"/>
    <col min="3078" max="3078" width="0.7109375" style="662" customWidth="1"/>
    <col min="3079" max="3079" width="11.5703125" style="662" customWidth="1"/>
    <col min="3080" max="3080" width="0.7109375" style="662" customWidth="1"/>
    <col min="3081" max="3081" width="10.140625" style="662" customWidth="1"/>
    <col min="3082" max="3082" width="0.42578125" style="662" customWidth="1"/>
    <col min="3083" max="3083" width="12" style="662" customWidth="1"/>
    <col min="3084" max="3084" width="0.42578125" style="662" customWidth="1"/>
    <col min="3085" max="3085" width="12.28515625" style="662" customWidth="1"/>
    <col min="3086" max="3086" width="0.5703125" style="662" customWidth="1"/>
    <col min="3087" max="3087" width="9.7109375" style="662" customWidth="1"/>
    <col min="3088" max="3088" width="0.5703125" style="662" customWidth="1"/>
    <col min="3089" max="3089" width="12.7109375" style="662" customWidth="1"/>
    <col min="3090" max="3090" width="0.7109375" style="662" customWidth="1"/>
    <col min="3091" max="3091" width="12.28515625" style="662" customWidth="1"/>
    <col min="3092" max="3092" width="0.7109375" style="662" customWidth="1"/>
    <col min="3093" max="3093" width="2.140625" style="662" customWidth="1"/>
    <col min="3094" max="3328" width="11.140625" style="662"/>
    <col min="3329" max="3329" width="2.28515625" style="662" customWidth="1"/>
    <col min="3330" max="3330" width="42.28515625" style="662" customWidth="1"/>
    <col min="3331" max="3331" width="9.28515625" style="662" customWidth="1"/>
    <col min="3332" max="3332" width="0.7109375" style="662" customWidth="1"/>
    <col min="3333" max="3333" width="13.28515625" style="662" customWidth="1"/>
    <col min="3334" max="3334" width="0.7109375" style="662" customWidth="1"/>
    <col min="3335" max="3335" width="11.5703125" style="662" customWidth="1"/>
    <col min="3336" max="3336" width="0.7109375" style="662" customWidth="1"/>
    <col min="3337" max="3337" width="10.140625" style="662" customWidth="1"/>
    <col min="3338" max="3338" width="0.42578125" style="662" customWidth="1"/>
    <col min="3339" max="3339" width="12" style="662" customWidth="1"/>
    <col min="3340" max="3340" width="0.42578125" style="662" customWidth="1"/>
    <col min="3341" max="3341" width="12.28515625" style="662" customWidth="1"/>
    <col min="3342" max="3342" width="0.5703125" style="662" customWidth="1"/>
    <col min="3343" max="3343" width="9.7109375" style="662" customWidth="1"/>
    <col min="3344" max="3344" width="0.5703125" style="662" customWidth="1"/>
    <col min="3345" max="3345" width="12.7109375" style="662" customWidth="1"/>
    <col min="3346" max="3346" width="0.7109375" style="662" customWidth="1"/>
    <col min="3347" max="3347" width="12.28515625" style="662" customWidth="1"/>
    <col min="3348" max="3348" width="0.7109375" style="662" customWidth="1"/>
    <col min="3349" max="3349" width="2.140625" style="662" customWidth="1"/>
    <col min="3350" max="3584" width="11.140625" style="662"/>
    <col min="3585" max="3585" width="2.28515625" style="662" customWidth="1"/>
    <col min="3586" max="3586" width="42.28515625" style="662" customWidth="1"/>
    <col min="3587" max="3587" width="9.28515625" style="662" customWidth="1"/>
    <col min="3588" max="3588" width="0.7109375" style="662" customWidth="1"/>
    <col min="3589" max="3589" width="13.28515625" style="662" customWidth="1"/>
    <col min="3590" max="3590" width="0.7109375" style="662" customWidth="1"/>
    <col min="3591" max="3591" width="11.5703125" style="662" customWidth="1"/>
    <col min="3592" max="3592" width="0.7109375" style="662" customWidth="1"/>
    <col min="3593" max="3593" width="10.140625" style="662" customWidth="1"/>
    <col min="3594" max="3594" width="0.42578125" style="662" customWidth="1"/>
    <col min="3595" max="3595" width="12" style="662" customWidth="1"/>
    <col min="3596" max="3596" width="0.42578125" style="662" customWidth="1"/>
    <col min="3597" max="3597" width="12.28515625" style="662" customWidth="1"/>
    <col min="3598" max="3598" width="0.5703125" style="662" customWidth="1"/>
    <col min="3599" max="3599" width="9.7109375" style="662" customWidth="1"/>
    <col min="3600" max="3600" width="0.5703125" style="662" customWidth="1"/>
    <col min="3601" max="3601" width="12.7109375" style="662" customWidth="1"/>
    <col min="3602" max="3602" width="0.7109375" style="662" customWidth="1"/>
    <col min="3603" max="3603" width="12.28515625" style="662" customWidth="1"/>
    <col min="3604" max="3604" width="0.7109375" style="662" customWidth="1"/>
    <col min="3605" max="3605" width="2.140625" style="662" customWidth="1"/>
    <col min="3606" max="3840" width="11.140625" style="662"/>
    <col min="3841" max="3841" width="2.28515625" style="662" customWidth="1"/>
    <col min="3842" max="3842" width="42.28515625" style="662" customWidth="1"/>
    <col min="3843" max="3843" width="9.28515625" style="662" customWidth="1"/>
    <col min="3844" max="3844" width="0.7109375" style="662" customWidth="1"/>
    <col min="3845" max="3845" width="13.28515625" style="662" customWidth="1"/>
    <col min="3846" max="3846" width="0.7109375" style="662" customWidth="1"/>
    <col min="3847" max="3847" width="11.5703125" style="662" customWidth="1"/>
    <col min="3848" max="3848" width="0.7109375" style="662" customWidth="1"/>
    <col min="3849" max="3849" width="10.140625" style="662" customWidth="1"/>
    <col min="3850" max="3850" width="0.42578125" style="662" customWidth="1"/>
    <col min="3851" max="3851" width="12" style="662" customWidth="1"/>
    <col min="3852" max="3852" width="0.42578125" style="662" customWidth="1"/>
    <col min="3853" max="3853" width="12.28515625" style="662" customWidth="1"/>
    <col min="3854" max="3854" width="0.5703125" style="662" customWidth="1"/>
    <col min="3855" max="3855" width="9.7109375" style="662" customWidth="1"/>
    <col min="3856" max="3856" width="0.5703125" style="662" customWidth="1"/>
    <col min="3857" max="3857" width="12.7109375" style="662" customWidth="1"/>
    <col min="3858" max="3858" width="0.7109375" style="662" customWidth="1"/>
    <col min="3859" max="3859" width="12.28515625" style="662" customWidth="1"/>
    <col min="3860" max="3860" width="0.7109375" style="662" customWidth="1"/>
    <col min="3861" max="3861" width="2.140625" style="662" customWidth="1"/>
    <col min="3862" max="4096" width="11.140625" style="662"/>
    <col min="4097" max="4097" width="2.28515625" style="662" customWidth="1"/>
    <col min="4098" max="4098" width="42.28515625" style="662" customWidth="1"/>
    <col min="4099" max="4099" width="9.28515625" style="662" customWidth="1"/>
    <col min="4100" max="4100" width="0.7109375" style="662" customWidth="1"/>
    <col min="4101" max="4101" width="13.28515625" style="662" customWidth="1"/>
    <col min="4102" max="4102" width="0.7109375" style="662" customWidth="1"/>
    <col min="4103" max="4103" width="11.5703125" style="662" customWidth="1"/>
    <col min="4104" max="4104" width="0.7109375" style="662" customWidth="1"/>
    <col min="4105" max="4105" width="10.140625" style="662" customWidth="1"/>
    <col min="4106" max="4106" width="0.42578125" style="662" customWidth="1"/>
    <col min="4107" max="4107" width="12" style="662" customWidth="1"/>
    <col min="4108" max="4108" width="0.42578125" style="662" customWidth="1"/>
    <col min="4109" max="4109" width="12.28515625" style="662" customWidth="1"/>
    <col min="4110" max="4110" width="0.5703125" style="662" customWidth="1"/>
    <col min="4111" max="4111" width="9.7109375" style="662" customWidth="1"/>
    <col min="4112" max="4112" width="0.5703125" style="662" customWidth="1"/>
    <col min="4113" max="4113" width="12.7109375" style="662" customWidth="1"/>
    <col min="4114" max="4114" width="0.7109375" style="662" customWidth="1"/>
    <col min="4115" max="4115" width="12.28515625" style="662" customWidth="1"/>
    <col min="4116" max="4116" width="0.7109375" style="662" customWidth="1"/>
    <col min="4117" max="4117" width="2.140625" style="662" customWidth="1"/>
    <col min="4118" max="4352" width="11.140625" style="662"/>
    <col min="4353" max="4353" width="2.28515625" style="662" customWidth="1"/>
    <col min="4354" max="4354" width="42.28515625" style="662" customWidth="1"/>
    <col min="4355" max="4355" width="9.28515625" style="662" customWidth="1"/>
    <col min="4356" max="4356" width="0.7109375" style="662" customWidth="1"/>
    <col min="4357" max="4357" width="13.28515625" style="662" customWidth="1"/>
    <col min="4358" max="4358" width="0.7109375" style="662" customWidth="1"/>
    <col min="4359" max="4359" width="11.5703125" style="662" customWidth="1"/>
    <col min="4360" max="4360" width="0.7109375" style="662" customWidth="1"/>
    <col min="4361" max="4361" width="10.140625" style="662" customWidth="1"/>
    <col min="4362" max="4362" width="0.42578125" style="662" customWidth="1"/>
    <col min="4363" max="4363" width="12" style="662" customWidth="1"/>
    <col min="4364" max="4364" width="0.42578125" style="662" customWidth="1"/>
    <col min="4365" max="4365" width="12.28515625" style="662" customWidth="1"/>
    <col min="4366" max="4366" width="0.5703125" style="662" customWidth="1"/>
    <col min="4367" max="4367" width="9.7109375" style="662" customWidth="1"/>
    <col min="4368" max="4368" width="0.5703125" style="662" customWidth="1"/>
    <col min="4369" max="4369" width="12.7109375" style="662" customWidth="1"/>
    <col min="4370" max="4370" width="0.7109375" style="662" customWidth="1"/>
    <col min="4371" max="4371" width="12.28515625" style="662" customWidth="1"/>
    <col min="4372" max="4372" width="0.7109375" style="662" customWidth="1"/>
    <col min="4373" max="4373" width="2.140625" style="662" customWidth="1"/>
    <col min="4374" max="4608" width="11.140625" style="662"/>
    <col min="4609" max="4609" width="2.28515625" style="662" customWidth="1"/>
    <col min="4610" max="4610" width="42.28515625" style="662" customWidth="1"/>
    <col min="4611" max="4611" width="9.28515625" style="662" customWidth="1"/>
    <col min="4612" max="4612" width="0.7109375" style="662" customWidth="1"/>
    <col min="4613" max="4613" width="13.28515625" style="662" customWidth="1"/>
    <col min="4614" max="4614" width="0.7109375" style="662" customWidth="1"/>
    <col min="4615" max="4615" width="11.5703125" style="662" customWidth="1"/>
    <col min="4616" max="4616" width="0.7109375" style="662" customWidth="1"/>
    <col min="4617" max="4617" width="10.140625" style="662" customWidth="1"/>
    <col min="4618" max="4618" width="0.42578125" style="662" customWidth="1"/>
    <col min="4619" max="4619" width="12" style="662" customWidth="1"/>
    <col min="4620" max="4620" width="0.42578125" style="662" customWidth="1"/>
    <col min="4621" max="4621" width="12.28515625" style="662" customWidth="1"/>
    <col min="4622" max="4622" width="0.5703125" style="662" customWidth="1"/>
    <col min="4623" max="4623" width="9.7109375" style="662" customWidth="1"/>
    <col min="4624" max="4624" width="0.5703125" style="662" customWidth="1"/>
    <col min="4625" max="4625" width="12.7109375" style="662" customWidth="1"/>
    <col min="4626" max="4626" width="0.7109375" style="662" customWidth="1"/>
    <col min="4627" max="4627" width="12.28515625" style="662" customWidth="1"/>
    <col min="4628" max="4628" width="0.7109375" style="662" customWidth="1"/>
    <col min="4629" max="4629" width="2.140625" style="662" customWidth="1"/>
    <col min="4630" max="4864" width="11.140625" style="662"/>
    <col min="4865" max="4865" width="2.28515625" style="662" customWidth="1"/>
    <col min="4866" max="4866" width="42.28515625" style="662" customWidth="1"/>
    <col min="4867" max="4867" width="9.28515625" style="662" customWidth="1"/>
    <col min="4868" max="4868" width="0.7109375" style="662" customWidth="1"/>
    <col min="4869" max="4869" width="13.28515625" style="662" customWidth="1"/>
    <col min="4870" max="4870" width="0.7109375" style="662" customWidth="1"/>
    <col min="4871" max="4871" width="11.5703125" style="662" customWidth="1"/>
    <col min="4872" max="4872" width="0.7109375" style="662" customWidth="1"/>
    <col min="4873" max="4873" width="10.140625" style="662" customWidth="1"/>
    <col min="4874" max="4874" width="0.42578125" style="662" customWidth="1"/>
    <col min="4875" max="4875" width="12" style="662" customWidth="1"/>
    <col min="4876" max="4876" width="0.42578125" style="662" customWidth="1"/>
    <col min="4877" max="4877" width="12.28515625" style="662" customWidth="1"/>
    <col min="4878" max="4878" width="0.5703125" style="662" customWidth="1"/>
    <col min="4879" max="4879" width="9.7109375" style="662" customWidth="1"/>
    <col min="4880" max="4880" width="0.5703125" style="662" customWidth="1"/>
    <col min="4881" max="4881" width="12.7109375" style="662" customWidth="1"/>
    <col min="4882" max="4882" width="0.7109375" style="662" customWidth="1"/>
    <col min="4883" max="4883" width="12.28515625" style="662" customWidth="1"/>
    <col min="4884" max="4884" width="0.7109375" style="662" customWidth="1"/>
    <col min="4885" max="4885" width="2.140625" style="662" customWidth="1"/>
    <col min="4886" max="5120" width="11.140625" style="662"/>
    <col min="5121" max="5121" width="2.28515625" style="662" customWidth="1"/>
    <col min="5122" max="5122" width="42.28515625" style="662" customWidth="1"/>
    <col min="5123" max="5123" width="9.28515625" style="662" customWidth="1"/>
    <col min="5124" max="5124" width="0.7109375" style="662" customWidth="1"/>
    <col min="5125" max="5125" width="13.28515625" style="662" customWidth="1"/>
    <col min="5126" max="5126" width="0.7109375" style="662" customWidth="1"/>
    <col min="5127" max="5127" width="11.5703125" style="662" customWidth="1"/>
    <col min="5128" max="5128" width="0.7109375" style="662" customWidth="1"/>
    <col min="5129" max="5129" width="10.140625" style="662" customWidth="1"/>
    <col min="5130" max="5130" width="0.42578125" style="662" customWidth="1"/>
    <col min="5131" max="5131" width="12" style="662" customWidth="1"/>
    <col min="5132" max="5132" width="0.42578125" style="662" customWidth="1"/>
    <col min="5133" max="5133" width="12.28515625" style="662" customWidth="1"/>
    <col min="5134" max="5134" width="0.5703125" style="662" customWidth="1"/>
    <col min="5135" max="5135" width="9.7109375" style="662" customWidth="1"/>
    <col min="5136" max="5136" width="0.5703125" style="662" customWidth="1"/>
    <col min="5137" max="5137" width="12.7109375" style="662" customWidth="1"/>
    <col min="5138" max="5138" width="0.7109375" style="662" customWidth="1"/>
    <col min="5139" max="5139" width="12.28515625" style="662" customWidth="1"/>
    <col min="5140" max="5140" width="0.7109375" style="662" customWidth="1"/>
    <col min="5141" max="5141" width="2.140625" style="662" customWidth="1"/>
    <col min="5142" max="5376" width="11.140625" style="662"/>
    <col min="5377" max="5377" width="2.28515625" style="662" customWidth="1"/>
    <col min="5378" max="5378" width="42.28515625" style="662" customWidth="1"/>
    <col min="5379" max="5379" width="9.28515625" style="662" customWidth="1"/>
    <col min="5380" max="5380" width="0.7109375" style="662" customWidth="1"/>
    <col min="5381" max="5381" width="13.28515625" style="662" customWidth="1"/>
    <col min="5382" max="5382" width="0.7109375" style="662" customWidth="1"/>
    <col min="5383" max="5383" width="11.5703125" style="662" customWidth="1"/>
    <col min="5384" max="5384" width="0.7109375" style="662" customWidth="1"/>
    <col min="5385" max="5385" width="10.140625" style="662" customWidth="1"/>
    <col min="5386" max="5386" width="0.42578125" style="662" customWidth="1"/>
    <col min="5387" max="5387" width="12" style="662" customWidth="1"/>
    <col min="5388" max="5388" width="0.42578125" style="662" customWidth="1"/>
    <col min="5389" max="5389" width="12.28515625" style="662" customWidth="1"/>
    <col min="5390" max="5390" width="0.5703125" style="662" customWidth="1"/>
    <col min="5391" max="5391" width="9.7109375" style="662" customWidth="1"/>
    <col min="5392" max="5392" width="0.5703125" style="662" customWidth="1"/>
    <col min="5393" max="5393" width="12.7109375" style="662" customWidth="1"/>
    <col min="5394" max="5394" width="0.7109375" style="662" customWidth="1"/>
    <col min="5395" max="5395" width="12.28515625" style="662" customWidth="1"/>
    <col min="5396" max="5396" width="0.7109375" style="662" customWidth="1"/>
    <col min="5397" max="5397" width="2.140625" style="662" customWidth="1"/>
    <col min="5398" max="5632" width="11.140625" style="662"/>
    <col min="5633" max="5633" width="2.28515625" style="662" customWidth="1"/>
    <col min="5634" max="5634" width="42.28515625" style="662" customWidth="1"/>
    <col min="5635" max="5635" width="9.28515625" style="662" customWidth="1"/>
    <col min="5636" max="5636" width="0.7109375" style="662" customWidth="1"/>
    <col min="5637" max="5637" width="13.28515625" style="662" customWidth="1"/>
    <col min="5638" max="5638" width="0.7109375" style="662" customWidth="1"/>
    <col min="5639" max="5639" width="11.5703125" style="662" customWidth="1"/>
    <col min="5640" max="5640" width="0.7109375" style="662" customWidth="1"/>
    <col min="5641" max="5641" width="10.140625" style="662" customWidth="1"/>
    <col min="5642" max="5642" width="0.42578125" style="662" customWidth="1"/>
    <col min="5643" max="5643" width="12" style="662" customWidth="1"/>
    <col min="5644" max="5644" width="0.42578125" style="662" customWidth="1"/>
    <col min="5645" max="5645" width="12.28515625" style="662" customWidth="1"/>
    <col min="5646" max="5646" width="0.5703125" style="662" customWidth="1"/>
    <col min="5647" max="5647" width="9.7109375" style="662" customWidth="1"/>
    <col min="5648" max="5648" width="0.5703125" style="662" customWidth="1"/>
    <col min="5649" max="5649" width="12.7109375" style="662" customWidth="1"/>
    <col min="5650" max="5650" width="0.7109375" style="662" customWidth="1"/>
    <col min="5651" max="5651" width="12.28515625" style="662" customWidth="1"/>
    <col min="5652" max="5652" width="0.7109375" style="662" customWidth="1"/>
    <col min="5653" max="5653" width="2.140625" style="662" customWidth="1"/>
    <col min="5654" max="5888" width="11.140625" style="662"/>
    <col min="5889" max="5889" width="2.28515625" style="662" customWidth="1"/>
    <col min="5890" max="5890" width="42.28515625" style="662" customWidth="1"/>
    <col min="5891" max="5891" width="9.28515625" style="662" customWidth="1"/>
    <col min="5892" max="5892" width="0.7109375" style="662" customWidth="1"/>
    <col min="5893" max="5893" width="13.28515625" style="662" customWidth="1"/>
    <col min="5894" max="5894" width="0.7109375" style="662" customWidth="1"/>
    <col min="5895" max="5895" width="11.5703125" style="662" customWidth="1"/>
    <col min="5896" max="5896" width="0.7109375" style="662" customWidth="1"/>
    <col min="5897" max="5897" width="10.140625" style="662" customWidth="1"/>
    <col min="5898" max="5898" width="0.42578125" style="662" customWidth="1"/>
    <col min="5899" max="5899" width="12" style="662" customWidth="1"/>
    <col min="5900" max="5900" width="0.42578125" style="662" customWidth="1"/>
    <col min="5901" max="5901" width="12.28515625" style="662" customWidth="1"/>
    <col min="5902" max="5902" width="0.5703125" style="662" customWidth="1"/>
    <col min="5903" max="5903" width="9.7109375" style="662" customWidth="1"/>
    <col min="5904" max="5904" width="0.5703125" style="662" customWidth="1"/>
    <col min="5905" max="5905" width="12.7109375" style="662" customWidth="1"/>
    <col min="5906" max="5906" width="0.7109375" style="662" customWidth="1"/>
    <col min="5907" max="5907" width="12.28515625" style="662" customWidth="1"/>
    <col min="5908" max="5908" width="0.7109375" style="662" customWidth="1"/>
    <col min="5909" max="5909" width="2.140625" style="662" customWidth="1"/>
    <col min="5910" max="6144" width="11.140625" style="662"/>
    <col min="6145" max="6145" width="2.28515625" style="662" customWidth="1"/>
    <col min="6146" max="6146" width="42.28515625" style="662" customWidth="1"/>
    <col min="6147" max="6147" width="9.28515625" style="662" customWidth="1"/>
    <col min="6148" max="6148" width="0.7109375" style="662" customWidth="1"/>
    <col min="6149" max="6149" width="13.28515625" style="662" customWidth="1"/>
    <col min="6150" max="6150" width="0.7109375" style="662" customWidth="1"/>
    <col min="6151" max="6151" width="11.5703125" style="662" customWidth="1"/>
    <col min="6152" max="6152" width="0.7109375" style="662" customWidth="1"/>
    <col min="6153" max="6153" width="10.140625" style="662" customWidth="1"/>
    <col min="6154" max="6154" width="0.42578125" style="662" customWidth="1"/>
    <col min="6155" max="6155" width="12" style="662" customWidth="1"/>
    <col min="6156" max="6156" width="0.42578125" style="662" customWidth="1"/>
    <col min="6157" max="6157" width="12.28515625" style="662" customWidth="1"/>
    <col min="6158" max="6158" width="0.5703125" style="662" customWidth="1"/>
    <col min="6159" max="6159" width="9.7109375" style="662" customWidth="1"/>
    <col min="6160" max="6160" width="0.5703125" style="662" customWidth="1"/>
    <col min="6161" max="6161" width="12.7109375" style="662" customWidth="1"/>
    <col min="6162" max="6162" width="0.7109375" style="662" customWidth="1"/>
    <col min="6163" max="6163" width="12.28515625" style="662" customWidth="1"/>
    <col min="6164" max="6164" width="0.7109375" style="662" customWidth="1"/>
    <col min="6165" max="6165" width="2.140625" style="662" customWidth="1"/>
    <col min="6166" max="6400" width="11.140625" style="662"/>
    <col min="6401" max="6401" width="2.28515625" style="662" customWidth="1"/>
    <col min="6402" max="6402" width="42.28515625" style="662" customWidth="1"/>
    <col min="6403" max="6403" width="9.28515625" style="662" customWidth="1"/>
    <col min="6404" max="6404" width="0.7109375" style="662" customWidth="1"/>
    <col min="6405" max="6405" width="13.28515625" style="662" customWidth="1"/>
    <col min="6406" max="6406" width="0.7109375" style="662" customWidth="1"/>
    <col min="6407" max="6407" width="11.5703125" style="662" customWidth="1"/>
    <col min="6408" max="6408" width="0.7109375" style="662" customWidth="1"/>
    <col min="6409" max="6409" width="10.140625" style="662" customWidth="1"/>
    <col min="6410" max="6410" width="0.42578125" style="662" customWidth="1"/>
    <col min="6411" max="6411" width="12" style="662" customWidth="1"/>
    <col min="6412" max="6412" width="0.42578125" style="662" customWidth="1"/>
    <col min="6413" max="6413" width="12.28515625" style="662" customWidth="1"/>
    <col min="6414" max="6414" width="0.5703125" style="662" customWidth="1"/>
    <col min="6415" max="6415" width="9.7109375" style="662" customWidth="1"/>
    <col min="6416" max="6416" width="0.5703125" style="662" customWidth="1"/>
    <col min="6417" max="6417" width="12.7109375" style="662" customWidth="1"/>
    <col min="6418" max="6418" width="0.7109375" style="662" customWidth="1"/>
    <col min="6419" max="6419" width="12.28515625" style="662" customWidth="1"/>
    <col min="6420" max="6420" width="0.7109375" style="662" customWidth="1"/>
    <col min="6421" max="6421" width="2.140625" style="662" customWidth="1"/>
    <col min="6422" max="6656" width="11.140625" style="662"/>
    <col min="6657" max="6657" width="2.28515625" style="662" customWidth="1"/>
    <col min="6658" max="6658" width="42.28515625" style="662" customWidth="1"/>
    <col min="6659" max="6659" width="9.28515625" style="662" customWidth="1"/>
    <col min="6660" max="6660" width="0.7109375" style="662" customWidth="1"/>
    <col min="6661" max="6661" width="13.28515625" style="662" customWidth="1"/>
    <col min="6662" max="6662" width="0.7109375" style="662" customWidth="1"/>
    <col min="6663" max="6663" width="11.5703125" style="662" customWidth="1"/>
    <col min="6664" max="6664" width="0.7109375" style="662" customWidth="1"/>
    <col min="6665" max="6665" width="10.140625" style="662" customWidth="1"/>
    <col min="6666" max="6666" width="0.42578125" style="662" customWidth="1"/>
    <col min="6667" max="6667" width="12" style="662" customWidth="1"/>
    <col min="6668" max="6668" width="0.42578125" style="662" customWidth="1"/>
    <col min="6669" max="6669" width="12.28515625" style="662" customWidth="1"/>
    <col min="6670" max="6670" width="0.5703125" style="662" customWidth="1"/>
    <col min="6671" max="6671" width="9.7109375" style="662" customWidth="1"/>
    <col min="6672" max="6672" width="0.5703125" style="662" customWidth="1"/>
    <col min="6673" max="6673" width="12.7109375" style="662" customWidth="1"/>
    <col min="6674" max="6674" width="0.7109375" style="662" customWidth="1"/>
    <col min="6675" max="6675" width="12.28515625" style="662" customWidth="1"/>
    <col min="6676" max="6676" width="0.7109375" style="662" customWidth="1"/>
    <col min="6677" max="6677" width="2.140625" style="662" customWidth="1"/>
    <col min="6678" max="6912" width="11.140625" style="662"/>
    <col min="6913" max="6913" width="2.28515625" style="662" customWidth="1"/>
    <col min="6914" max="6914" width="42.28515625" style="662" customWidth="1"/>
    <col min="6915" max="6915" width="9.28515625" style="662" customWidth="1"/>
    <col min="6916" max="6916" width="0.7109375" style="662" customWidth="1"/>
    <col min="6917" max="6917" width="13.28515625" style="662" customWidth="1"/>
    <col min="6918" max="6918" width="0.7109375" style="662" customWidth="1"/>
    <col min="6919" max="6919" width="11.5703125" style="662" customWidth="1"/>
    <col min="6920" max="6920" width="0.7109375" style="662" customWidth="1"/>
    <col min="6921" max="6921" width="10.140625" style="662" customWidth="1"/>
    <col min="6922" max="6922" width="0.42578125" style="662" customWidth="1"/>
    <col min="6923" max="6923" width="12" style="662" customWidth="1"/>
    <col min="6924" max="6924" width="0.42578125" style="662" customWidth="1"/>
    <col min="6925" max="6925" width="12.28515625" style="662" customWidth="1"/>
    <col min="6926" max="6926" width="0.5703125" style="662" customWidth="1"/>
    <col min="6927" max="6927" width="9.7109375" style="662" customWidth="1"/>
    <col min="6928" max="6928" width="0.5703125" style="662" customWidth="1"/>
    <col min="6929" max="6929" width="12.7109375" style="662" customWidth="1"/>
    <col min="6930" max="6930" width="0.7109375" style="662" customWidth="1"/>
    <col min="6931" max="6931" width="12.28515625" style="662" customWidth="1"/>
    <col min="6932" max="6932" width="0.7109375" style="662" customWidth="1"/>
    <col min="6933" max="6933" width="2.140625" style="662" customWidth="1"/>
    <col min="6934" max="7168" width="11.140625" style="662"/>
    <col min="7169" max="7169" width="2.28515625" style="662" customWidth="1"/>
    <col min="7170" max="7170" width="42.28515625" style="662" customWidth="1"/>
    <col min="7171" max="7171" width="9.28515625" style="662" customWidth="1"/>
    <col min="7172" max="7172" width="0.7109375" style="662" customWidth="1"/>
    <col min="7173" max="7173" width="13.28515625" style="662" customWidth="1"/>
    <col min="7174" max="7174" width="0.7109375" style="662" customWidth="1"/>
    <col min="7175" max="7175" width="11.5703125" style="662" customWidth="1"/>
    <col min="7176" max="7176" width="0.7109375" style="662" customWidth="1"/>
    <col min="7177" max="7177" width="10.140625" style="662" customWidth="1"/>
    <col min="7178" max="7178" width="0.42578125" style="662" customWidth="1"/>
    <col min="7179" max="7179" width="12" style="662" customWidth="1"/>
    <col min="7180" max="7180" width="0.42578125" style="662" customWidth="1"/>
    <col min="7181" max="7181" width="12.28515625" style="662" customWidth="1"/>
    <col min="7182" max="7182" width="0.5703125" style="662" customWidth="1"/>
    <col min="7183" max="7183" width="9.7109375" style="662" customWidth="1"/>
    <col min="7184" max="7184" width="0.5703125" style="662" customWidth="1"/>
    <col min="7185" max="7185" width="12.7109375" style="662" customWidth="1"/>
    <col min="7186" max="7186" width="0.7109375" style="662" customWidth="1"/>
    <col min="7187" max="7187" width="12.28515625" style="662" customWidth="1"/>
    <col min="7188" max="7188" width="0.7109375" style="662" customWidth="1"/>
    <col min="7189" max="7189" width="2.140625" style="662" customWidth="1"/>
    <col min="7190" max="7424" width="11.140625" style="662"/>
    <col min="7425" max="7425" width="2.28515625" style="662" customWidth="1"/>
    <col min="7426" max="7426" width="42.28515625" style="662" customWidth="1"/>
    <col min="7427" max="7427" width="9.28515625" style="662" customWidth="1"/>
    <col min="7428" max="7428" width="0.7109375" style="662" customWidth="1"/>
    <col min="7429" max="7429" width="13.28515625" style="662" customWidth="1"/>
    <col min="7430" max="7430" width="0.7109375" style="662" customWidth="1"/>
    <col min="7431" max="7431" width="11.5703125" style="662" customWidth="1"/>
    <col min="7432" max="7432" width="0.7109375" style="662" customWidth="1"/>
    <col min="7433" max="7433" width="10.140625" style="662" customWidth="1"/>
    <col min="7434" max="7434" width="0.42578125" style="662" customWidth="1"/>
    <col min="7435" max="7435" width="12" style="662" customWidth="1"/>
    <col min="7436" max="7436" width="0.42578125" style="662" customWidth="1"/>
    <col min="7437" max="7437" width="12.28515625" style="662" customWidth="1"/>
    <col min="7438" max="7438" width="0.5703125" style="662" customWidth="1"/>
    <col min="7439" max="7439" width="9.7109375" style="662" customWidth="1"/>
    <col min="7440" max="7440" width="0.5703125" style="662" customWidth="1"/>
    <col min="7441" max="7441" width="12.7109375" style="662" customWidth="1"/>
    <col min="7442" max="7442" width="0.7109375" style="662" customWidth="1"/>
    <col min="7443" max="7443" width="12.28515625" style="662" customWidth="1"/>
    <col min="7444" max="7444" width="0.7109375" style="662" customWidth="1"/>
    <col min="7445" max="7445" width="2.140625" style="662" customWidth="1"/>
    <col min="7446" max="7680" width="11.140625" style="662"/>
    <col min="7681" max="7681" width="2.28515625" style="662" customWidth="1"/>
    <col min="7682" max="7682" width="42.28515625" style="662" customWidth="1"/>
    <col min="7683" max="7683" width="9.28515625" style="662" customWidth="1"/>
    <col min="7684" max="7684" width="0.7109375" style="662" customWidth="1"/>
    <col min="7685" max="7685" width="13.28515625" style="662" customWidth="1"/>
    <col min="7686" max="7686" width="0.7109375" style="662" customWidth="1"/>
    <col min="7687" max="7687" width="11.5703125" style="662" customWidth="1"/>
    <col min="7688" max="7688" width="0.7109375" style="662" customWidth="1"/>
    <col min="7689" max="7689" width="10.140625" style="662" customWidth="1"/>
    <col min="7690" max="7690" width="0.42578125" style="662" customWidth="1"/>
    <col min="7691" max="7691" width="12" style="662" customWidth="1"/>
    <col min="7692" max="7692" width="0.42578125" style="662" customWidth="1"/>
    <col min="7693" max="7693" width="12.28515625" style="662" customWidth="1"/>
    <col min="7694" max="7694" width="0.5703125" style="662" customWidth="1"/>
    <col min="7695" max="7695" width="9.7109375" style="662" customWidth="1"/>
    <col min="7696" max="7696" width="0.5703125" style="662" customWidth="1"/>
    <col min="7697" max="7697" width="12.7109375" style="662" customWidth="1"/>
    <col min="7698" max="7698" width="0.7109375" style="662" customWidth="1"/>
    <col min="7699" max="7699" width="12.28515625" style="662" customWidth="1"/>
    <col min="7700" max="7700" width="0.7109375" style="662" customWidth="1"/>
    <col min="7701" max="7701" width="2.140625" style="662" customWidth="1"/>
    <col min="7702" max="7936" width="11.140625" style="662"/>
    <col min="7937" max="7937" width="2.28515625" style="662" customWidth="1"/>
    <col min="7938" max="7938" width="42.28515625" style="662" customWidth="1"/>
    <col min="7939" max="7939" width="9.28515625" style="662" customWidth="1"/>
    <col min="7940" max="7940" width="0.7109375" style="662" customWidth="1"/>
    <col min="7941" max="7941" width="13.28515625" style="662" customWidth="1"/>
    <col min="7942" max="7942" width="0.7109375" style="662" customWidth="1"/>
    <col min="7943" max="7943" width="11.5703125" style="662" customWidth="1"/>
    <col min="7944" max="7944" width="0.7109375" style="662" customWidth="1"/>
    <col min="7945" max="7945" width="10.140625" style="662" customWidth="1"/>
    <col min="7946" max="7946" width="0.42578125" style="662" customWidth="1"/>
    <col min="7947" max="7947" width="12" style="662" customWidth="1"/>
    <col min="7948" max="7948" width="0.42578125" style="662" customWidth="1"/>
    <col min="7949" max="7949" width="12.28515625" style="662" customWidth="1"/>
    <col min="7950" max="7950" width="0.5703125" style="662" customWidth="1"/>
    <col min="7951" max="7951" width="9.7109375" style="662" customWidth="1"/>
    <col min="7952" max="7952" width="0.5703125" style="662" customWidth="1"/>
    <col min="7953" max="7953" width="12.7109375" style="662" customWidth="1"/>
    <col min="7954" max="7954" width="0.7109375" style="662" customWidth="1"/>
    <col min="7955" max="7955" width="12.28515625" style="662" customWidth="1"/>
    <col min="7956" max="7956" width="0.7109375" style="662" customWidth="1"/>
    <col min="7957" max="7957" width="2.140625" style="662" customWidth="1"/>
    <col min="7958" max="8192" width="11.140625" style="662"/>
    <col min="8193" max="8193" width="2.28515625" style="662" customWidth="1"/>
    <col min="8194" max="8194" width="42.28515625" style="662" customWidth="1"/>
    <col min="8195" max="8195" width="9.28515625" style="662" customWidth="1"/>
    <col min="8196" max="8196" width="0.7109375" style="662" customWidth="1"/>
    <col min="8197" max="8197" width="13.28515625" style="662" customWidth="1"/>
    <col min="8198" max="8198" width="0.7109375" style="662" customWidth="1"/>
    <col min="8199" max="8199" width="11.5703125" style="662" customWidth="1"/>
    <col min="8200" max="8200" width="0.7109375" style="662" customWidth="1"/>
    <col min="8201" max="8201" width="10.140625" style="662" customWidth="1"/>
    <col min="8202" max="8202" width="0.42578125" style="662" customWidth="1"/>
    <col min="8203" max="8203" width="12" style="662" customWidth="1"/>
    <col min="8204" max="8204" width="0.42578125" style="662" customWidth="1"/>
    <col min="8205" max="8205" width="12.28515625" style="662" customWidth="1"/>
    <col min="8206" max="8206" width="0.5703125" style="662" customWidth="1"/>
    <col min="8207" max="8207" width="9.7109375" style="662" customWidth="1"/>
    <col min="8208" max="8208" width="0.5703125" style="662" customWidth="1"/>
    <col min="8209" max="8209" width="12.7109375" style="662" customWidth="1"/>
    <col min="8210" max="8210" width="0.7109375" style="662" customWidth="1"/>
    <col min="8211" max="8211" width="12.28515625" style="662" customWidth="1"/>
    <col min="8212" max="8212" width="0.7109375" style="662" customWidth="1"/>
    <col min="8213" max="8213" width="2.140625" style="662" customWidth="1"/>
    <col min="8214" max="8448" width="11.140625" style="662"/>
    <col min="8449" max="8449" width="2.28515625" style="662" customWidth="1"/>
    <col min="8450" max="8450" width="42.28515625" style="662" customWidth="1"/>
    <col min="8451" max="8451" width="9.28515625" style="662" customWidth="1"/>
    <col min="8452" max="8452" width="0.7109375" style="662" customWidth="1"/>
    <col min="8453" max="8453" width="13.28515625" style="662" customWidth="1"/>
    <col min="8454" max="8454" width="0.7109375" style="662" customWidth="1"/>
    <col min="8455" max="8455" width="11.5703125" style="662" customWidth="1"/>
    <col min="8456" max="8456" width="0.7109375" style="662" customWidth="1"/>
    <col min="8457" max="8457" width="10.140625" style="662" customWidth="1"/>
    <col min="8458" max="8458" width="0.42578125" style="662" customWidth="1"/>
    <col min="8459" max="8459" width="12" style="662" customWidth="1"/>
    <col min="8460" max="8460" width="0.42578125" style="662" customWidth="1"/>
    <col min="8461" max="8461" width="12.28515625" style="662" customWidth="1"/>
    <col min="8462" max="8462" width="0.5703125" style="662" customWidth="1"/>
    <col min="8463" max="8463" width="9.7109375" style="662" customWidth="1"/>
    <col min="8464" max="8464" width="0.5703125" style="662" customWidth="1"/>
    <col min="8465" max="8465" width="12.7109375" style="662" customWidth="1"/>
    <col min="8466" max="8466" width="0.7109375" style="662" customWidth="1"/>
    <col min="8467" max="8467" width="12.28515625" style="662" customWidth="1"/>
    <col min="8468" max="8468" width="0.7109375" style="662" customWidth="1"/>
    <col min="8469" max="8469" width="2.140625" style="662" customWidth="1"/>
    <col min="8470" max="8704" width="11.140625" style="662"/>
    <col min="8705" max="8705" width="2.28515625" style="662" customWidth="1"/>
    <col min="8706" max="8706" width="42.28515625" style="662" customWidth="1"/>
    <col min="8707" max="8707" width="9.28515625" style="662" customWidth="1"/>
    <col min="8708" max="8708" width="0.7109375" style="662" customWidth="1"/>
    <col min="8709" max="8709" width="13.28515625" style="662" customWidth="1"/>
    <col min="8710" max="8710" width="0.7109375" style="662" customWidth="1"/>
    <col min="8711" max="8711" width="11.5703125" style="662" customWidth="1"/>
    <col min="8712" max="8712" width="0.7109375" style="662" customWidth="1"/>
    <col min="8713" max="8713" width="10.140625" style="662" customWidth="1"/>
    <col min="8714" max="8714" width="0.42578125" style="662" customWidth="1"/>
    <col min="8715" max="8715" width="12" style="662" customWidth="1"/>
    <col min="8716" max="8716" width="0.42578125" style="662" customWidth="1"/>
    <col min="8717" max="8717" width="12.28515625" style="662" customWidth="1"/>
    <col min="8718" max="8718" width="0.5703125" style="662" customWidth="1"/>
    <col min="8719" max="8719" width="9.7109375" style="662" customWidth="1"/>
    <col min="8720" max="8720" width="0.5703125" style="662" customWidth="1"/>
    <col min="8721" max="8721" width="12.7109375" style="662" customWidth="1"/>
    <col min="8722" max="8722" width="0.7109375" style="662" customWidth="1"/>
    <col min="8723" max="8723" width="12.28515625" style="662" customWidth="1"/>
    <col min="8724" max="8724" width="0.7109375" style="662" customWidth="1"/>
    <col min="8725" max="8725" width="2.140625" style="662" customWidth="1"/>
    <col min="8726" max="8960" width="11.140625" style="662"/>
    <col min="8961" max="8961" width="2.28515625" style="662" customWidth="1"/>
    <col min="8962" max="8962" width="42.28515625" style="662" customWidth="1"/>
    <col min="8963" max="8963" width="9.28515625" style="662" customWidth="1"/>
    <col min="8964" max="8964" width="0.7109375" style="662" customWidth="1"/>
    <col min="8965" max="8965" width="13.28515625" style="662" customWidth="1"/>
    <col min="8966" max="8966" width="0.7109375" style="662" customWidth="1"/>
    <col min="8967" max="8967" width="11.5703125" style="662" customWidth="1"/>
    <col min="8968" max="8968" width="0.7109375" style="662" customWidth="1"/>
    <col min="8969" max="8969" width="10.140625" style="662" customWidth="1"/>
    <col min="8970" max="8970" width="0.42578125" style="662" customWidth="1"/>
    <col min="8971" max="8971" width="12" style="662" customWidth="1"/>
    <col min="8972" max="8972" width="0.42578125" style="662" customWidth="1"/>
    <col min="8973" max="8973" width="12.28515625" style="662" customWidth="1"/>
    <col min="8974" max="8974" width="0.5703125" style="662" customWidth="1"/>
    <col min="8975" max="8975" width="9.7109375" style="662" customWidth="1"/>
    <col min="8976" max="8976" width="0.5703125" style="662" customWidth="1"/>
    <col min="8977" max="8977" width="12.7109375" style="662" customWidth="1"/>
    <col min="8978" max="8978" width="0.7109375" style="662" customWidth="1"/>
    <col min="8979" max="8979" width="12.28515625" style="662" customWidth="1"/>
    <col min="8980" max="8980" width="0.7109375" style="662" customWidth="1"/>
    <col min="8981" max="8981" width="2.140625" style="662" customWidth="1"/>
    <col min="8982" max="9216" width="11.140625" style="662"/>
    <col min="9217" max="9217" width="2.28515625" style="662" customWidth="1"/>
    <col min="9218" max="9218" width="42.28515625" style="662" customWidth="1"/>
    <col min="9219" max="9219" width="9.28515625" style="662" customWidth="1"/>
    <col min="9220" max="9220" width="0.7109375" style="662" customWidth="1"/>
    <col min="9221" max="9221" width="13.28515625" style="662" customWidth="1"/>
    <col min="9222" max="9222" width="0.7109375" style="662" customWidth="1"/>
    <col min="9223" max="9223" width="11.5703125" style="662" customWidth="1"/>
    <col min="9224" max="9224" width="0.7109375" style="662" customWidth="1"/>
    <col min="9225" max="9225" width="10.140625" style="662" customWidth="1"/>
    <col min="9226" max="9226" width="0.42578125" style="662" customWidth="1"/>
    <col min="9227" max="9227" width="12" style="662" customWidth="1"/>
    <col min="9228" max="9228" width="0.42578125" style="662" customWidth="1"/>
    <col min="9229" max="9229" width="12.28515625" style="662" customWidth="1"/>
    <col min="9230" max="9230" width="0.5703125" style="662" customWidth="1"/>
    <col min="9231" max="9231" width="9.7109375" style="662" customWidth="1"/>
    <col min="9232" max="9232" width="0.5703125" style="662" customWidth="1"/>
    <col min="9233" max="9233" width="12.7109375" style="662" customWidth="1"/>
    <col min="9234" max="9234" width="0.7109375" style="662" customWidth="1"/>
    <col min="9235" max="9235" width="12.28515625" style="662" customWidth="1"/>
    <col min="9236" max="9236" width="0.7109375" style="662" customWidth="1"/>
    <col min="9237" max="9237" width="2.140625" style="662" customWidth="1"/>
    <col min="9238" max="9472" width="11.140625" style="662"/>
    <col min="9473" max="9473" width="2.28515625" style="662" customWidth="1"/>
    <col min="9474" max="9474" width="42.28515625" style="662" customWidth="1"/>
    <col min="9475" max="9475" width="9.28515625" style="662" customWidth="1"/>
    <col min="9476" max="9476" width="0.7109375" style="662" customWidth="1"/>
    <col min="9477" max="9477" width="13.28515625" style="662" customWidth="1"/>
    <col min="9478" max="9478" width="0.7109375" style="662" customWidth="1"/>
    <col min="9479" max="9479" width="11.5703125" style="662" customWidth="1"/>
    <col min="9480" max="9480" width="0.7109375" style="662" customWidth="1"/>
    <col min="9481" max="9481" width="10.140625" style="662" customWidth="1"/>
    <col min="9482" max="9482" width="0.42578125" style="662" customWidth="1"/>
    <col min="9483" max="9483" width="12" style="662" customWidth="1"/>
    <col min="9484" max="9484" width="0.42578125" style="662" customWidth="1"/>
    <col min="9485" max="9485" width="12.28515625" style="662" customWidth="1"/>
    <col min="9486" max="9486" width="0.5703125" style="662" customWidth="1"/>
    <col min="9487" max="9487" width="9.7109375" style="662" customWidth="1"/>
    <col min="9488" max="9488" width="0.5703125" style="662" customWidth="1"/>
    <col min="9489" max="9489" width="12.7109375" style="662" customWidth="1"/>
    <col min="9490" max="9490" width="0.7109375" style="662" customWidth="1"/>
    <col min="9491" max="9491" width="12.28515625" style="662" customWidth="1"/>
    <col min="9492" max="9492" width="0.7109375" style="662" customWidth="1"/>
    <col min="9493" max="9493" width="2.140625" style="662" customWidth="1"/>
    <col min="9494" max="9728" width="11.140625" style="662"/>
    <col min="9729" max="9729" width="2.28515625" style="662" customWidth="1"/>
    <col min="9730" max="9730" width="42.28515625" style="662" customWidth="1"/>
    <col min="9731" max="9731" width="9.28515625" style="662" customWidth="1"/>
    <col min="9732" max="9732" width="0.7109375" style="662" customWidth="1"/>
    <col min="9733" max="9733" width="13.28515625" style="662" customWidth="1"/>
    <col min="9734" max="9734" width="0.7109375" style="662" customWidth="1"/>
    <col min="9735" max="9735" width="11.5703125" style="662" customWidth="1"/>
    <col min="9736" max="9736" width="0.7109375" style="662" customWidth="1"/>
    <col min="9737" max="9737" width="10.140625" style="662" customWidth="1"/>
    <col min="9738" max="9738" width="0.42578125" style="662" customWidth="1"/>
    <col min="9739" max="9739" width="12" style="662" customWidth="1"/>
    <col min="9740" max="9740" width="0.42578125" style="662" customWidth="1"/>
    <col min="9741" max="9741" width="12.28515625" style="662" customWidth="1"/>
    <col min="9742" max="9742" width="0.5703125" style="662" customWidth="1"/>
    <col min="9743" max="9743" width="9.7109375" style="662" customWidth="1"/>
    <col min="9744" max="9744" width="0.5703125" style="662" customWidth="1"/>
    <col min="9745" max="9745" width="12.7109375" style="662" customWidth="1"/>
    <col min="9746" max="9746" width="0.7109375" style="662" customWidth="1"/>
    <col min="9747" max="9747" width="12.28515625" style="662" customWidth="1"/>
    <col min="9748" max="9748" width="0.7109375" style="662" customWidth="1"/>
    <col min="9749" max="9749" width="2.140625" style="662" customWidth="1"/>
    <col min="9750" max="9984" width="11.140625" style="662"/>
    <col min="9985" max="9985" width="2.28515625" style="662" customWidth="1"/>
    <col min="9986" max="9986" width="42.28515625" style="662" customWidth="1"/>
    <col min="9987" max="9987" width="9.28515625" style="662" customWidth="1"/>
    <col min="9988" max="9988" width="0.7109375" style="662" customWidth="1"/>
    <col min="9989" max="9989" width="13.28515625" style="662" customWidth="1"/>
    <col min="9990" max="9990" width="0.7109375" style="662" customWidth="1"/>
    <col min="9991" max="9991" width="11.5703125" style="662" customWidth="1"/>
    <col min="9992" max="9992" width="0.7109375" style="662" customWidth="1"/>
    <col min="9993" max="9993" width="10.140625" style="662" customWidth="1"/>
    <col min="9994" max="9994" width="0.42578125" style="662" customWidth="1"/>
    <col min="9995" max="9995" width="12" style="662" customWidth="1"/>
    <col min="9996" max="9996" width="0.42578125" style="662" customWidth="1"/>
    <col min="9997" max="9997" width="12.28515625" style="662" customWidth="1"/>
    <col min="9998" max="9998" width="0.5703125" style="662" customWidth="1"/>
    <col min="9999" max="9999" width="9.7109375" style="662" customWidth="1"/>
    <col min="10000" max="10000" width="0.5703125" style="662" customWidth="1"/>
    <col min="10001" max="10001" width="12.7109375" style="662" customWidth="1"/>
    <col min="10002" max="10002" width="0.7109375" style="662" customWidth="1"/>
    <col min="10003" max="10003" width="12.28515625" style="662" customWidth="1"/>
    <col min="10004" max="10004" width="0.7109375" style="662" customWidth="1"/>
    <col min="10005" max="10005" width="2.140625" style="662" customWidth="1"/>
    <col min="10006" max="10240" width="11.140625" style="662"/>
    <col min="10241" max="10241" width="2.28515625" style="662" customWidth="1"/>
    <col min="10242" max="10242" width="42.28515625" style="662" customWidth="1"/>
    <col min="10243" max="10243" width="9.28515625" style="662" customWidth="1"/>
    <col min="10244" max="10244" width="0.7109375" style="662" customWidth="1"/>
    <col min="10245" max="10245" width="13.28515625" style="662" customWidth="1"/>
    <col min="10246" max="10246" width="0.7109375" style="662" customWidth="1"/>
    <col min="10247" max="10247" width="11.5703125" style="662" customWidth="1"/>
    <col min="10248" max="10248" width="0.7109375" style="662" customWidth="1"/>
    <col min="10249" max="10249" width="10.140625" style="662" customWidth="1"/>
    <col min="10250" max="10250" width="0.42578125" style="662" customWidth="1"/>
    <col min="10251" max="10251" width="12" style="662" customWidth="1"/>
    <col min="10252" max="10252" width="0.42578125" style="662" customWidth="1"/>
    <col min="10253" max="10253" width="12.28515625" style="662" customWidth="1"/>
    <col min="10254" max="10254" width="0.5703125" style="662" customWidth="1"/>
    <col min="10255" max="10255" width="9.7109375" style="662" customWidth="1"/>
    <col min="10256" max="10256" width="0.5703125" style="662" customWidth="1"/>
    <col min="10257" max="10257" width="12.7109375" style="662" customWidth="1"/>
    <col min="10258" max="10258" width="0.7109375" style="662" customWidth="1"/>
    <col min="10259" max="10259" width="12.28515625" style="662" customWidth="1"/>
    <col min="10260" max="10260" width="0.7109375" style="662" customWidth="1"/>
    <col min="10261" max="10261" width="2.140625" style="662" customWidth="1"/>
    <col min="10262" max="10496" width="11.140625" style="662"/>
    <col min="10497" max="10497" width="2.28515625" style="662" customWidth="1"/>
    <col min="10498" max="10498" width="42.28515625" style="662" customWidth="1"/>
    <col min="10499" max="10499" width="9.28515625" style="662" customWidth="1"/>
    <col min="10500" max="10500" width="0.7109375" style="662" customWidth="1"/>
    <col min="10501" max="10501" width="13.28515625" style="662" customWidth="1"/>
    <col min="10502" max="10502" width="0.7109375" style="662" customWidth="1"/>
    <col min="10503" max="10503" width="11.5703125" style="662" customWidth="1"/>
    <col min="10504" max="10504" width="0.7109375" style="662" customWidth="1"/>
    <col min="10505" max="10505" width="10.140625" style="662" customWidth="1"/>
    <col min="10506" max="10506" width="0.42578125" style="662" customWidth="1"/>
    <col min="10507" max="10507" width="12" style="662" customWidth="1"/>
    <col min="10508" max="10508" width="0.42578125" style="662" customWidth="1"/>
    <col min="10509" max="10509" width="12.28515625" style="662" customWidth="1"/>
    <col min="10510" max="10510" width="0.5703125" style="662" customWidth="1"/>
    <col min="10511" max="10511" width="9.7109375" style="662" customWidth="1"/>
    <col min="10512" max="10512" width="0.5703125" style="662" customWidth="1"/>
    <col min="10513" max="10513" width="12.7109375" style="662" customWidth="1"/>
    <col min="10514" max="10514" width="0.7109375" style="662" customWidth="1"/>
    <col min="10515" max="10515" width="12.28515625" style="662" customWidth="1"/>
    <col min="10516" max="10516" width="0.7109375" style="662" customWidth="1"/>
    <col min="10517" max="10517" width="2.140625" style="662" customWidth="1"/>
    <col min="10518" max="10752" width="11.140625" style="662"/>
    <col min="10753" max="10753" width="2.28515625" style="662" customWidth="1"/>
    <col min="10754" max="10754" width="42.28515625" style="662" customWidth="1"/>
    <col min="10755" max="10755" width="9.28515625" style="662" customWidth="1"/>
    <col min="10756" max="10756" width="0.7109375" style="662" customWidth="1"/>
    <col min="10757" max="10757" width="13.28515625" style="662" customWidth="1"/>
    <col min="10758" max="10758" width="0.7109375" style="662" customWidth="1"/>
    <col min="10759" max="10759" width="11.5703125" style="662" customWidth="1"/>
    <col min="10760" max="10760" width="0.7109375" style="662" customWidth="1"/>
    <col min="10761" max="10761" width="10.140625" style="662" customWidth="1"/>
    <col min="10762" max="10762" width="0.42578125" style="662" customWidth="1"/>
    <col min="10763" max="10763" width="12" style="662" customWidth="1"/>
    <col min="10764" max="10764" width="0.42578125" style="662" customWidth="1"/>
    <col min="10765" max="10765" width="12.28515625" style="662" customWidth="1"/>
    <col min="10766" max="10766" width="0.5703125" style="662" customWidth="1"/>
    <col min="10767" max="10767" width="9.7109375" style="662" customWidth="1"/>
    <col min="10768" max="10768" width="0.5703125" style="662" customWidth="1"/>
    <col min="10769" max="10769" width="12.7109375" style="662" customWidth="1"/>
    <col min="10770" max="10770" width="0.7109375" style="662" customWidth="1"/>
    <col min="10771" max="10771" width="12.28515625" style="662" customWidth="1"/>
    <col min="10772" max="10772" width="0.7109375" style="662" customWidth="1"/>
    <col min="10773" max="10773" width="2.140625" style="662" customWidth="1"/>
    <col min="10774" max="11008" width="11.140625" style="662"/>
    <col min="11009" max="11009" width="2.28515625" style="662" customWidth="1"/>
    <col min="11010" max="11010" width="42.28515625" style="662" customWidth="1"/>
    <col min="11011" max="11011" width="9.28515625" style="662" customWidth="1"/>
    <col min="11012" max="11012" width="0.7109375" style="662" customWidth="1"/>
    <col min="11013" max="11013" width="13.28515625" style="662" customWidth="1"/>
    <col min="11014" max="11014" width="0.7109375" style="662" customWidth="1"/>
    <col min="11015" max="11015" width="11.5703125" style="662" customWidth="1"/>
    <col min="11016" max="11016" width="0.7109375" style="662" customWidth="1"/>
    <col min="11017" max="11017" width="10.140625" style="662" customWidth="1"/>
    <col min="11018" max="11018" width="0.42578125" style="662" customWidth="1"/>
    <col min="11019" max="11019" width="12" style="662" customWidth="1"/>
    <col min="11020" max="11020" width="0.42578125" style="662" customWidth="1"/>
    <col min="11021" max="11021" width="12.28515625" style="662" customWidth="1"/>
    <col min="11022" max="11022" width="0.5703125" style="662" customWidth="1"/>
    <col min="11023" max="11023" width="9.7109375" style="662" customWidth="1"/>
    <col min="11024" max="11024" width="0.5703125" style="662" customWidth="1"/>
    <col min="11025" max="11025" width="12.7109375" style="662" customWidth="1"/>
    <col min="11026" max="11026" width="0.7109375" style="662" customWidth="1"/>
    <col min="11027" max="11027" width="12.28515625" style="662" customWidth="1"/>
    <col min="11028" max="11028" width="0.7109375" style="662" customWidth="1"/>
    <col min="11029" max="11029" width="2.140625" style="662" customWidth="1"/>
    <col min="11030" max="11264" width="11.140625" style="662"/>
    <col min="11265" max="11265" width="2.28515625" style="662" customWidth="1"/>
    <col min="11266" max="11266" width="42.28515625" style="662" customWidth="1"/>
    <col min="11267" max="11267" width="9.28515625" style="662" customWidth="1"/>
    <col min="11268" max="11268" width="0.7109375" style="662" customWidth="1"/>
    <col min="11269" max="11269" width="13.28515625" style="662" customWidth="1"/>
    <col min="11270" max="11270" width="0.7109375" style="662" customWidth="1"/>
    <col min="11271" max="11271" width="11.5703125" style="662" customWidth="1"/>
    <col min="11272" max="11272" width="0.7109375" style="662" customWidth="1"/>
    <col min="11273" max="11273" width="10.140625" style="662" customWidth="1"/>
    <col min="11274" max="11274" width="0.42578125" style="662" customWidth="1"/>
    <col min="11275" max="11275" width="12" style="662" customWidth="1"/>
    <col min="11276" max="11276" width="0.42578125" style="662" customWidth="1"/>
    <col min="11277" max="11277" width="12.28515625" style="662" customWidth="1"/>
    <col min="11278" max="11278" width="0.5703125" style="662" customWidth="1"/>
    <col min="11279" max="11279" width="9.7109375" style="662" customWidth="1"/>
    <col min="11280" max="11280" width="0.5703125" style="662" customWidth="1"/>
    <col min="11281" max="11281" width="12.7109375" style="662" customWidth="1"/>
    <col min="11282" max="11282" width="0.7109375" style="662" customWidth="1"/>
    <col min="11283" max="11283" width="12.28515625" style="662" customWidth="1"/>
    <col min="11284" max="11284" width="0.7109375" style="662" customWidth="1"/>
    <col min="11285" max="11285" width="2.140625" style="662" customWidth="1"/>
    <col min="11286" max="11520" width="11.140625" style="662"/>
    <col min="11521" max="11521" width="2.28515625" style="662" customWidth="1"/>
    <col min="11522" max="11522" width="42.28515625" style="662" customWidth="1"/>
    <col min="11523" max="11523" width="9.28515625" style="662" customWidth="1"/>
    <col min="11524" max="11524" width="0.7109375" style="662" customWidth="1"/>
    <col min="11525" max="11525" width="13.28515625" style="662" customWidth="1"/>
    <col min="11526" max="11526" width="0.7109375" style="662" customWidth="1"/>
    <col min="11527" max="11527" width="11.5703125" style="662" customWidth="1"/>
    <col min="11528" max="11528" width="0.7109375" style="662" customWidth="1"/>
    <col min="11529" max="11529" width="10.140625" style="662" customWidth="1"/>
    <col min="11530" max="11530" width="0.42578125" style="662" customWidth="1"/>
    <col min="11531" max="11531" width="12" style="662" customWidth="1"/>
    <col min="11532" max="11532" width="0.42578125" style="662" customWidth="1"/>
    <col min="11533" max="11533" width="12.28515625" style="662" customWidth="1"/>
    <col min="11534" max="11534" width="0.5703125" style="662" customWidth="1"/>
    <col min="11535" max="11535" width="9.7109375" style="662" customWidth="1"/>
    <col min="11536" max="11536" width="0.5703125" style="662" customWidth="1"/>
    <col min="11537" max="11537" width="12.7109375" style="662" customWidth="1"/>
    <col min="11538" max="11538" width="0.7109375" style="662" customWidth="1"/>
    <col min="11539" max="11539" width="12.28515625" style="662" customWidth="1"/>
    <col min="11540" max="11540" width="0.7109375" style="662" customWidth="1"/>
    <col min="11541" max="11541" width="2.140625" style="662" customWidth="1"/>
    <col min="11542" max="11776" width="11.140625" style="662"/>
    <col min="11777" max="11777" width="2.28515625" style="662" customWidth="1"/>
    <col min="11778" max="11778" width="42.28515625" style="662" customWidth="1"/>
    <col min="11779" max="11779" width="9.28515625" style="662" customWidth="1"/>
    <col min="11780" max="11780" width="0.7109375" style="662" customWidth="1"/>
    <col min="11781" max="11781" width="13.28515625" style="662" customWidth="1"/>
    <col min="11782" max="11782" width="0.7109375" style="662" customWidth="1"/>
    <col min="11783" max="11783" width="11.5703125" style="662" customWidth="1"/>
    <col min="11784" max="11784" width="0.7109375" style="662" customWidth="1"/>
    <col min="11785" max="11785" width="10.140625" style="662" customWidth="1"/>
    <col min="11786" max="11786" width="0.42578125" style="662" customWidth="1"/>
    <col min="11787" max="11787" width="12" style="662" customWidth="1"/>
    <col min="11788" max="11788" width="0.42578125" style="662" customWidth="1"/>
    <col min="11789" max="11789" width="12.28515625" style="662" customWidth="1"/>
    <col min="11790" max="11790" width="0.5703125" style="662" customWidth="1"/>
    <col min="11791" max="11791" width="9.7109375" style="662" customWidth="1"/>
    <col min="11792" max="11792" width="0.5703125" style="662" customWidth="1"/>
    <col min="11793" max="11793" width="12.7109375" style="662" customWidth="1"/>
    <col min="11794" max="11794" width="0.7109375" style="662" customWidth="1"/>
    <col min="11795" max="11795" width="12.28515625" style="662" customWidth="1"/>
    <col min="11796" max="11796" width="0.7109375" style="662" customWidth="1"/>
    <col min="11797" max="11797" width="2.140625" style="662" customWidth="1"/>
    <col min="11798" max="12032" width="11.140625" style="662"/>
    <col min="12033" max="12033" width="2.28515625" style="662" customWidth="1"/>
    <col min="12034" max="12034" width="42.28515625" style="662" customWidth="1"/>
    <col min="12035" max="12035" width="9.28515625" style="662" customWidth="1"/>
    <col min="12036" max="12036" width="0.7109375" style="662" customWidth="1"/>
    <col min="12037" max="12037" width="13.28515625" style="662" customWidth="1"/>
    <col min="12038" max="12038" width="0.7109375" style="662" customWidth="1"/>
    <col min="12039" max="12039" width="11.5703125" style="662" customWidth="1"/>
    <col min="12040" max="12040" width="0.7109375" style="662" customWidth="1"/>
    <col min="12041" max="12041" width="10.140625" style="662" customWidth="1"/>
    <col min="12042" max="12042" width="0.42578125" style="662" customWidth="1"/>
    <col min="12043" max="12043" width="12" style="662" customWidth="1"/>
    <col min="12044" max="12044" width="0.42578125" style="662" customWidth="1"/>
    <col min="12045" max="12045" width="12.28515625" style="662" customWidth="1"/>
    <col min="12046" max="12046" width="0.5703125" style="662" customWidth="1"/>
    <col min="12047" max="12047" width="9.7109375" style="662" customWidth="1"/>
    <col min="12048" max="12048" width="0.5703125" style="662" customWidth="1"/>
    <col min="12049" max="12049" width="12.7109375" style="662" customWidth="1"/>
    <col min="12050" max="12050" width="0.7109375" style="662" customWidth="1"/>
    <col min="12051" max="12051" width="12.28515625" style="662" customWidth="1"/>
    <col min="12052" max="12052" width="0.7109375" style="662" customWidth="1"/>
    <col min="12053" max="12053" width="2.140625" style="662" customWidth="1"/>
    <col min="12054" max="12288" width="11.140625" style="662"/>
    <col min="12289" max="12289" width="2.28515625" style="662" customWidth="1"/>
    <col min="12290" max="12290" width="42.28515625" style="662" customWidth="1"/>
    <col min="12291" max="12291" width="9.28515625" style="662" customWidth="1"/>
    <col min="12292" max="12292" width="0.7109375" style="662" customWidth="1"/>
    <col min="12293" max="12293" width="13.28515625" style="662" customWidth="1"/>
    <col min="12294" max="12294" width="0.7109375" style="662" customWidth="1"/>
    <col min="12295" max="12295" width="11.5703125" style="662" customWidth="1"/>
    <col min="12296" max="12296" width="0.7109375" style="662" customWidth="1"/>
    <col min="12297" max="12297" width="10.140625" style="662" customWidth="1"/>
    <col min="12298" max="12298" width="0.42578125" style="662" customWidth="1"/>
    <col min="12299" max="12299" width="12" style="662" customWidth="1"/>
    <col min="12300" max="12300" width="0.42578125" style="662" customWidth="1"/>
    <col min="12301" max="12301" width="12.28515625" style="662" customWidth="1"/>
    <col min="12302" max="12302" width="0.5703125" style="662" customWidth="1"/>
    <col min="12303" max="12303" width="9.7109375" style="662" customWidth="1"/>
    <col min="12304" max="12304" width="0.5703125" style="662" customWidth="1"/>
    <col min="12305" max="12305" width="12.7109375" style="662" customWidth="1"/>
    <col min="12306" max="12306" width="0.7109375" style="662" customWidth="1"/>
    <col min="12307" max="12307" width="12.28515625" style="662" customWidth="1"/>
    <col min="12308" max="12308" width="0.7109375" style="662" customWidth="1"/>
    <col min="12309" max="12309" width="2.140625" style="662" customWidth="1"/>
    <col min="12310" max="12544" width="11.140625" style="662"/>
    <col min="12545" max="12545" width="2.28515625" style="662" customWidth="1"/>
    <col min="12546" max="12546" width="42.28515625" style="662" customWidth="1"/>
    <col min="12547" max="12547" width="9.28515625" style="662" customWidth="1"/>
    <col min="12548" max="12548" width="0.7109375" style="662" customWidth="1"/>
    <col min="12549" max="12549" width="13.28515625" style="662" customWidth="1"/>
    <col min="12550" max="12550" width="0.7109375" style="662" customWidth="1"/>
    <col min="12551" max="12551" width="11.5703125" style="662" customWidth="1"/>
    <col min="12552" max="12552" width="0.7109375" style="662" customWidth="1"/>
    <col min="12553" max="12553" width="10.140625" style="662" customWidth="1"/>
    <col min="12554" max="12554" width="0.42578125" style="662" customWidth="1"/>
    <col min="12555" max="12555" width="12" style="662" customWidth="1"/>
    <col min="12556" max="12556" width="0.42578125" style="662" customWidth="1"/>
    <col min="12557" max="12557" width="12.28515625" style="662" customWidth="1"/>
    <col min="12558" max="12558" width="0.5703125" style="662" customWidth="1"/>
    <col min="12559" max="12559" width="9.7109375" style="662" customWidth="1"/>
    <col min="12560" max="12560" width="0.5703125" style="662" customWidth="1"/>
    <col min="12561" max="12561" width="12.7109375" style="662" customWidth="1"/>
    <col min="12562" max="12562" width="0.7109375" style="662" customWidth="1"/>
    <col min="12563" max="12563" width="12.28515625" style="662" customWidth="1"/>
    <col min="12564" max="12564" width="0.7109375" style="662" customWidth="1"/>
    <col min="12565" max="12565" width="2.140625" style="662" customWidth="1"/>
    <col min="12566" max="12800" width="11.140625" style="662"/>
    <col min="12801" max="12801" width="2.28515625" style="662" customWidth="1"/>
    <col min="12802" max="12802" width="42.28515625" style="662" customWidth="1"/>
    <col min="12803" max="12803" width="9.28515625" style="662" customWidth="1"/>
    <col min="12804" max="12804" width="0.7109375" style="662" customWidth="1"/>
    <col min="12805" max="12805" width="13.28515625" style="662" customWidth="1"/>
    <col min="12806" max="12806" width="0.7109375" style="662" customWidth="1"/>
    <col min="12807" max="12807" width="11.5703125" style="662" customWidth="1"/>
    <col min="12808" max="12808" width="0.7109375" style="662" customWidth="1"/>
    <col min="12809" max="12809" width="10.140625" style="662" customWidth="1"/>
    <col min="12810" max="12810" width="0.42578125" style="662" customWidth="1"/>
    <col min="12811" max="12811" width="12" style="662" customWidth="1"/>
    <col min="12812" max="12812" width="0.42578125" style="662" customWidth="1"/>
    <col min="12813" max="12813" width="12.28515625" style="662" customWidth="1"/>
    <col min="12814" max="12814" width="0.5703125" style="662" customWidth="1"/>
    <col min="12815" max="12815" width="9.7109375" style="662" customWidth="1"/>
    <col min="12816" max="12816" width="0.5703125" style="662" customWidth="1"/>
    <col min="12817" max="12817" width="12.7109375" style="662" customWidth="1"/>
    <col min="12818" max="12818" width="0.7109375" style="662" customWidth="1"/>
    <col min="12819" max="12819" width="12.28515625" style="662" customWidth="1"/>
    <col min="12820" max="12820" width="0.7109375" style="662" customWidth="1"/>
    <col min="12821" max="12821" width="2.140625" style="662" customWidth="1"/>
    <col min="12822" max="13056" width="11.140625" style="662"/>
    <col min="13057" max="13057" width="2.28515625" style="662" customWidth="1"/>
    <col min="13058" max="13058" width="42.28515625" style="662" customWidth="1"/>
    <col min="13059" max="13059" width="9.28515625" style="662" customWidth="1"/>
    <col min="13060" max="13060" width="0.7109375" style="662" customWidth="1"/>
    <col min="13061" max="13061" width="13.28515625" style="662" customWidth="1"/>
    <col min="13062" max="13062" width="0.7109375" style="662" customWidth="1"/>
    <col min="13063" max="13063" width="11.5703125" style="662" customWidth="1"/>
    <col min="13064" max="13064" width="0.7109375" style="662" customWidth="1"/>
    <col min="13065" max="13065" width="10.140625" style="662" customWidth="1"/>
    <col min="13066" max="13066" width="0.42578125" style="662" customWidth="1"/>
    <col min="13067" max="13067" width="12" style="662" customWidth="1"/>
    <col min="13068" max="13068" width="0.42578125" style="662" customWidth="1"/>
    <col min="13069" max="13069" width="12.28515625" style="662" customWidth="1"/>
    <col min="13070" max="13070" width="0.5703125" style="662" customWidth="1"/>
    <col min="13071" max="13071" width="9.7109375" style="662" customWidth="1"/>
    <col min="13072" max="13072" width="0.5703125" style="662" customWidth="1"/>
    <col min="13073" max="13073" width="12.7109375" style="662" customWidth="1"/>
    <col min="13074" max="13074" width="0.7109375" style="662" customWidth="1"/>
    <col min="13075" max="13075" width="12.28515625" style="662" customWidth="1"/>
    <col min="13076" max="13076" width="0.7109375" style="662" customWidth="1"/>
    <col min="13077" max="13077" width="2.140625" style="662" customWidth="1"/>
    <col min="13078" max="13312" width="11.140625" style="662"/>
    <col min="13313" max="13313" width="2.28515625" style="662" customWidth="1"/>
    <col min="13314" max="13314" width="42.28515625" style="662" customWidth="1"/>
    <col min="13315" max="13315" width="9.28515625" style="662" customWidth="1"/>
    <col min="13316" max="13316" width="0.7109375" style="662" customWidth="1"/>
    <col min="13317" max="13317" width="13.28515625" style="662" customWidth="1"/>
    <col min="13318" max="13318" width="0.7109375" style="662" customWidth="1"/>
    <col min="13319" max="13319" width="11.5703125" style="662" customWidth="1"/>
    <col min="13320" max="13320" width="0.7109375" style="662" customWidth="1"/>
    <col min="13321" max="13321" width="10.140625" style="662" customWidth="1"/>
    <col min="13322" max="13322" width="0.42578125" style="662" customWidth="1"/>
    <col min="13323" max="13323" width="12" style="662" customWidth="1"/>
    <col min="13324" max="13324" width="0.42578125" style="662" customWidth="1"/>
    <col min="13325" max="13325" width="12.28515625" style="662" customWidth="1"/>
    <col min="13326" max="13326" width="0.5703125" style="662" customWidth="1"/>
    <col min="13327" max="13327" width="9.7109375" style="662" customWidth="1"/>
    <col min="13328" max="13328" width="0.5703125" style="662" customWidth="1"/>
    <col min="13329" max="13329" width="12.7109375" style="662" customWidth="1"/>
    <col min="13330" max="13330" width="0.7109375" style="662" customWidth="1"/>
    <col min="13331" max="13331" width="12.28515625" style="662" customWidth="1"/>
    <col min="13332" max="13332" width="0.7109375" style="662" customWidth="1"/>
    <col min="13333" max="13333" width="2.140625" style="662" customWidth="1"/>
    <col min="13334" max="13568" width="11.140625" style="662"/>
    <col min="13569" max="13569" width="2.28515625" style="662" customWidth="1"/>
    <col min="13570" max="13570" width="42.28515625" style="662" customWidth="1"/>
    <col min="13571" max="13571" width="9.28515625" style="662" customWidth="1"/>
    <col min="13572" max="13572" width="0.7109375" style="662" customWidth="1"/>
    <col min="13573" max="13573" width="13.28515625" style="662" customWidth="1"/>
    <col min="13574" max="13574" width="0.7109375" style="662" customWidth="1"/>
    <col min="13575" max="13575" width="11.5703125" style="662" customWidth="1"/>
    <col min="13576" max="13576" width="0.7109375" style="662" customWidth="1"/>
    <col min="13577" max="13577" width="10.140625" style="662" customWidth="1"/>
    <col min="13578" max="13578" width="0.42578125" style="662" customWidth="1"/>
    <col min="13579" max="13579" width="12" style="662" customWidth="1"/>
    <col min="13580" max="13580" width="0.42578125" style="662" customWidth="1"/>
    <col min="13581" max="13581" width="12.28515625" style="662" customWidth="1"/>
    <col min="13582" max="13582" width="0.5703125" style="662" customWidth="1"/>
    <col min="13583" max="13583" width="9.7109375" style="662" customWidth="1"/>
    <col min="13584" max="13584" width="0.5703125" style="662" customWidth="1"/>
    <col min="13585" max="13585" width="12.7109375" style="662" customWidth="1"/>
    <col min="13586" max="13586" width="0.7109375" style="662" customWidth="1"/>
    <col min="13587" max="13587" width="12.28515625" style="662" customWidth="1"/>
    <col min="13588" max="13588" width="0.7109375" style="662" customWidth="1"/>
    <col min="13589" max="13589" width="2.140625" style="662" customWidth="1"/>
    <col min="13590" max="13824" width="11.140625" style="662"/>
    <col min="13825" max="13825" width="2.28515625" style="662" customWidth="1"/>
    <col min="13826" max="13826" width="42.28515625" style="662" customWidth="1"/>
    <col min="13827" max="13827" width="9.28515625" style="662" customWidth="1"/>
    <col min="13828" max="13828" width="0.7109375" style="662" customWidth="1"/>
    <col min="13829" max="13829" width="13.28515625" style="662" customWidth="1"/>
    <col min="13830" max="13830" width="0.7109375" style="662" customWidth="1"/>
    <col min="13831" max="13831" width="11.5703125" style="662" customWidth="1"/>
    <col min="13832" max="13832" width="0.7109375" style="662" customWidth="1"/>
    <col min="13833" max="13833" width="10.140625" style="662" customWidth="1"/>
    <col min="13834" max="13834" width="0.42578125" style="662" customWidth="1"/>
    <col min="13835" max="13835" width="12" style="662" customWidth="1"/>
    <col min="13836" max="13836" width="0.42578125" style="662" customWidth="1"/>
    <col min="13837" max="13837" width="12.28515625" style="662" customWidth="1"/>
    <col min="13838" max="13838" width="0.5703125" style="662" customWidth="1"/>
    <col min="13839" max="13839" width="9.7109375" style="662" customWidth="1"/>
    <col min="13840" max="13840" width="0.5703125" style="662" customWidth="1"/>
    <col min="13841" max="13841" width="12.7109375" style="662" customWidth="1"/>
    <col min="13842" max="13842" width="0.7109375" style="662" customWidth="1"/>
    <col min="13843" max="13843" width="12.28515625" style="662" customWidth="1"/>
    <col min="13844" max="13844" width="0.7109375" style="662" customWidth="1"/>
    <col min="13845" max="13845" width="2.140625" style="662" customWidth="1"/>
    <col min="13846" max="14080" width="11.140625" style="662"/>
    <col min="14081" max="14081" width="2.28515625" style="662" customWidth="1"/>
    <col min="14082" max="14082" width="42.28515625" style="662" customWidth="1"/>
    <col min="14083" max="14083" width="9.28515625" style="662" customWidth="1"/>
    <col min="14084" max="14084" width="0.7109375" style="662" customWidth="1"/>
    <col min="14085" max="14085" width="13.28515625" style="662" customWidth="1"/>
    <col min="14086" max="14086" width="0.7109375" style="662" customWidth="1"/>
    <col min="14087" max="14087" width="11.5703125" style="662" customWidth="1"/>
    <col min="14088" max="14088" width="0.7109375" style="662" customWidth="1"/>
    <col min="14089" max="14089" width="10.140625" style="662" customWidth="1"/>
    <col min="14090" max="14090" width="0.42578125" style="662" customWidth="1"/>
    <col min="14091" max="14091" width="12" style="662" customWidth="1"/>
    <col min="14092" max="14092" width="0.42578125" style="662" customWidth="1"/>
    <col min="14093" max="14093" width="12.28515625" style="662" customWidth="1"/>
    <col min="14094" max="14094" width="0.5703125" style="662" customWidth="1"/>
    <col min="14095" max="14095" width="9.7109375" style="662" customWidth="1"/>
    <col min="14096" max="14096" width="0.5703125" style="662" customWidth="1"/>
    <col min="14097" max="14097" width="12.7109375" style="662" customWidth="1"/>
    <col min="14098" max="14098" width="0.7109375" style="662" customWidth="1"/>
    <col min="14099" max="14099" width="12.28515625" style="662" customWidth="1"/>
    <col min="14100" max="14100" width="0.7109375" style="662" customWidth="1"/>
    <col min="14101" max="14101" width="2.140625" style="662" customWidth="1"/>
    <col min="14102" max="14336" width="11.140625" style="662"/>
    <col min="14337" max="14337" width="2.28515625" style="662" customWidth="1"/>
    <col min="14338" max="14338" width="42.28515625" style="662" customWidth="1"/>
    <col min="14339" max="14339" width="9.28515625" style="662" customWidth="1"/>
    <col min="14340" max="14340" width="0.7109375" style="662" customWidth="1"/>
    <col min="14341" max="14341" width="13.28515625" style="662" customWidth="1"/>
    <col min="14342" max="14342" width="0.7109375" style="662" customWidth="1"/>
    <col min="14343" max="14343" width="11.5703125" style="662" customWidth="1"/>
    <col min="14344" max="14344" width="0.7109375" style="662" customWidth="1"/>
    <col min="14345" max="14345" width="10.140625" style="662" customWidth="1"/>
    <col min="14346" max="14346" width="0.42578125" style="662" customWidth="1"/>
    <col min="14347" max="14347" width="12" style="662" customWidth="1"/>
    <col min="14348" max="14348" width="0.42578125" style="662" customWidth="1"/>
    <col min="14349" max="14349" width="12.28515625" style="662" customWidth="1"/>
    <col min="14350" max="14350" width="0.5703125" style="662" customWidth="1"/>
    <col min="14351" max="14351" width="9.7109375" style="662" customWidth="1"/>
    <col min="14352" max="14352" width="0.5703125" style="662" customWidth="1"/>
    <col min="14353" max="14353" width="12.7109375" style="662" customWidth="1"/>
    <col min="14354" max="14354" width="0.7109375" style="662" customWidth="1"/>
    <col min="14355" max="14355" width="12.28515625" style="662" customWidth="1"/>
    <col min="14356" max="14356" width="0.7109375" style="662" customWidth="1"/>
    <col min="14357" max="14357" width="2.140625" style="662" customWidth="1"/>
    <col min="14358" max="14592" width="11.140625" style="662"/>
    <col min="14593" max="14593" width="2.28515625" style="662" customWidth="1"/>
    <col min="14594" max="14594" width="42.28515625" style="662" customWidth="1"/>
    <col min="14595" max="14595" width="9.28515625" style="662" customWidth="1"/>
    <col min="14596" max="14596" width="0.7109375" style="662" customWidth="1"/>
    <col min="14597" max="14597" width="13.28515625" style="662" customWidth="1"/>
    <col min="14598" max="14598" width="0.7109375" style="662" customWidth="1"/>
    <col min="14599" max="14599" width="11.5703125" style="662" customWidth="1"/>
    <col min="14600" max="14600" width="0.7109375" style="662" customWidth="1"/>
    <col min="14601" max="14601" width="10.140625" style="662" customWidth="1"/>
    <col min="14602" max="14602" width="0.42578125" style="662" customWidth="1"/>
    <col min="14603" max="14603" width="12" style="662" customWidth="1"/>
    <col min="14604" max="14604" width="0.42578125" style="662" customWidth="1"/>
    <col min="14605" max="14605" width="12.28515625" style="662" customWidth="1"/>
    <col min="14606" max="14606" width="0.5703125" style="662" customWidth="1"/>
    <col min="14607" max="14607" width="9.7109375" style="662" customWidth="1"/>
    <col min="14608" max="14608" width="0.5703125" style="662" customWidth="1"/>
    <col min="14609" max="14609" width="12.7109375" style="662" customWidth="1"/>
    <col min="14610" max="14610" width="0.7109375" style="662" customWidth="1"/>
    <col min="14611" max="14611" width="12.28515625" style="662" customWidth="1"/>
    <col min="14612" max="14612" width="0.7109375" style="662" customWidth="1"/>
    <col min="14613" max="14613" width="2.140625" style="662" customWidth="1"/>
    <col min="14614" max="14848" width="11.140625" style="662"/>
    <col min="14849" max="14849" width="2.28515625" style="662" customWidth="1"/>
    <col min="14850" max="14850" width="42.28515625" style="662" customWidth="1"/>
    <col min="14851" max="14851" width="9.28515625" style="662" customWidth="1"/>
    <col min="14852" max="14852" width="0.7109375" style="662" customWidth="1"/>
    <col min="14853" max="14853" width="13.28515625" style="662" customWidth="1"/>
    <col min="14854" max="14854" width="0.7109375" style="662" customWidth="1"/>
    <col min="14855" max="14855" width="11.5703125" style="662" customWidth="1"/>
    <col min="14856" max="14856" width="0.7109375" style="662" customWidth="1"/>
    <col min="14857" max="14857" width="10.140625" style="662" customWidth="1"/>
    <col min="14858" max="14858" width="0.42578125" style="662" customWidth="1"/>
    <col min="14859" max="14859" width="12" style="662" customWidth="1"/>
    <col min="14860" max="14860" width="0.42578125" style="662" customWidth="1"/>
    <col min="14861" max="14861" width="12.28515625" style="662" customWidth="1"/>
    <col min="14862" max="14862" width="0.5703125" style="662" customWidth="1"/>
    <col min="14863" max="14863" width="9.7109375" style="662" customWidth="1"/>
    <col min="14864" max="14864" width="0.5703125" style="662" customWidth="1"/>
    <col min="14865" max="14865" width="12.7109375" style="662" customWidth="1"/>
    <col min="14866" max="14866" width="0.7109375" style="662" customWidth="1"/>
    <col min="14867" max="14867" width="12.28515625" style="662" customWidth="1"/>
    <col min="14868" max="14868" width="0.7109375" style="662" customWidth="1"/>
    <col min="14869" max="14869" width="2.140625" style="662" customWidth="1"/>
    <col min="14870" max="15104" width="11.140625" style="662"/>
    <col min="15105" max="15105" width="2.28515625" style="662" customWidth="1"/>
    <col min="15106" max="15106" width="42.28515625" style="662" customWidth="1"/>
    <col min="15107" max="15107" width="9.28515625" style="662" customWidth="1"/>
    <col min="15108" max="15108" width="0.7109375" style="662" customWidth="1"/>
    <col min="15109" max="15109" width="13.28515625" style="662" customWidth="1"/>
    <col min="15110" max="15110" width="0.7109375" style="662" customWidth="1"/>
    <col min="15111" max="15111" width="11.5703125" style="662" customWidth="1"/>
    <col min="15112" max="15112" width="0.7109375" style="662" customWidth="1"/>
    <col min="15113" max="15113" width="10.140625" style="662" customWidth="1"/>
    <col min="15114" max="15114" width="0.42578125" style="662" customWidth="1"/>
    <col min="15115" max="15115" width="12" style="662" customWidth="1"/>
    <col min="15116" max="15116" width="0.42578125" style="662" customWidth="1"/>
    <col min="15117" max="15117" width="12.28515625" style="662" customWidth="1"/>
    <col min="15118" max="15118" width="0.5703125" style="662" customWidth="1"/>
    <col min="15119" max="15119" width="9.7109375" style="662" customWidth="1"/>
    <col min="15120" max="15120" width="0.5703125" style="662" customWidth="1"/>
    <col min="15121" max="15121" width="12.7109375" style="662" customWidth="1"/>
    <col min="15122" max="15122" width="0.7109375" style="662" customWidth="1"/>
    <col min="15123" max="15123" width="12.28515625" style="662" customWidth="1"/>
    <col min="15124" max="15124" width="0.7109375" style="662" customWidth="1"/>
    <col min="15125" max="15125" width="2.140625" style="662" customWidth="1"/>
    <col min="15126" max="15360" width="11.140625" style="662"/>
    <col min="15361" max="15361" width="2.28515625" style="662" customWidth="1"/>
    <col min="15362" max="15362" width="42.28515625" style="662" customWidth="1"/>
    <col min="15363" max="15363" width="9.28515625" style="662" customWidth="1"/>
    <col min="15364" max="15364" width="0.7109375" style="662" customWidth="1"/>
    <col min="15365" max="15365" width="13.28515625" style="662" customWidth="1"/>
    <col min="15366" max="15366" width="0.7109375" style="662" customWidth="1"/>
    <col min="15367" max="15367" width="11.5703125" style="662" customWidth="1"/>
    <col min="15368" max="15368" width="0.7109375" style="662" customWidth="1"/>
    <col min="15369" max="15369" width="10.140625" style="662" customWidth="1"/>
    <col min="15370" max="15370" width="0.42578125" style="662" customWidth="1"/>
    <col min="15371" max="15371" width="12" style="662" customWidth="1"/>
    <col min="15372" max="15372" width="0.42578125" style="662" customWidth="1"/>
    <col min="15373" max="15373" width="12.28515625" style="662" customWidth="1"/>
    <col min="15374" max="15374" width="0.5703125" style="662" customWidth="1"/>
    <col min="15375" max="15375" width="9.7109375" style="662" customWidth="1"/>
    <col min="15376" max="15376" width="0.5703125" style="662" customWidth="1"/>
    <col min="15377" max="15377" width="12.7109375" style="662" customWidth="1"/>
    <col min="15378" max="15378" width="0.7109375" style="662" customWidth="1"/>
    <col min="15379" max="15379" width="12.28515625" style="662" customWidth="1"/>
    <col min="15380" max="15380" width="0.7109375" style="662" customWidth="1"/>
    <col min="15381" max="15381" width="2.140625" style="662" customWidth="1"/>
    <col min="15382" max="15616" width="11.140625" style="662"/>
    <col min="15617" max="15617" width="2.28515625" style="662" customWidth="1"/>
    <col min="15618" max="15618" width="42.28515625" style="662" customWidth="1"/>
    <col min="15619" max="15619" width="9.28515625" style="662" customWidth="1"/>
    <col min="15620" max="15620" width="0.7109375" style="662" customWidth="1"/>
    <col min="15621" max="15621" width="13.28515625" style="662" customWidth="1"/>
    <col min="15622" max="15622" width="0.7109375" style="662" customWidth="1"/>
    <col min="15623" max="15623" width="11.5703125" style="662" customWidth="1"/>
    <col min="15624" max="15624" width="0.7109375" style="662" customWidth="1"/>
    <col min="15625" max="15625" width="10.140625" style="662" customWidth="1"/>
    <col min="15626" max="15626" width="0.42578125" style="662" customWidth="1"/>
    <col min="15627" max="15627" width="12" style="662" customWidth="1"/>
    <col min="15628" max="15628" width="0.42578125" style="662" customWidth="1"/>
    <col min="15629" max="15629" width="12.28515625" style="662" customWidth="1"/>
    <col min="15630" max="15630" width="0.5703125" style="662" customWidth="1"/>
    <col min="15631" max="15631" width="9.7109375" style="662" customWidth="1"/>
    <col min="15632" max="15632" width="0.5703125" style="662" customWidth="1"/>
    <col min="15633" max="15633" width="12.7109375" style="662" customWidth="1"/>
    <col min="15634" max="15634" width="0.7109375" style="662" customWidth="1"/>
    <col min="15635" max="15635" width="12.28515625" style="662" customWidth="1"/>
    <col min="15636" max="15636" width="0.7109375" style="662" customWidth="1"/>
    <col min="15637" max="15637" width="2.140625" style="662" customWidth="1"/>
    <col min="15638" max="15872" width="11.140625" style="662"/>
    <col min="15873" max="15873" width="2.28515625" style="662" customWidth="1"/>
    <col min="15874" max="15874" width="42.28515625" style="662" customWidth="1"/>
    <col min="15875" max="15875" width="9.28515625" style="662" customWidth="1"/>
    <col min="15876" max="15876" width="0.7109375" style="662" customWidth="1"/>
    <col min="15877" max="15877" width="13.28515625" style="662" customWidth="1"/>
    <col min="15878" max="15878" width="0.7109375" style="662" customWidth="1"/>
    <col min="15879" max="15879" width="11.5703125" style="662" customWidth="1"/>
    <col min="15880" max="15880" width="0.7109375" style="662" customWidth="1"/>
    <col min="15881" max="15881" width="10.140625" style="662" customWidth="1"/>
    <col min="15882" max="15882" width="0.42578125" style="662" customWidth="1"/>
    <col min="15883" max="15883" width="12" style="662" customWidth="1"/>
    <col min="15884" max="15884" width="0.42578125" style="662" customWidth="1"/>
    <col min="15885" max="15885" width="12.28515625" style="662" customWidth="1"/>
    <col min="15886" max="15886" width="0.5703125" style="662" customWidth="1"/>
    <col min="15887" max="15887" width="9.7109375" style="662" customWidth="1"/>
    <col min="15888" max="15888" width="0.5703125" style="662" customWidth="1"/>
    <col min="15889" max="15889" width="12.7109375" style="662" customWidth="1"/>
    <col min="15890" max="15890" width="0.7109375" style="662" customWidth="1"/>
    <col min="15891" max="15891" width="12.28515625" style="662" customWidth="1"/>
    <col min="15892" max="15892" width="0.7109375" style="662" customWidth="1"/>
    <col min="15893" max="15893" width="2.140625" style="662" customWidth="1"/>
    <col min="15894" max="16128" width="11.140625" style="662"/>
    <col min="16129" max="16129" width="2.28515625" style="662" customWidth="1"/>
    <col min="16130" max="16130" width="42.28515625" style="662" customWidth="1"/>
    <col min="16131" max="16131" width="9.28515625" style="662" customWidth="1"/>
    <col min="16132" max="16132" width="0.7109375" style="662" customWidth="1"/>
    <col min="16133" max="16133" width="13.28515625" style="662" customWidth="1"/>
    <col min="16134" max="16134" width="0.7109375" style="662" customWidth="1"/>
    <col min="16135" max="16135" width="11.5703125" style="662" customWidth="1"/>
    <col min="16136" max="16136" width="0.7109375" style="662" customWidth="1"/>
    <col min="16137" max="16137" width="10.140625" style="662" customWidth="1"/>
    <col min="16138" max="16138" width="0.42578125" style="662" customWidth="1"/>
    <col min="16139" max="16139" width="12" style="662" customWidth="1"/>
    <col min="16140" max="16140" width="0.42578125" style="662" customWidth="1"/>
    <col min="16141" max="16141" width="12.28515625" style="662" customWidth="1"/>
    <col min="16142" max="16142" width="0.5703125" style="662" customWidth="1"/>
    <col min="16143" max="16143" width="9.7109375" style="662" customWidth="1"/>
    <col min="16144" max="16144" width="0.5703125" style="662" customWidth="1"/>
    <col min="16145" max="16145" width="12.7109375" style="662" customWidth="1"/>
    <col min="16146" max="16146" width="0.7109375" style="662" customWidth="1"/>
    <col min="16147" max="16147" width="12.28515625" style="662" customWidth="1"/>
    <col min="16148" max="16148" width="0.7109375" style="662" customWidth="1"/>
    <col min="16149" max="16149" width="2.140625" style="662" customWidth="1"/>
    <col min="16150" max="16384" width="11.140625" style="662"/>
  </cols>
  <sheetData>
    <row r="1" spans="1:21" ht="12" customHeight="1" x14ac:dyDescent="0.2">
      <c r="A1" s="659" t="s">
        <v>407</v>
      </c>
      <c r="B1" s="660"/>
      <c r="C1" s="661"/>
      <c r="D1" s="661"/>
      <c r="E1" s="661"/>
      <c r="F1" s="661"/>
      <c r="G1" s="661"/>
      <c r="H1" s="661"/>
      <c r="M1" s="663" t="s">
        <v>446</v>
      </c>
      <c r="O1" s="664"/>
      <c r="P1" s="665"/>
      <c r="Q1" s="665"/>
      <c r="R1" s="665"/>
      <c r="S1" s="665"/>
    </row>
    <row r="2" spans="1:21" s="667" customFormat="1" ht="14.25" customHeight="1" x14ac:dyDescent="0.2">
      <c r="A2" s="666"/>
      <c r="C2" s="668"/>
      <c r="D2" s="669"/>
      <c r="E2" s="669"/>
      <c r="F2" s="669"/>
      <c r="G2" s="669"/>
      <c r="H2" s="669"/>
      <c r="M2" s="1202" t="s">
        <v>582</v>
      </c>
      <c r="N2" s="1203"/>
      <c r="O2" s="1203"/>
      <c r="P2" s="1203"/>
      <c r="Q2" s="1203"/>
      <c r="R2" s="1203"/>
      <c r="S2" s="1203"/>
    </row>
    <row r="3" spans="1:21" ht="12" customHeight="1" x14ac:dyDescent="0.2">
      <c r="A3" s="659" t="s">
        <v>183</v>
      </c>
      <c r="B3" s="660"/>
      <c r="C3" s="661"/>
      <c r="D3" s="661"/>
      <c r="E3" s="661"/>
      <c r="F3" s="661"/>
      <c r="G3" s="661"/>
      <c r="H3" s="661"/>
      <c r="M3" s="1203"/>
      <c r="N3" s="1203"/>
      <c r="O3" s="1203"/>
      <c r="P3" s="1203"/>
      <c r="Q3" s="1203"/>
      <c r="R3" s="1203"/>
      <c r="S3" s="1203"/>
    </row>
    <row r="4" spans="1:21" ht="13.5" customHeight="1" x14ac:dyDescent="0.2">
      <c r="B4" s="661"/>
      <c r="C4" s="661"/>
      <c r="D4" s="661"/>
      <c r="E4" s="661"/>
      <c r="F4" s="661"/>
      <c r="G4" s="661"/>
      <c r="H4" s="661"/>
      <c r="M4" s="1203"/>
      <c r="N4" s="1203"/>
      <c r="O4" s="1203"/>
      <c r="P4" s="1203"/>
      <c r="Q4" s="1203"/>
      <c r="R4" s="1203"/>
      <c r="S4" s="1203"/>
    </row>
    <row r="5" spans="1:21" ht="12" customHeight="1" x14ac:dyDescent="0.2">
      <c r="B5" s="661"/>
      <c r="C5" s="661"/>
      <c r="D5" s="661"/>
      <c r="E5" s="661"/>
      <c r="F5" s="661"/>
      <c r="G5" s="661"/>
      <c r="H5" s="661"/>
      <c r="I5" s="661"/>
      <c r="J5" s="661"/>
      <c r="K5" s="661"/>
      <c r="L5" s="661"/>
      <c r="M5" s="661"/>
      <c r="N5" s="661"/>
      <c r="O5" s="661"/>
      <c r="P5" s="661"/>
      <c r="Q5" s="661"/>
      <c r="R5" s="661"/>
      <c r="S5" s="661"/>
    </row>
    <row r="6" spans="1:21" ht="12" customHeight="1" x14ac:dyDescent="0.2">
      <c r="B6" s="661"/>
      <c r="C6" s="661"/>
      <c r="D6" s="661"/>
      <c r="E6" s="661"/>
      <c r="F6" s="661"/>
      <c r="G6" s="661"/>
      <c r="H6" s="661"/>
      <c r="I6" s="661"/>
      <c r="J6" s="661"/>
      <c r="K6" s="661"/>
      <c r="L6" s="661"/>
      <c r="M6" s="661"/>
      <c r="N6" s="661"/>
      <c r="O6" s="661"/>
      <c r="P6" s="661"/>
      <c r="Q6" s="661"/>
      <c r="R6" s="661"/>
      <c r="S6" s="661"/>
    </row>
    <row r="7" spans="1:21" ht="12" customHeight="1" x14ac:dyDescent="0.2">
      <c r="B7" s="661"/>
      <c r="C7" s="661"/>
      <c r="D7" s="661"/>
      <c r="E7" s="661"/>
      <c r="F7" s="661"/>
      <c r="G7" s="661"/>
      <c r="H7" s="661"/>
      <c r="I7" s="661"/>
      <c r="J7" s="661"/>
      <c r="L7" s="661"/>
      <c r="M7" s="661"/>
      <c r="N7" s="661"/>
      <c r="O7" s="661"/>
      <c r="P7" s="661"/>
      <c r="Q7" s="661"/>
      <c r="R7" s="661"/>
      <c r="S7" s="661"/>
    </row>
    <row r="8" spans="1:21" ht="12" customHeight="1" x14ac:dyDescent="0.2">
      <c r="B8" s="661"/>
      <c r="C8" s="661"/>
      <c r="D8" s="661"/>
      <c r="E8" s="661"/>
      <c r="F8" s="661"/>
      <c r="G8" s="661"/>
      <c r="H8" s="661"/>
      <c r="I8" s="661"/>
      <c r="J8" s="661"/>
      <c r="L8" s="661"/>
      <c r="M8" s="661"/>
      <c r="N8" s="661"/>
      <c r="O8" s="661"/>
      <c r="P8" s="661"/>
      <c r="Q8" s="661"/>
      <c r="R8" s="661"/>
      <c r="S8" s="661"/>
    </row>
    <row r="9" spans="1:21" ht="12" customHeight="1" x14ac:dyDescent="0.2">
      <c r="C9" s="1137" t="s">
        <v>603</v>
      </c>
      <c r="D9" s="1137"/>
      <c r="E9" s="1137"/>
      <c r="F9" s="1137"/>
      <c r="G9" s="1137"/>
      <c r="H9" s="661"/>
      <c r="I9" s="661"/>
      <c r="J9" s="661"/>
      <c r="K9" s="661"/>
      <c r="L9" s="661"/>
      <c r="M9" s="661"/>
      <c r="N9" s="661"/>
      <c r="O9" s="661"/>
      <c r="P9" s="661"/>
      <c r="Q9" s="661"/>
      <c r="R9" s="661"/>
      <c r="S9" s="661"/>
    </row>
    <row r="10" spans="1:21" ht="12" customHeight="1" thickBot="1" x14ac:dyDescent="0.25">
      <c r="B10" s="1204"/>
      <c r="C10" s="1145" t="s">
        <v>613</v>
      </c>
      <c r="D10" s="1145"/>
      <c r="E10" s="1145"/>
      <c r="F10" s="1145"/>
      <c r="G10" s="1145"/>
      <c r="H10" s="671"/>
      <c r="I10" s="671"/>
      <c r="J10" s="671"/>
      <c r="K10" s="671"/>
      <c r="L10" s="671"/>
      <c r="M10" s="671"/>
      <c r="N10" s="671"/>
      <c r="O10" s="671"/>
      <c r="P10" s="671"/>
      <c r="Q10" s="671"/>
      <c r="R10" s="671"/>
      <c r="S10" s="671"/>
      <c r="T10" s="672"/>
      <c r="U10" s="673"/>
    </row>
    <row r="11" spans="1:21" ht="12" customHeight="1" thickTop="1" x14ac:dyDescent="0.2">
      <c r="B11" s="1204"/>
      <c r="C11" s="1194" t="s">
        <v>413</v>
      </c>
      <c r="D11" s="674"/>
      <c r="E11" s="1194" t="s">
        <v>447</v>
      </c>
      <c r="F11" s="675"/>
      <c r="G11" s="1194" t="s">
        <v>448</v>
      </c>
      <c r="H11" s="675"/>
      <c r="I11" s="1194" t="s">
        <v>449</v>
      </c>
      <c r="J11" s="675"/>
      <c r="K11" s="1194" t="s">
        <v>450</v>
      </c>
      <c r="L11" s="675"/>
      <c r="M11" s="1194" t="s">
        <v>451</v>
      </c>
      <c r="N11" s="675"/>
      <c r="O11" s="1194" t="s">
        <v>452</v>
      </c>
      <c r="P11" s="675"/>
      <c r="Q11" s="1194" t="s">
        <v>453</v>
      </c>
      <c r="R11" s="675"/>
      <c r="S11" s="1194" t="s">
        <v>454</v>
      </c>
      <c r="T11" s="672"/>
      <c r="U11" s="676"/>
    </row>
    <row r="12" spans="1:21" ht="12" customHeight="1" x14ac:dyDescent="0.2">
      <c r="B12" s="1204"/>
      <c r="C12" s="1195"/>
      <c r="D12" s="677"/>
      <c r="E12" s="1195"/>
      <c r="F12" s="678"/>
      <c r="G12" s="1195"/>
      <c r="H12" s="678"/>
      <c r="I12" s="1195"/>
      <c r="J12" s="678"/>
      <c r="K12" s="1195"/>
      <c r="L12" s="678"/>
      <c r="M12" s="1195"/>
      <c r="N12" s="678"/>
      <c r="O12" s="1195"/>
      <c r="P12" s="678"/>
      <c r="Q12" s="1195"/>
      <c r="R12" s="678"/>
      <c r="S12" s="1195"/>
      <c r="T12" s="672"/>
      <c r="U12" s="676"/>
    </row>
    <row r="13" spans="1:21" ht="12" customHeight="1" x14ac:dyDescent="0.2">
      <c r="B13" s="1204"/>
      <c r="C13" s="1195"/>
      <c r="D13" s="677"/>
      <c r="E13" s="1195"/>
      <c r="F13" s="678"/>
      <c r="G13" s="1195"/>
      <c r="H13" s="678"/>
      <c r="I13" s="1195"/>
      <c r="J13" s="678"/>
      <c r="K13" s="1195"/>
      <c r="L13" s="678"/>
      <c r="M13" s="1195"/>
      <c r="N13" s="678"/>
      <c r="O13" s="1195"/>
      <c r="P13" s="678"/>
      <c r="Q13" s="1195"/>
      <c r="R13" s="678"/>
      <c r="S13" s="1195"/>
      <c r="T13" s="672"/>
      <c r="U13" s="676"/>
    </row>
    <row r="14" spans="1:21" ht="12" customHeight="1" x14ac:dyDescent="0.2">
      <c r="B14" s="1204"/>
      <c r="C14" s="1195"/>
      <c r="D14" s="677"/>
      <c r="E14" s="1195"/>
      <c r="F14" s="678"/>
      <c r="G14" s="1195"/>
      <c r="H14" s="678"/>
      <c r="I14" s="1195"/>
      <c r="J14" s="678"/>
      <c r="K14" s="1195"/>
      <c r="L14" s="678"/>
      <c r="M14" s="1195"/>
      <c r="N14" s="678"/>
      <c r="O14" s="1195"/>
      <c r="P14" s="678"/>
      <c r="Q14" s="1195"/>
      <c r="R14" s="678"/>
      <c r="S14" s="1195"/>
      <c r="T14" s="672"/>
      <c r="U14" s="676"/>
    </row>
    <row r="15" spans="1:21" ht="12" customHeight="1" x14ac:dyDescent="0.2">
      <c r="B15" s="1204"/>
      <c r="C15" s="1205"/>
      <c r="D15" s="677"/>
      <c r="E15" s="1205"/>
      <c r="F15" s="678"/>
      <c r="G15" s="1205"/>
      <c r="H15" s="678"/>
      <c r="I15" s="1205"/>
      <c r="J15" s="678"/>
      <c r="K15" s="1205"/>
      <c r="L15" s="678"/>
      <c r="M15" s="1205"/>
      <c r="N15" s="678"/>
      <c r="O15" s="1205"/>
      <c r="P15" s="678"/>
      <c r="Q15" s="1205"/>
      <c r="R15" s="678"/>
      <c r="S15" s="1196"/>
      <c r="T15" s="672"/>
      <c r="U15" s="676"/>
    </row>
    <row r="16" spans="1:21" ht="21" customHeight="1" x14ac:dyDescent="0.2">
      <c r="B16" s="1204"/>
      <c r="C16" s="1206"/>
      <c r="D16" s="679"/>
      <c r="E16" s="1206"/>
      <c r="F16" s="680"/>
      <c r="G16" s="1206"/>
      <c r="H16" s="680"/>
      <c r="I16" s="1206"/>
      <c r="J16" s="680"/>
      <c r="K16" s="1206"/>
      <c r="L16" s="680"/>
      <c r="M16" s="1206"/>
      <c r="N16" s="680"/>
      <c r="O16" s="1206"/>
      <c r="P16" s="680"/>
      <c r="Q16" s="1206"/>
      <c r="R16" s="680"/>
      <c r="S16" s="1197"/>
      <c r="T16" s="672"/>
      <c r="U16" s="676"/>
    </row>
    <row r="17" spans="1:26" ht="14.25" customHeight="1" x14ac:dyDescent="0.2">
      <c r="B17" s="1204"/>
      <c r="C17" s="679"/>
      <c r="D17" s="679"/>
      <c r="E17" s="679"/>
      <c r="F17" s="681"/>
      <c r="G17" s="679"/>
      <c r="H17" s="681"/>
      <c r="I17" s="679"/>
      <c r="J17" s="681"/>
      <c r="K17" s="679"/>
      <c r="L17" s="681"/>
      <c r="M17" s="679"/>
      <c r="N17" s="681"/>
      <c r="O17" s="679"/>
      <c r="P17" s="681"/>
      <c r="Q17" s="679"/>
      <c r="R17" s="681"/>
      <c r="S17" s="682"/>
      <c r="T17" s="672"/>
    </row>
    <row r="18" spans="1:26" ht="19.5" customHeight="1" x14ac:dyDescent="0.2">
      <c r="A18" s="688"/>
      <c r="B18" s="699" t="s">
        <v>413</v>
      </c>
      <c r="C18" s="700">
        <v>569543</v>
      </c>
      <c r="D18" s="685"/>
      <c r="E18" s="700">
        <v>16554</v>
      </c>
      <c r="F18" s="700"/>
      <c r="G18" s="700">
        <v>692.50000000000011</v>
      </c>
      <c r="H18" s="700"/>
      <c r="I18" s="700">
        <v>36440.416666666672</v>
      </c>
      <c r="J18" s="700"/>
      <c r="K18" s="700">
        <v>990.25</v>
      </c>
      <c r="L18" s="700"/>
      <c r="M18" s="700">
        <v>5549.0833333333321</v>
      </c>
      <c r="N18" s="700"/>
      <c r="O18" s="700">
        <v>25710.55</v>
      </c>
      <c r="P18" s="700"/>
      <c r="Q18" s="700">
        <v>88053.583333333328</v>
      </c>
      <c r="R18" s="700"/>
      <c r="S18" s="700">
        <v>30142.333333333336</v>
      </c>
      <c r="T18" s="683">
        <v>98443</v>
      </c>
      <c r="U18" s="683"/>
      <c r="V18" s="683"/>
      <c r="W18" s="683"/>
      <c r="X18" s="684"/>
      <c r="Y18" s="684"/>
      <c r="Z18" s="684"/>
    </row>
    <row r="19" spans="1:26" s="688" customFormat="1" ht="19.5" customHeight="1" x14ac:dyDescent="0.2">
      <c r="A19" s="701" t="s">
        <v>455</v>
      </c>
      <c r="B19" s="702" t="s">
        <v>456</v>
      </c>
      <c r="C19" s="700">
        <v>16554</v>
      </c>
      <c r="D19" s="685"/>
      <c r="E19" s="703">
        <v>973.5</v>
      </c>
      <c r="F19" s="687"/>
      <c r="G19" s="703">
        <v>37.416666666666664</v>
      </c>
      <c r="H19" s="703"/>
      <c r="I19" s="703">
        <v>1862.25</v>
      </c>
      <c r="J19" s="703"/>
      <c r="K19" s="703">
        <v>45.166666666666664</v>
      </c>
      <c r="L19" s="703"/>
      <c r="M19" s="703">
        <v>395.41666666666669</v>
      </c>
      <c r="N19" s="703"/>
      <c r="O19" s="703">
        <v>738.75</v>
      </c>
      <c r="P19" s="703"/>
      <c r="Q19" s="703">
        <v>2436</v>
      </c>
      <c r="R19" s="703"/>
      <c r="S19" s="703">
        <v>905.08333333333337</v>
      </c>
      <c r="T19" s="685"/>
      <c r="U19" s="685"/>
    </row>
    <row r="20" spans="1:26" s="688" customFormat="1" ht="19.5" customHeight="1" x14ac:dyDescent="0.2">
      <c r="A20" s="701" t="s">
        <v>457</v>
      </c>
      <c r="B20" s="702" t="s">
        <v>458</v>
      </c>
      <c r="C20" s="700">
        <v>692.58333333333337</v>
      </c>
      <c r="D20" s="685"/>
      <c r="E20" s="703">
        <v>37.416666666666664</v>
      </c>
      <c r="F20" s="687"/>
      <c r="G20" s="703">
        <v>66.916666666666671</v>
      </c>
      <c r="H20" s="703"/>
      <c r="I20" s="703">
        <v>118.75</v>
      </c>
      <c r="J20" s="703"/>
      <c r="K20" s="703">
        <v>3.5833333333333335</v>
      </c>
      <c r="L20" s="703"/>
      <c r="M20" s="703">
        <v>4.166666666666667</v>
      </c>
      <c r="N20" s="703"/>
      <c r="O20" s="703">
        <v>92.416666666666671</v>
      </c>
      <c r="P20" s="703"/>
      <c r="Q20" s="703">
        <v>60.416666666666664</v>
      </c>
      <c r="R20" s="703"/>
      <c r="S20" s="703">
        <v>90.166666666666671</v>
      </c>
      <c r="T20" s="685"/>
      <c r="U20" s="685"/>
    </row>
    <row r="21" spans="1:26" s="688" customFormat="1" ht="19.5" customHeight="1" x14ac:dyDescent="0.2">
      <c r="A21" s="701" t="s">
        <v>459</v>
      </c>
      <c r="B21" s="702" t="s">
        <v>460</v>
      </c>
      <c r="C21" s="700">
        <v>36440.416666666672</v>
      </c>
      <c r="E21" s="703">
        <v>1862.25</v>
      </c>
      <c r="F21" s="687"/>
      <c r="G21" s="703">
        <v>118.75</v>
      </c>
      <c r="H21" s="703"/>
      <c r="I21" s="703">
        <v>3429.6666666666665</v>
      </c>
      <c r="J21" s="703"/>
      <c r="K21" s="703">
        <v>79.083333333333329</v>
      </c>
      <c r="L21" s="703"/>
      <c r="M21" s="703">
        <v>367.16666666666669</v>
      </c>
      <c r="N21" s="703"/>
      <c r="O21" s="703">
        <v>1879.0833333333333</v>
      </c>
      <c r="P21" s="703"/>
      <c r="Q21" s="703">
        <v>6519.166666666667</v>
      </c>
      <c r="R21" s="703"/>
      <c r="S21" s="703">
        <v>1692.5</v>
      </c>
      <c r="T21" s="685"/>
      <c r="U21" s="685"/>
    </row>
    <row r="22" spans="1:26" s="688" customFormat="1" ht="25.5" customHeight="1" x14ac:dyDescent="0.2">
      <c r="A22" s="701" t="s">
        <v>461</v>
      </c>
      <c r="B22" s="702" t="s">
        <v>462</v>
      </c>
      <c r="C22" s="700">
        <v>990.33333333333337</v>
      </c>
      <c r="D22" s="685"/>
      <c r="E22" s="703">
        <v>45.166666666666664</v>
      </c>
      <c r="F22" s="687"/>
      <c r="G22" s="703">
        <v>3.5833333333333335</v>
      </c>
      <c r="H22" s="703"/>
      <c r="I22" s="703">
        <v>79.083333333333329</v>
      </c>
      <c r="J22" s="703"/>
      <c r="K22" s="703">
        <v>44</v>
      </c>
      <c r="L22" s="703"/>
      <c r="M22" s="703">
        <v>7.333333333333333</v>
      </c>
      <c r="N22" s="703"/>
      <c r="O22" s="703">
        <v>121.58333333333333</v>
      </c>
      <c r="P22" s="703"/>
      <c r="Q22" s="703">
        <v>136.91666666666666</v>
      </c>
      <c r="R22" s="703"/>
      <c r="S22" s="703">
        <v>34.583333333333336</v>
      </c>
      <c r="T22" s="685"/>
      <c r="U22" s="685"/>
    </row>
    <row r="23" spans="1:26" s="688" customFormat="1" ht="19.5" customHeight="1" x14ac:dyDescent="0.2">
      <c r="A23" s="701" t="s">
        <v>463</v>
      </c>
      <c r="B23" s="702" t="s">
        <v>464</v>
      </c>
      <c r="C23" s="700">
        <v>5549.0833333333321</v>
      </c>
      <c r="D23" s="685"/>
      <c r="E23" s="703">
        <v>395.41666666666669</v>
      </c>
      <c r="F23" s="687"/>
      <c r="G23" s="703">
        <v>4.166666666666667</v>
      </c>
      <c r="H23" s="703"/>
      <c r="I23" s="703">
        <v>367.16666666666669</v>
      </c>
      <c r="J23" s="703"/>
      <c r="K23" s="703">
        <v>7.333333333333333</v>
      </c>
      <c r="L23" s="703"/>
      <c r="M23" s="703">
        <v>370.83333333333331</v>
      </c>
      <c r="N23" s="703"/>
      <c r="O23" s="703">
        <v>414</v>
      </c>
      <c r="P23" s="703"/>
      <c r="Q23" s="703">
        <v>707.58333333333337</v>
      </c>
      <c r="R23" s="703"/>
      <c r="S23" s="703">
        <v>491.41666666666669</v>
      </c>
      <c r="T23" s="685"/>
      <c r="U23" s="685"/>
    </row>
    <row r="24" spans="1:26" s="688" customFormat="1" ht="19.5" customHeight="1" x14ac:dyDescent="0.2">
      <c r="A24" s="701" t="s">
        <v>465</v>
      </c>
      <c r="B24" s="702" t="s">
        <v>466</v>
      </c>
      <c r="C24" s="700">
        <v>25710.500000000007</v>
      </c>
      <c r="D24" s="685"/>
      <c r="E24" s="703">
        <v>738.75</v>
      </c>
      <c r="F24" s="687"/>
      <c r="G24" s="703">
        <v>92.416666666666671</v>
      </c>
      <c r="H24" s="703"/>
      <c r="I24" s="703">
        <v>1879.0833333333333</v>
      </c>
      <c r="J24" s="703"/>
      <c r="K24" s="703">
        <v>121.58333333333333</v>
      </c>
      <c r="L24" s="703"/>
      <c r="M24" s="703">
        <v>414</v>
      </c>
      <c r="N24" s="703"/>
      <c r="O24" s="703">
        <v>3670</v>
      </c>
      <c r="P24" s="703"/>
      <c r="Q24" s="703">
        <v>3054.3333333333335</v>
      </c>
      <c r="R24" s="703"/>
      <c r="S24" s="703">
        <v>1269.3333333333333</v>
      </c>
      <c r="T24" s="685"/>
      <c r="U24" s="685"/>
    </row>
    <row r="25" spans="1:26" s="688" customFormat="1" ht="24" customHeight="1" x14ac:dyDescent="0.2">
      <c r="A25" s="701" t="s">
        <v>467</v>
      </c>
      <c r="B25" s="702" t="s">
        <v>468</v>
      </c>
      <c r="C25" s="700">
        <v>88053.5</v>
      </c>
      <c r="D25" s="685"/>
      <c r="E25" s="703">
        <v>2436</v>
      </c>
      <c r="F25" s="687"/>
      <c r="G25" s="703">
        <v>60.333333333333336</v>
      </c>
      <c r="H25" s="703"/>
      <c r="I25" s="703">
        <v>6519.166666666667</v>
      </c>
      <c r="J25" s="703"/>
      <c r="K25" s="703">
        <v>136.91666666666666</v>
      </c>
      <c r="L25" s="703"/>
      <c r="M25" s="703">
        <v>707.58333333333337</v>
      </c>
      <c r="N25" s="703"/>
      <c r="O25" s="703">
        <v>3054.3333333333335</v>
      </c>
      <c r="P25" s="703"/>
      <c r="Q25" s="703">
        <v>15302.5</v>
      </c>
      <c r="R25" s="703"/>
      <c r="S25" s="703">
        <v>4585.583333333333</v>
      </c>
      <c r="T25" s="685"/>
      <c r="U25" s="685"/>
    </row>
    <row r="26" spans="1:26" s="688" customFormat="1" ht="19.5" customHeight="1" x14ac:dyDescent="0.2">
      <c r="A26" s="701" t="s">
        <v>469</v>
      </c>
      <c r="B26" s="702" t="s">
        <v>470</v>
      </c>
      <c r="C26" s="700">
        <v>30143.166666666668</v>
      </c>
      <c r="D26" s="685"/>
      <c r="E26" s="703">
        <v>905.08333333333337</v>
      </c>
      <c r="F26" s="687"/>
      <c r="G26" s="703">
        <v>90.166666666666671</v>
      </c>
      <c r="H26" s="703"/>
      <c r="I26" s="703">
        <v>1692.5</v>
      </c>
      <c r="J26" s="703"/>
      <c r="K26" s="703">
        <v>34.583333333333336</v>
      </c>
      <c r="L26" s="703"/>
      <c r="M26" s="703">
        <v>491.41666666666669</v>
      </c>
      <c r="N26" s="703"/>
      <c r="O26" s="703">
        <v>1269.3333333333333</v>
      </c>
      <c r="P26" s="703"/>
      <c r="Q26" s="703">
        <v>4585.583333333333</v>
      </c>
      <c r="R26" s="703"/>
      <c r="S26" s="703">
        <v>6775</v>
      </c>
      <c r="T26" s="685"/>
      <c r="U26" s="685"/>
    </row>
    <row r="27" spans="1:26" s="688" customFormat="1" ht="19.5" customHeight="1" x14ac:dyDescent="0.2">
      <c r="A27" s="701" t="s">
        <v>471</v>
      </c>
      <c r="B27" s="702" t="s">
        <v>472</v>
      </c>
      <c r="C27" s="700">
        <v>75059.583333333328</v>
      </c>
      <c r="D27" s="685"/>
      <c r="E27" s="703">
        <v>1138.5833333333333</v>
      </c>
      <c r="F27" s="687"/>
      <c r="G27" s="703">
        <v>34.166666666666664</v>
      </c>
      <c r="H27" s="703"/>
      <c r="I27" s="703">
        <v>4302.833333333333</v>
      </c>
      <c r="J27" s="703"/>
      <c r="K27" s="703">
        <v>39.583333333333336</v>
      </c>
      <c r="L27" s="703"/>
      <c r="M27" s="703">
        <v>413</v>
      </c>
      <c r="N27" s="703"/>
      <c r="O27" s="703">
        <v>2483</v>
      </c>
      <c r="P27" s="703"/>
      <c r="Q27" s="703">
        <v>11227.75</v>
      </c>
      <c r="R27" s="703"/>
      <c r="S27" s="703">
        <v>2641.4166666666665</v>
      </c>
      <c r="T27" s="685"/>
      <c r="U27" s="685"/>
    </row>
    <row r="28" spans="1:26" s="688" customFormat="1" ht="19.5" customHeight="1" x14ac:dyDescent="0.2">
      <c r="A28" s="701" t="s">
        <v>473</v>
      </c>
      <c r="B28" s="702" t="s">
        <v>474</v>
      </c>
      <c r="C28" s="700">
        <v>14529.749999999998</v>
      </c>
      <c r="D28" s="685"/>
      <c r="E28" s="703">
        <v>97.166666666666671</v>
      </c>
      <c r="F28" s="687"/>
      <c r="G28" s="703">
        <v>1.9166666666666667</v>
      </c>
      <c r="H28" s="703"/>
      <c r="I28" s="703">
        <v>582.33333333333337</v>
      </c>
      <c r="J28" s="703"/>
      <c r="K28" s="703">
        <v>24.833333333333332</v>
      </c>
      <c r="L28" s="703"/>
      <c r="M28" s="703">
        <v>43.333333333333336</v>
      </c>
      <c r="N28" s="703"/>
      <c r="O28" s="703">
        <v>390.91666666666669</v>
      </c>
      <c r="P28" s="703"/>
      <c r="Q28" s="703">
        <v>1843.75</v>
      </c>
      <c r="R28" s="703"/>
      <c r="S28" s="703">
        <v>410.75</v>
      </c>
      <c r="T28" s="685"/>
      <c r="U28" s="685"/>
    </row>
    <row r="29" spans="1:26" s="688" customFormat="1" ht="19.5" customHeight="1" x14ac:dyDescent="0.2">
      <c r="A29" s="701" t="s">
        <v>475</v>
      </c>
      <c r="B29" s="702" t="s">
        <v>476</v>
      </c>
      <c r="C29" s="700">
        <v>8833.8333333333339</v>
      </c>
      <c r="D29" s="685"/>
      <c r="E29" s="703">
        <v>171.5</v>
      </c>
      <c r="F29" s="687"/>
      <c r="G29" s="703">
        <v>1.5833333333333333</v>
      </c>
      <c r="H29" s="703"/>
      <c r="I29" s="703">
        <v>360.5</v>
      </c>
      <c r="J29" s="703"/>
      <c r="K29" s="703">
        <v>23.166666666666668</v>
      </c>
      <c r="L29" s="703"/>
      <c r="M29" s="703">
        <v>40.416666666666664</v>
      </c>
      <c r="N29" s="703"/>
      <c r="O29" s="703">
        <v>259.5</v>
      </c>
      <c r="P29" s="703"/>
      <c r="Q29" s="703">
        <v>1131.3333333333333</v>
      </c>
      <c r="R29" s="703"/>
      <c r="S29" s="703">
        <v>385.41666666666669</v>
      </c>
      <c r="T29" s="685"/>
      <c r="U29" s="685"/>
    </row>
    <row r="30" spans="1:26" s="688" customFormat="1" ht="19.5" customHeight="1" x14ac:dyDescent="0.2">
      <c r="A30" s="701" t="s">
        <v>477</v>
      </c>
      <c r="B30" s="702" t="s">
        <v>478</v>
      </c>
      <c r="C30" s="700">
        <v>9032.0833333333339</v>
      </c>
      <c r="D30" s="685"/>
      <c r="E30" s="703">
        <v>110.5</v>
      </c>
      <c r="F30" s="687"/>
      <c r="G30" s="703">
        <v>10</v>
      </c>
      <c r="H30" s="703"/>
      <c r="I30" s="703">
        <v>583.75</v>
      </c>
      <c r="J30" s="703"/>
      <c r="K30" s="703">
        <v>16.5</v>
      </c>
      <c r="L30" s="703"/>
      <c r="M30" s="703">
        <v>39.75</v>
      </c>
      <c r="N30" s="703"/>
      <c r="O30" s="703">
        <v>729.66666666666663</v>
      </c>
      <c r="P30" s="703"/>
      <c r="Q30" s="703">
        <v>1371.75</v>
      </c>
      <c r="R30" s="703"/>
      <c r="S30" s="703">
        <v>288</v>
      </c>
      <c r="T30" s="685"/>
      <c r="U30" s="685"/>
    </row>
    <row r="31" spans="1:26" s="688" customFormat="1" ht="19.5" customHeight="1" x14ac:dyDescent="0.2">
      <c r="A31" s="701" t="s">
        <v>479</v>
      </c>
      <c r="B31" s="702" t="s">
        <v>480</v>
      </c>
      <c r="C31" s="700">
        <v>49491.500000000007</v>
      </c>
      <c r="D31" s="685"/>
      <c r="E31" s="703">
        <v>562.58333333333337</v>
      </c>
      <c r="F31" s="687"/>
      <c r="G31" s="703">
        <v>54.166666666666664</v>
      </c>
      <c r="H31" s="703"/>
      <c r="I31" s="703">
        <v>2380.9166666666665</v>
      </c>
      <c r="J31" s="703"/>
      <c r="K31" s="703">
        <v>111.08333333333333</v>
      </c>
      <c r="L31" s="703"/>
      <c r="M31" s="703">
        <v>212.41666666666666</v>
      </c>
      <c r="N31" s="703"/>
      <c r="O31" s="703">
        <v>2299.0833333333335</v>
      </c>
      <c r="P31" s="703"/>
      <c r="Q31" s="703">
        <v>5265.833333333333</v>
      </c>
      <c r="R31" s="703"/>
      <c r="S31" s="703">
        <v>1606.9166666666667</v>
      </c>
      <c r="T31" s="685"/>
      <c r="U31" s="685"/>
    </row>
    <row r="32" spans="1:26" s="688" customFormat="1" ht="19.5" customHeight="1" x14ac:dyDescent="0.2">
      <c r="A32" s="701" t="s">
        <v>481</v>
      </c>
      <c r="B32" s="702" t="s">
        <v>482</v>
      </c>
      <c r="C32" s="700">
        <v>101993.49999999997</v>
      </c>
      <c r="D32" s="685"/>
      <c r="E32" s="703">
        <v>1159.4166666666667</v>
      </c>
      <c r="F32" s="687"/>
      <c r="G32" s="703">
        <v>33</v>
      </c>
      <c r="H32" s="703"/>
      <c r="I32" s="703">
        <v>3211.8333333333335</v>
      </c>
      <c r="J32" s="703"/>
      <c r="K32" s="703">
        <v>43.333333333333336</v>
      </c>
      <c r="L32" s="703"/>
      <c r="M32" s="703">
        <v>844.33333333333337</v>
      </c>
      <c r="N32" s="703"/>
      <c r="O32" s="703">
        <v>2338.5</v>
      </c>
      <c r="P32" s="703"/>
      <c r="Q32" s="703">
        <v>9071.4166666666661</v>
      </c>
      <c r="R32" s="703"/>
      <c r="S32" s="703">
        <v>3026.4166666666665</v>
      </c>
      <c r="T32" s="685"/>
      <c r="U32" s="685"/>
    </row>
    <row r="33" spans="1:21" s="688" customFormat="1" ht="26.25" customHeight="1" x14ac:dyDescent="0.2">
      <c r="A33" s="701" t="s">
        <v>483</v>
      </c>
      <c r="B33" s="702" t="s">
        <v>484</v>
      </c>
      <c r="C33" s="700">
        <v>34842.833333333328</v>
      </c>
      <c r="D33" s="685"/>
      <c r="E33" s="703">
        <v>1511.5833333333333</v>
      </c>
      <c r="F33" s="687"/>
      <c r="G33" s="703">
        <v>18.583333333333332</v>
      </c>
      <c r="H33" s="703"/>
      <c r="I33" s="703">
        <v>1435.25</v>
      </c>
      <c r="J33" s="703"/>
      <c r="K33" s="703">
        <v>44.916666666666664</v>
      </c>
      <c r="L33" s="703"/>
      <c r="M33" s="703">
        <v>255.5</v>
      </c>
      <c r="N33" s="703"/>
      <c r="O33" s="703">
        <v>1383.9166666666667</v>
      </c>
      <c r="P33" s="703"/>
      <c r="Q33" s="703">
        <v>3207.6666666666665</v>
      </c>
      <c r="R33" s="703"/>
      <c r="S33" s="703">
        <v>1161</v>
      </c>
      <c r="T33" s="685"/>
      <c r="U33" s="685"/>
    </row>
    <row r="34" spans="1:21" s="688" customFormat="1" ht="19.5" customHeight="1" x14ac:dyDescent="0.2">
      <c r="A34" s="701" t="s">
        <v>485</v>
      </c>
      <c r="B34" s="702" t="s">
        <v>486</v>
      </c>
      <c r="C34" s="700">
        <v>111599.08333333336</v>
      </c>
      <c r="D34" s="685"/>
      <c r="E34" s="703">
        <v>507.58333333333331</v>
      </c>
      <c r="F34" s="687"/>
      <c r="G34" s="703">
        <v>18.833333333333332</v>
      </c>
      <c r="H34" s="703"/>
      <c r="I34" s="703">
        <v>1980.5</v>
      </c>
      <c r="J34" s="703"/>
      <c r="K34" s="703">
        <v>106.91666666666667</v>
      </c>
      <c r="L34" s="703"/>
      <c r="M34" s="703">
        <v>213.5</v>
      </c>
      <c r="N34" s="703"/>
      <c r="O34" s="703">
        <v>1024.9166666666667</v>
      </c>
      <c r="P34" s="703"/>
      <c r="Q34" s="703">
        <v>4956</v>
      </c>
      <c r="R34" s="703"/>
      <c r="S34" s="703">
        <v>1264.9166666666667</v>
      </c>
      <c r="T34" s="685"/>
      <c r="U34" s="685"/>
    </row>
    <row r="35" spans="1:21" s="688" customFormat="1" ht="19.5" customHeight="1" x14ac:dyDescent="0.2">
      <c r="A35" s="701" t="s">
        <v>487</v>
      </c>
      <c r="B35" s="702" t="s">
        <v>488</v>
      </c>
      <c r="C35" s="700">
        <v>91396.583333333358</v>
      </c>
      <c r="D35" s="685"/>
      <c r="E35" s="703">
        <v>906.91666666666663</v>
      </c>
      <c r="F35" s="687"/>
      <c r="G35" s="703">
        <v>15.583333333333334</v>
      </c>
      <c r="H35" s="703"/>
      <c r="I35" s="703">
        <v>1349.3333333333333</v>
      </c>
      <c r="J35" s="703"/>
      <c r="K35" s="703">
        <v>23.25</v>
      </c>
      <c r="L35" s="703"/>
      <c r="M35" s="703">
        <v>153.08333333333334</v>
      </c>
      <c r="N35" s="703"/>
      <c r="O35" s="703">
        <v>906.66666666666663</v>
      </c>
      <c r="P35" s="703"/>
      <c r="Q35" s="703">
        <v>4888.666666666667</v>
      </c>
      <c r="R35" s="703"/>
      <c r="S35" s="703">
        <v>1180.1666666666667</v>
      </c>
      <c r="T35" s="685"/>
      <c r="U35" s="685"/>
    </row>
    <row r="36" spans="1:21" s="688" customFormat="1" ht="19.5" customHeight="1" x14ac:dyDescent="0.2">
      <c r="A36" s="701" t="s">
        <v>489</v>
      </c>
      <c r="B36" s="702" t="s">
        <v>490</v>
      </c>
      <c r="C36" s="700">
        <v>32976.333333333336</v>
      </c>
      <c r="D36" s="689"/>
      <c r="E36" s="703">
        <v>230.41666666666666</v>
      </c>
      <c r="F36" s="689"/>
      <c r="G36" s="703">
        <v>8</v>
      </c>
      <c r="H36" s="703"/>
      <c r="I36" s="703">
        <v>1466.3333333333333</v>
      </c>
      <c r="J36" s="703"/>
      <c r="K36" s="703">
        <v>31.833333333333332</v>
      </c>
      <c r="L36" s="703"/>
      <c r="M36" s="703">
        <v>150.5</v>
      </c>
      <c r="N36" s="703"/>
      <c r="O36" s="703">
        <v>795.41666666666663</v>
      </c>
      <c r="P36" s="703"/>
      <c r="Q36" s="703">
        <v>3530.5833333333335</v>
      </c>
      <c r="R36" s="703"/>
      <c r="S36" s="703">
        <v>773.75</v>
      </c>
      <c r="T36" s="685"/>
      <c r="U36" s="685"/>
    </row>
    <row r="37" spans="1:21" s="688" customFormat="1" ht="19.5" customHeight="1" x14ac:dyDescent="0.2">
      <c r="A37" s="701" t="s">
        <v>491</v>
      </c>
      <c r="B37" s="702" t="s">
        <v>492</v>
      </c>
      <c r="C37" s="700">
        <v>26361.916666666668</v>
      </c>
      <c r="D37" s="689"/>
      <c r="E37" s="703">
        <v>346.5</v>
      </c>
      <c r="F37" s="689"/>
      <c r="G37" s="703">
        <v>5.75</v>
      </c>
      <c r="H37" s="703"/>
      <c r="I37" s="703">
        <v>868.83333333333337</v>
      </c>
      <c r="J37" s="703"/>
      <c r="K37" s="703">
        <v>18.833333333333332</v>
      </c>
      <c r="L37" s="703"/>
      <c r="M37" s="703">
        <v>156.58333333333334</v>
      </c>
      <c r="N37" s="703"/>
      <c r="O37" s="703">
        <v>542.66666666666663</v>
      </c>
      <c r="P37" s="703"/>
      <c r="Q37" s="703">
        <v>2373</v>
      </c>
      <c r="R37" s="703"/>
      <c r="S37" s="703">
        <v>646.08333333333337</v>
      </c>
      <c r="T37" s="685"/>
      <c r="U37" s="685"/>
    </row>
    <row r="38" spans="1:21" s="688" customFormat="1" ht="27.75" customHeight="1" x14ac:dyDescent="0.2">
      <c r="A38" s="701" t="s">
        <v>493</v>
      </c>
      <c r="B38" s="702" t="s">
        <v>494</v>
      </c>
      <c r="C38" s="700">
        <v>6197.333333333333</v>
      </c>
      <c r="E38" s="703">
        <v>32.333333333333336</v>
      </c>
      <c r="F38" s="689"/>
      <c r="G38" s="703">
        <v>0</v>
      </c>
      <c r="H38" s="703"/>
      <c r="I38" s="703">
        <v>108.08333333333333</v>
      </c>
      <c r="J38" s="703"/>
      <c r="K38" s="703">
        <v>0.66666666666666663</v>
      </c>
      <c r="L38" s="703"/>
      <c r="M38" s="703">
        <v>51.416666666666664</v>
      </c>
      <c r="N38" s="703"/>
      <c r="O38" s="703">
        <v>145.75</v>
      </c>
      <c r="P38" s="703"/>
      <c r="Q38" s="703">
        <v>363.33333333333331</v>
      </c>
      <c r="R38" s="703"/>
      <c r="S38" s="703">
        <v>136</v>
      </c>
      <c r="U38" s="685"/>
    </row>
    <row r="39" spans="1:21" s="688" customFormat="1" ht="30.75" customHeight="1" x14ac:dyDescent="0.2">
      <c r="A39" s="701" t="s">
        <v>495</v>
      </c>
      <c r="B39" s="702" t="s">
        <v>496</v>
      </c>
      <c r="C39" s="700">
        <v>138.08333333333334</v>
      </c>
      <c r="E39" s="703">
        <v>1.4166666666666667</v>
      </c>
      <c r="F39" s="689"/>
      <c r="G39" s="572">
        <v>0</v>
      </c>
      <c r="H39" s="703"/>
      <c r="I39" s="703">
        <v>4.333333333333333</v>
      </c>
      <c r="J39" s="703"/>
      <c r="K39" s="572">
        <v>0</v>
      </c>
      <c r="L39" s="703"/>
      <c r="M39" s="572">
        <v>0</v>
      </c>
      <c r="N39" s="703"/>
      <c r="O39" s="703">
        <v>2.6666666666666665</v>
      </c>
      <c r="P39" s="703"/>
      <c r="Q39" s="703">
        <v>16.416666666666668</v>
      </c>
      <c r="R39" s="703"/>
      <c r="S39" s="703">
        <v>1.8333333333333333</v>
      </c>
      <c r="T39" s="685"/>
      <c r="U39" s="690"/>
    </row>
    <row r="40" spans="1:21" s="688" customFormat="1" ht="19.5" customHeight="1" x14ac:dyDescent="0.2">
      <c r="A40" s="701"/>
      <c r="B40" s="702" t="s">
        <v>497</v>
      </c>
      <c r="C40" s="700">
        <v>121309.66666666667</v>
      </c>
      <c r="E40" s="703">
        <v>2383.9166666666665</v>
      </c>
      <c r="F40" s="689"/>
      <c r="G40" s="703">
        <v>17.166666666666668</v>
      </c>
      <c r="H40" s="703"/>
      <c r="I40" s="703">
        <v>1857.9166666666667</v>
      </c>
      <c r="J40" s="703"/>
      <c r="K40" s="703">
        <v>33.083333333333336</v>
      </c>
      <c r="L40" s="703"/>
      <c r="M40" s="703">
        <v>217.33333333333334</v>
      </c>
      <c r="N40" s="703"/>
      <c r="O40" s="703">
        <v>1168.0833333333333</v>
      </c>
      <c r="P40" s="703"/>
      <c r="Q40" s="703">
        <v>6003.583333333333</v>
      </c>
      <c r="R40" s="703"/>
      <c r="S40" s="703">
        <v>776.83333333333337</v>
      </c>
      <c r="U40" s="690"/>
    </row>
    <row r="41" spans="1:21" ht="12.75" customHeight="1" x14ac:dyDescent="0.2">
      <c r="B41" s="670"/>
      <c r="T41" s="672"/>
    </row>
    <row r="42" spans="1:21" ht="11.45" customHeight="1" x14ac:dyDescent="0.2">
      <c r="B42" s="1198" t="s">
        <v>445</v>
      </c>
      <c r="C42" s="1198"/>
      <c r="D42" s="1198"/>
      <c r="E42" s="1198"/>
      <c r="F42" s="1198"/>
      <c r="G42" s="1198"/>
      <c r="H42" s="1198"/>
      <c r="I42" s="1198"/>
      <c r="J42" s="1198"/>
      <c r="K42" s="1198"/>
      <c r="L42" s="1198"/>
      <c r="M42" s="1198"/>
      <c r="N42" s="1199"/>
      <c r="O42" s="1199"/>
      <c r="P42" s="1199"/>
      <c r="Q42" s="1199"/>
      <c r="R42" s="1199"/>
      <c r="S42" s="1199"/>
    </row>
    <row r="43" spans="1:21" ht="12" customHeight="1" x14ac:dyDescent="0.2">
      <c r="B43" s="1200" t="s">
        <v>498</v>
      </c>
      <c r="C43" s="1201"/>
      <c r="D43" s="1201"/>
      <c r="E43" s="1201"/>
      <c r="F43" s="1201"/>
      <c r="G43" s="1201"/>
      <c r="H43" s="1201"/>
      <c r="I43" s="1201"/>
      <c r="J43" s="1201"/>
      <c r="K43" s="1201"/>
      <c r="L43" s="1201"/>
      <c r="M43" s="1201"/>
      <c r="N43" s="1201"/>
      <c r="O43" s="1201"/>
      <c r="P43" s="1201"/>
      <c r="Q43" s="1201"/>
      <c r="R43" s="1201"/>
      <c r="S43" s="1201"/>
      <c r="T43" s="1201"/>
    </row>
    <row r="44" spans="1:21" ht="12" customHeight="1" x14ac:dyDescent="0.2">
      <c r="B44" s="691"/>
      <c r="C44" s="692"/>
      <c r="D44" s="679"/>
      <c r="E44" s="686"/>
      <c r="F44" s="681"/>
      <c r="G44" s="686"/>
      <c r="H44" s="681"/>
      <c r="I44" s="686"/>
      <c r="J44" s="681"/>
      <c r="K44" s="686"/>
      <c r="L44" s="681"/>
      <c r="M44" s="686"/>
      <c r="N44" s="681"/>
      <c r="O44" s="686"/>
      <c r="P44" s="681"/>
      <c r="Q44" s="686"/>
      <c r="R44" s="681"/>
      <c r="S44" s="686"/>
      <c r="T44" s="672"/>
    </row>
    <row r="45" spans="1:21" ht="12" customHeight="1" x14ac:dyDescent="0.2">
      <c r="B45" s="693"/>
      <c r="T45" s="672"/>
    </row>
    <row r="46" spans="1:21" ht="12" customHeight="1" x14ac:dyDescent="0.2">
      <c r="B46" s="691"/>
      <c r="C46" s="670"/>
      <c r="D46" s="679"/>
      <c r="E46" s="686"/>
      <c r="F46" s="681"/>
      <c r="G46" s="686"/>
      <c r="H46" s="681"/>
      <c r="I46" s="686"/>
      <c r="J46" s="681"/>
      <c r="K46" s="686"/>
      <c r="L46" s="681"/>
      <c r="M46" s="686"/>
      <c r="N46" s="681"/>
      <c r="O46" s="686"/>
      <c r="P46" s="681"/>
      <c r="Q46" s="686"/>
      <c r="R46" s="681"/>
      <c r="S46" s="686"/>
      <c r="T46" s="672"/>
    </row>
    <row r="47" spans="1:21" ht="12" customHeight="1" x14ac:dyDescent="0.2">
      <c r="B47" s="693"/>
      <c r="T47" s="672"/>
    </row>
    <row r="48" spans="1:21" ht="12" customHeight="1" x14ac:dyDescent="0.2">
      <c r="B48" s="691"/>
      <c r="C48" s="692"/>
      <c r="D48" s="679"/>
      <c r="E48" s="686"/>
      <c r="F48" s="681"/>
      <c r="G48" s="686"/>
      <c r="H48" s="681"/>
      <c r="I48" s="686"/>
      <c r="J48" s="681"/>
      <c r="K48" s="686"/>
      <c r="L48" s="681"/>
      <c r="M48" s="686"/>
      <c r="N48" s="681"/>
      <c r="O48" s="686"/>
      <c r="P48" s="681"/>
      <c r="Q48" s="686"/>
      <c r="R48" s="681"/>
      <c r="S48" s="686"/>
      <c r="T48" s="672"/>
    </row>
    <row r="49" spans="2:20" ht="12" customHeight="1" x14ac:dyDescent="0.2">
      <c r="B49" s="694"/>
      <c r="T49" s="672"/>
    </row>
    <row r="50" spans="2:20" ht="12" customHeight="1" x14ac:dyDescent="0.2">
      <c r="B50" s="691"/>
      <c r="C50" s="692"/>
      <c r="D50" s="679"/>
      <c r="E50" s="686"/>
      <c r="F50" s="681"/>
      <c r="G50" s="686"/>
      <c r="H50" s="681"/>
      <c r="I50" s="686"/>
      <c r="J50" s="681"/>
      <c r="K50" s="686"/>
      <c r="L50" s="681"/>
      <c r="M50" s="686"/>
      <c r="N50" s="681"/>
      <c r="O50" s="686"/>
      <c r="P50" s="681"/>
      <c r="Q50" s="686"/>
      <c r="R50" s="681"/>
      <c r="S50" s="686"/>
      <c r="T50" s="672"/>
    </row>
    <row r="51" spans="2:20" ht="12" customHeight="1" x14ac:dyDescent="0.2">
      <c r="B51" s="693"/>
      <c r="T51" s="672"/>
    </row>
    <row r="52" spans="2:20" ht="12" customHeight="1" x14ac:dyDescent="0.2">
      <c r="B52" s="691"/>
      <c r="C52" s="670"/>
      <c r="D52" s="695"/>
      <c r="E52" s="679"/>
      <c r="F52" s="695"/>
      <c r="G52" s="686"/>
      <c r="H52" s="695"/>
      <c r="I52" s="686"/>
      <c r="J52" s="695"/>
      <c r="K52" s="686"/>
      <c r="L52" s="695"/>
      <c r="M52" s="686"/>
      <c r="N52" s="695"/>
      <c r="O52" s="686"/>
      <c r="P52" s="695"/>
      <c r="Q52" s="686"/>
      <c r="R52" s="695"/>
      <c r="S52" s="686"/>
    </row>
    <row r="53" spans="2:20" ht="12" customHeight="1" x14ac:dyDescent="0.2">
      <c r="B53" s="693"/>
    </row>
    <row r="54" spans="2:20" ht="12" customHeight="1" x14ac:dyDescent="0.2">
      <c r="B54" s="696"/>
      <c r="C54" s="679"/>
      <c r="D54" s="695"/>
      <c r="E54" s="686"/>
      <c r="F54" s="695"/>
      <c r="G54" s="686"/>
      <c r="H54" s="695"/>
      <c r="I54" s="686"/>
      <c r="J54" s="695"/>
      <c r="K54" s="686"/>
      <c r="L54" s="695"/>
      <c r="M54" s="686"/>
      <c r="N54" s="695"/>
      <c r="O54" s="686"/>
      <c r="P54" s="686"/>
      <c r="Q54" s="686"/>
      <c r="R54" s="670"/>
      <c r="S54" s="686"/>
    </row>
    <row r="55" spans="2:20" ht="12" customHeight="1" x14ac:dyDescent="0.2">
      <c r="B55" s="694"/>
    </row>
    <row r="56" spans="2:20" ht="12" customHeight="1" x14ac:dyDescent="0.2">
      <c r="B56" s="696"/>
      <c r="C56" s="670"/>
      <c r="D56" s="670"/>
      <c r="E56" s="679"/>
      <c r="F56" s="695"/>
      <c r="G56" s="679"/>
      <c r="H56" s="695"/>
      <c r="I56" s="679"/>
      <c r="J56" s="695"/>
      <c r="K56" s="679"/>
      <c r="L56" s="695"/>
      <c r="M56" s="679"/>
      <c r="N56" s="695"/>
      <c r="O56" s="679"/>
      <c r="P56" s="679"/>
      <c r="Q56" s="679"/>
      <c r="R56" s="670"/>
      <c r="S56" s="679"/>
    </row>
    <row r="57" spans="2:20" ht="12" customHeight="1" x14ac:dyDescent="0.2">
      <c r="B57" s="693"/>
    </row>
    <row r="58" spans="2:20" ht="12" customHeight="1" x14ac:dyDescent="0.2">
      <c r="B58" s="697"/>
      <c r="C58" s="679"/>
      <c r="D58" s="670"/>
      <c r="E58" s="698"/>
      <c r="F58" s="695"/>
      <c r="G58" s="679"/>
      <c r="H58" s="695"/>
      <c r="I58" s="679"/>
      <c r="J58" s="695"/>
      <c r="K58" s="698"/>
      <c r="L58" s="695"/>
      <c r="M58" s="679"/>
      <c r="N58" s="695"/>
      <c r="O58" s="679"/>
      <c r="P58" s="670"/>
      <c r="Q58" s="679"/>
      <c r="R58" s="670"/>
      <c r="S58" s="679"/>
    </row>
    <row r="59" spans="2:20" ht="12" customHeight="1" x14ac:dyDescent="0.2">
      <c r="B59" s="693"/>
    </row>
    <row r="60" spans="2:20" ht="12" customHeight="1" x14ac:dyDescent="0.2">
      <c r="B60" s="697"/>
      <c r="C60" s="679"/>
      <c r="D60" s="670"/>
      <c r="E60" s="698"/>
      <c r="F60" s="695"/>
      <c r="G60" s="679"/>
      <c r="H60" s="695"/>
      <c r="I60" s="679"/>
      <c r="J60" s="695"/>
      <c r="K60" s="698"/>
      <c r="L60" s="695"/>
      <c r="M60" s="679"/>
      <c r="N60" s="695"/>
      <c r="O60" s="679"/>
      <c r="P60" s="670"/>
      <c r="Q60" s="679"/>
      <c r="R60" s="670"/>
      <c r="S60" s="679"/>
    </row>
    <row r="61" spans="2:20" ht="12" customHeight="1" x14ac:dyDescent="0.2">
      <c r="B61" s="693"/>
    </row>
    <row r="62" spans="2:20" ht="12" customHeight="1" x14ac:dyDescent="0.2">
      <c r="B62" s="697"/>
      <c r="C62" s="695"/>
      <c r="D62" s="670"/>
      <c r="E62" s="695"/>
      <c r="F62" s="695"/>
      <c r="G62" s="694"/>
      <c r="H62" s="695"/>
      <c r="I62" s="694"/>
      <c r="J62" s="695"/>
      <c r="K62" s="695"/>
      <c r="L62" s="695"/>
      <c r="M62" s="694"/>
      <c r="N62" s="695"/>
      <c r="O62" s="694"/>
      <c r="P62" s="670"/>
      <c r="Q62" s="670"/>
      <c r="R62" s="670"/>
      <c r="S62" s="670"/>
    </row>
    <row r="63" spans="2:20" ht="12" customHeight="1" x14ac:dyDescent="0.2"/>
    <row r="64" spans="2:20" ht="12" customHeight="1" x14ac:dyDescent="0.2">
      <c r="B64" s="696"/>
      <c r="C64" s="696"/>
      <c r="E64" s="696"/>
      <c r="F64" s="696"/>
      <c r="G64" s="691"/>
      <c r="H64" s="696"/>
      <c r="I64" s="691"/>
      <c r="J64" s="696"/>
      <c r="K64" s="696"/>
      <c r="L64" s="696"/>
      <c r="M64" s="691"/>
      <c r="N64" s="696"/>
      <c r="O64" s="691"/>
    </row>
    <row r="65" spans="2:15" ht="12" customHeight="1" x14ac:dyDescent="0.2">
      <c r="B65" s="696"/>
      <c r="C65" s="696"/>
      <c r="E65" s="696"/>
      <c r="F65" s="696"/>
      <c r="G65" s="691"/>
      <c r="H65" s="696"/>
      <c r="I65" s="691"/>
      <c r="J65" s="696"/>
      <c r="L65" s="696"/>
      <c r="M65" s="691"/>
      <c r="N65" s="696"/>
      <c r="O65" s="691"/>
    </row>
    <row r="66" spans="2:15" ht="12" customHeight="1" x14ac:dyDescent="0.2">
      <c r="B66" s="691"/>
      <c r="G66" s="691"/>
      <c r="I66" s="691"/>
      <c r="M66" s="691"/>
    </row>
    <row r="67" spans="2:15" ht="12" customHeight="1" x14ac:dyDescent="0.2">
      <c r="G67" s="691"/>
      <c r="I67" s="691"/>
      <c r="M67" s="691"/>
    </row>
    <row r="68" spans="2:15" ht="12" customHeight="1" x14ac:dyDescent="0.2">
      <c r="G68" s="691"/>
      <c r="I68" s="691"/>
      <c r="M68" s="691"/>
    </row>
    <row r="69" spans="2:15" ht="12" customHeight="1" x14ac:dyDescent="0.2">
      <c r="G69" s="691"/>
      <c r="I69" s="691"/>
      <c r="M69" s="691"/>
    </row>
    <row r="70" spans="2:15" ht="12" customHeight="1" x14ac:dyDescent="0.2">
      <c r="G70" s="691"/>
      <c r="I70" s="691"/>
      <c r="M70" s="691"/>
    </row>
    <row r="71" spans="2:15" ht="12" customHeight="1" x14ac:dyDescent="0.2">
      <c r="G71" s="691"/>
      <c r="I71" s="691"/>
      <c r="M71" s="691"/>
    </row>
    <row r="72" spans="2:15" ht="12" customHeight="1" x14ac:dyDescent="0.2">
      <c r="G72" s="691"/>
      <c r="I72" s="691"/>
      <c r="M72" s="691"/>
    </row>
    <row r="73" spans="2:15" ht="12" customHeight="1" x14ac:dyDescent="0.2">
      <c r="G73" s="691"/>
      <c r="I73" s="691"/>
      <c r="M73" s="691"/>
    </row>
    <row r="74" spans="2:15" ht="12" customHeight="1" x14ac:dyDescent="0.2">
      <c r="G74" s="691"/>
      <c r="M74" s="691"/>
    </row>
    <row r="75" spans="2:15" ht="12" customHeight="1" x14ac:dyDescent="0.2">
      <c r="G75" s="691"/>
      <c r="M75" s="691"/>
    </row>
    <row r="76" spans="2:15" ht="12" customHeight="1" x14ac:dyDescent="0.2">
      <c r="G76" s="691"/>
      <c r="M76" s="691"/>
    </row>
    <row r="77" spans="2:15" ht="12" customHeight="1" x14ac:dyDescent="0.2">
      <c r="G77" s="691"/>
      <c r="M77" s="691"/>
    </row>
    <row r="78" spans="2:15" ht="12" customHeight="1" x14ac:dyDescent="0.2">
      <c r="M78" s="691"/>
    </row>
    <row r="79" spans="2:15" ht="12" customHeight="1" x14ac:dyDescent="0.2">
      <c r="M79" s="691"/>
    </row>
    <row r="80" spans="2:15" ht="12" customHeight="1" x14ac:dyDescent="0.2">
      <c r="M80" s="691"/>
    </row>
    <row r="81" spans="13:13" ht="12" customHeight="1" x14ac:dyDescent="0.2">
      <c r="M81" s="691"/>
    </row>
    <row r="82" spans="13:13" ht="12" customHeight="1" x14ac:dyDescent="0.2">
      <c r="M82" s="691"/>
    </row>
    <row r="83" spans="13:13" ht="12" customHeight="1" x14ac:dyDescent="0.2">
      <c r="M83" s="691"/>
    </row>
    <row r="84" spans="13:13" ht="12" customHeight="1" x14ac:dyDescent="0.2">
      <c r="M84" s="691"/>
    </row>
    <row r="85" spans="13:13" ht="12" customHeight="1" x14ac:dyDescent="0.2">
      <c r="M85" s="691"/>
    </row>
    <row r="86" spans="13:13" ht="12" customHeight="1" x14ac:dyDescent="0.2">
      <c r="M86" s="691"/>
    </row>
  </sheetData>
  <mergeCells count="15">
    <mergeCell ref="S11:S16"/>
    <mergeCell ref="B42:S42"/>
    <mergeCell ref="B43:T43"/>
    <mergeCell ref="M2:S4"/>
    <mergeCell ref="B10:B17"/>
    <mergeCell ref="C11:C16"/>
    <mergeCell ref="E11:E16"/>
    <mergeCell ref="G11:G16"/>
    <mergeCell ref="I11:I16"/>
    <mergeCell ref="K11:K16"/>
    <mergeCell ref="M11:M16"/>
    <mergeCell ref="O11:O16"/>
    <mergeCell ref="Q11:Q16"/>
    <mergeCell ref="C9:G9"/>
    <mergeCell ref="C10:G10"/>
  </mergeCells>
  <pageMargins left="0.19685039370078741" right="0.19685039370078741"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showOutlineSymbols="0" zoomScaleNormal="100" workbookViewId="0"/>
  </sheetViews>
  <sheetFormatPr baseColWidth="10" defaultColWidth="11.140625" defaultRowHeight="11.25" x14ac:dyDescent="0.2"/>
  <cols>
    <col min="1" max="1" width="2" style="597" customWidth="1"/>
    <col min="2" max="2" width="45.5703125" style="593" customWidth="1"/>
    <col min="3" max="3" width="12.7109375" style="593" customWidth="1"/>
    <col min="4" max="4" width="0.7109375" style="593" customWidth="1"/>
    <col min="5" max="5" width="13.28515625" style="593" customWidth="1"/>
    <col min="6" max="6" width="0.7109375" style="593" customWidth="1"/>
    <col min="7" max="7" width="14" style="593" customWidth="1"/>
    <col min="8" max="8" width="0.7109375" style="593" customWidth="1"/>
    <col min="9" max="9" width="14.85546875" style="593" customWidth="1"/>
    <col min="10" max="10" width="0.7109375" style="593" customWidth="1"/>
    <col min="11" max="11" width="16.85546875" style="593" customWidth="1"/>
    <col min="12" max="12" width="0.5703125" style="593" customWidth="1"/>
    <col min="13" max="13" width="13.5703125" style="593" customWidth="1"/>
    <col min="14" max="14" width="0.7109375" style="593" customWidth="1"/>
    <col min="15" max="15" width="15.42578125" style="593" customWidth="1"/>
    <col min="16" max="16" width="0.7109375" style="593" customWidth="1"/>
    <col min="17" max="17" width="11.28515625" style="593" customWidth="1"/>
    <col min="18" max="18" width="0.7109375" style="593" customWidth="1"/>
    <col min="19" max="19" width="12.28515625" style="593" customWidth="1"/>
    <col min="20" max="20" width="2.140625" style="593" customWidth="1"/>
    <col min="21" max="21" width="14.85546875" style="593" customWidth="1"/>
    <col min="22" max="22" width="2.7109375" style="593" customWidth="1"/>
    <col min="23" max="23" width="11.140625" style="593"/>
    <col min="24" max="24" width="1.140625" style="593" customWidth="1"/>
    <col min="25" max="25" width="14.85546875" style="593" customWidth="1"/>
    <col min="26" max="26" width="1.7109375" style="593" customWidth="1"/>
    <col min="27" max="27" width="13.5703125" style="593" customWidth="1"/>
    <col min="28" max="28" width="2.7109375" style="593" customWidth="1"/>
    <col min="29" max="16384" width="11.140625" style="593"/>
  </cols>
  <sheetData>
    <row r="1" spans="1:31" ht="12.95" customHeight="1" x14ac:dyDescent="0.2">
      <c r="A1" s="588" t="s">
        <v>407</v>
      </c>
      <c r="B1" s="589"/>
      <c r="C1" s="590"/>
      <c r="D1" s="591"/>
      <c r="E1" s="591"/>
      <c r="F1" s="591"/>
      <c r="G1" s="591"/>
      <c r="H1" s="591"/>
      <c r="I1" s="591"/>
      <c r="J1" s="591"/>
      <c r="K1" s="592" t="s">
        <v>446</v>
      </c>
      <c r="L1" s="1211" t="s">
        <v>499</v>
      </c>
      <c r="M1" s="1211"/>
      <c r="N1" s="1211"/>
      <c r="O1" s="1211"/>
    </row>
    <row r="2" spans="1:31" ht="12" customHeight="1" x14ac:dyDescent="0.2">
      <c r="A2" s="594"/>
      <c r="C2" s="590"/>
      <c r="D2" s="591"/>
      <c r="E2" s="591"/>
      <c r="F2" s="591"/>
      <c r="G2" s="591"/>
      <c r="H2" s="591"/>
      <c r="J2" s="595"/>
      <c r="K2" s="1212" t="s">
        <v>500</v>
      </c>
      <c r="L2" s="1213"/>
      <c r="M2" s="1213"/>
      <c r="N2" s="1213"/>
      <c r="O2" s="1213"/>
      <c r="Q2" s="596"/>
      <c r="R2" s="596"/>
      <c r="S2" s="596"/>
    </row>
    <row r="3" spans="1:31" ht="12.95" customHeight="1" x14ac:dyDescent="0.2">
      <c r="A3" s="588" t="s">
        <v>183</v>
      </c>
      <c r="B3" s="589"/>
      <c r="C3" s="590"/>
      <c r="D3" s="591"/>
      <c r="E3" s="591"/>
      <c r="F3" s="591"/>
      <c r="G3" s="591"/>
      <c r="H3" s="591"/>
      <c r="I3" s="595"/>
      <c r="J3" s="595"/>
      <c r="K3" s="1213"/>
      <c r="L3" s="1213"/>
      <c r="M3" s="1213"/>
      <c r="N3" s="1213"/>
      <c r="O3" s="1213"/>
      <c r="Q3" s="596"/>
      <c r="R3" s="596"/>
      <c r="S3" s="596"/>
    </row>
    <row r="4" spans="1:31" ht="12" customHeight="1" x14ac:dyDescent="0.2">
      <c r="B4" s="591"/>
      <c r="C4" s="591"/>
      <c r="D4" s="591"/>
      <c r="E4" s="591"/>
      <c r="F4" s="591"/>
      <c r="G4" s="591"/>
      <c r="H4" s="591"/>
      <c r="I4" s="595"/>
      <c r="J4" s="595"/>
      <c r="K4" s="1213"/>
      <c r="L4" s="1213"/>
      <c r="M4" s="1213"/>
      <c r="N4" s="1213"/>
      <c r="O4" s="1213"/>
      <c r="Q4" s="596"/>
      <c r="R4" s="596"/>
      <c r="S4" s="596"/>
    </row>
    <row r="5" spans="1:31" ht="12" customHeight="1" x14ac:dyDescent="0.2">
      <c r="B5" s="591"/>
      <c r="C5" s="591"/>
      <c r="D5" s="591"/>
      <c r="E5" s="591"/>
      <c r="F5" s="591"/>
      <c r="G5" s="591"/>
      <c r="H5" s="591"/>
      <c r="I5" s="595"/>
      <c r="J5" s="595"/>
      <c r="K5" s="1213"/>
      <c r="L5" s="1213"/>
      <c r="M5" s="1213"/>
      <c r="N5" s="1213"/>
      <c r="O5" s="1213"/>
      <c r="Q5" s="598"/>
      <c r="R5" s="596"/>
      <c r="S5" s="596"/>
    </row>
    <row r="6" spans="1:31" ht="12" customHeight="1" x14ac:dyDescent="0.2">
      <c r="B6" s="591"/>
      <c r="C6" s="591"/>
      <c r="D6" s="591"/>
      <c r="E6" s="591"/>
      <c r="F6" s="591"/>
      <c r="G6" s="591"/>
      <c r="H6" s="591"/>
      <c r="I6" s="591"/>
      <c r="J6" s="591"/>
      <c r="K6" s="1213"/>
      <c r="L6" s="1213"/>
      <c r="M6" s="1213"/>
      <c r="N6" s="1213"/>
      <c r="O6" s="1213"/>
      <c r="P6" s="591"/>
      <c r="Q6" s="598"/>
      <c r="R6" s="596"/>
      <c r="S6" s="596"/>
    </row>
    <row r="7" spans="1:31" ht="12" customHeight="1" x14ac:dyDescent="0.2">
      <c r="B7" s="591"/>
      <c r="C7" s="591"/>
      <c r="D7" s="591"/>
      <c r="E7" s="591"/>
      <c r="F7" s="591"/>
      <c r="G7" s="591"/>
      <c r="H7" s="591"/>
      <c r="I7" s="591"/>
      <c r="J7" s="591"/>
      <c r="K7" s="591"/>
      <c r="L7" s="591"/>
      <c r="M7" s="591"/>
      <c r="N7" s="591"/>
      <c r="O7" s="591"/>
      <c r="P7" s="591"/>
      <c r="Q7" s="598"/>
      <c r="R7" s="596"/>
      <c r="S7" s="596"/>
    </row>
    <row r="8" spans="1:31" ht="12" customHeight="1" x14ac:dyDescent="0.2">
      <c r="B8" s="591"/>
      <c r="C8" s="591"/>
      <c r="D8" s="591"/>
      <c r="E8" s="591"/>
      <c r="F8" s="591"/>
      <c r="G8" s="591"/>
      <c r="H8" s="591"/>
      <c r="I8" s="591"/>
      <c r="J8" s="591"/>
      <c r="K8" s="591"/>
      <c r="L8" s="591"/>
      <c r="M8" s="591"/>
      <c r="N8" s="591"/>
      <c r="O8" s="591"/>
      <c r="P8" s="591"/>
      <c r="Q8" s="598"/>
      <c r="R8" s="596"/>
      <c r="S8" s="596"/>
    </row>
    <row r="9" spans="1:31" ht="12" customHeight="1" x14ac:dyDescent="0.2">
      <c r="B9" s="591"/>
      <c r="C9" s="1137" t="s">
        <v>603</v>
      </c>
      <c r="D9" s="1137"/>
      <c r="E9" s="1137"/>
      <c r="F9" s="1137"/>
      <c r="G9" s="1137"/>
      <c r="H9" s="591"/>
      <c r="I9" s="591"/>
      <c r="J9" s="591"/>
      <c r="K9" s="591"/>
      <c r="L9" s="591"/>
      <c r="M9" s="591"/>
      <c r="N9" s="591"/>
      <c r="O9" s="591"/>
      <c r="P9" s="591"/>
      <c r="Q9" s="598"/>
      <c r="R9" s="596"/>
      <c r="S9" s="596"/>
    </row>
    <row r="10" spans="1:31" ht="12" customHeight="1" thickBot="1" x14ac:dyDescent="0.25">
      <c r="A10" s="1214"/>
      <c r="B10" s="1215"/>
      <c r="C10" s="1145" t="s">
        <v>613</v>
      </c>
      <c r="D10" s="1145"/>
      <c r="E10" s="1145"/>
      <c r="F10" s="1145"/>
      <c r="G10" s="1145"/>
      <c r="H10" s="599"/>
      <c r="I10" s="599"/>
      <c r="J10" s="599"/>
      <c r="K10" s="599"/>
      <c r="L10" s="599"/>
      <c r="M10" s="599"/>
      <c r="N10" s="599"/>
      <c r="O10" s="599"/>
      <c r="P10" s="600"/>
      <c r="Q10" s="600"/>
      <c r="R10" s="600"/>
      <c r="S10" s="600"/>
      <c r="T10" s="601"/>
    </row>
    <row r="11" spans="1:31" ht="12" customHeight="1" thickTop="1" x14ac:dyDescent="0.2">
      <c r="A11" s="1215"/>
      <c r="B11" s="1215"/>
      <c r="C11" s="1216" t="s">
        <v>501</v>
      </c>
      <c r="D11" s="602"/>
      <c r="E11" s="1218" t="s">
        <v>502</v>
      </c>
      <c r="F11" s="603"/>
      <c r="G11" s="1218" t="s">
        <v>503</v>
      </c>
      <c r="H11" s="603"/>
      <c r="I11" s="1216" t="s">
        <v>504</v>
      </c>
      <c r="J11" s="603"/>
      <c r="K11" s="1218" t="s">
        <v>505</v>
      </c>
      <c r="L11" s="604"/>
      <c r="M11" s="1218" t="s">
        <v>506</v>
      </c>
      <c r="N11" s="603"/>
      <c r="O11" s="1218" t="s">
        <v>507</v>
      </c>
      <c r="P11" s="605"/>
      <c r="Q11" s="606"/>
      <c r="R11" s="605"/>
      <c r="S11" s="606"/>
      <c r="T11" s="601"/>
      <c r="U11" s="607"/>
      <c r="V11" s="608"/>
      <c r="W11" s="607"/>
      <c r="X11" s="608"/>
      <c r="Y11" s="607"/>
      <c r="Z11" s="608"/>
      <c r="AA11" s="1207"/>
      <c r="AB11" s="609"/>
      <c r="AC11" s="1207"/>
      <c r="AD11" s="609"/>
      <c r="AE11" s="609"/>
    </row>
    <row r="12" spans="1:31" ht="12" customHeight="1" x14ac:dyDescent="0.2">
      <c r="A12" s="1215"/>
      <c r="B12" s="1215"/>
      <c r="C12" s="1215"/>
      <c r="D12" s="610"/>
      <c r="E12" s="1215"/>
      <c r="F12" s="605"/>
      <c r="G12" s="1215"/>
      <c r="H12" s="605"/>
      <c r="I12" s="1215"/>
      <c r="J12" s="605"/>
      <c r="K12" s="1215"/>
      <c r="L12" s="611"/>
      <c r="M12" s="1215"/>
      <c r="N12" s="605"/>
      <c r="O12" s="1215"/>
      <c r="P12" s="612"/>
      <c r="Q12" s="613"/>
      <c r="R12" s="605"/>
      <c r="S12" s="613"/>
      <c r="T12" s="601"/>
      <c r="U12" s="607"/>
      <c r="V12" s="608"/>
      <c r="W12" s="614"/>
      <c r="X12" s="608"/>
      <c r="Y12" s="614"/>
      <c r="Z12" s="608"/>
      <c r="AA12" s="1208"/>
      <c r="AB12" s="609"/>
      <c r="AC12" s="1207"/>
      <c r="AD12" s="609"/>
      <c r="AE12" s="609"/>
    </row>
    <row r="13" spans="1:31" ht="12" customHeight="1" x14ac:dyDescent="0.2">
      <c r="A13" s="1215"/>
      <c r="B13" s="1215"/>
      <c r="C13" s="1215"/>
      <c r="D13" s="615"/>
      <c r="E13" s="1215"/>
      <c r="F13" s="612"/>
      <c r="G13" s="1215"/>
      <c r="H13" s="612"/>
      <c r="I13" s="1215"/>
      <c r="J13" s="612"/>
      <c r="K13" s="1215"/>
      <c r="L13" s="616"/>
      <c r="M13" s="1215"/>
      <c r="N13" s="612"/>
      <c r="O13" s="1215"/>
      <c r="P13" s="612"/>
      <c r="Q13" s="610"/>
      <c r="R13" s="605"/>
      <c r="S13" s="610"/>
      <c r="T13" s="601"/>
      <c r="U13" s="608"/>
      <c r="V13" s="608"/>
      <c r="W13" s="608"/>
      <c r="X13" s="608"/>
      <c r="Y13" s="608"/>
      <c r="Z13" s="609"/>
      <c r="AA13" s="609"/>
      <c r="AB13" s="609"/>
      <c r="AC13" s="609"/>
      <c r="AD13" s="609"/>
      <c r="AE13" s="609"/>
    </row>
    <row r="14" spans="1:31" ht="12" customHeight="1" x14ac:dyDescent="0.2">
      <c r="A14" s="1215"/>
      <c r="B14" s="1215"/>
      <c r="C14" s="1215"/>
      <c r="E14" s="1215"/>
      <c r="G14" s="1215"/>
      <c r="I14" s="1215"/>
      <c r="K14" s="1215"/>
      <c r="M14" s="1215"/>
      <c r="O14" s="1215"/>
      <c r="P14" s="612"/>
      <c r="Q14" s="617"/>
      <c r="R14" s="605"/>
      <c r="S14" s="617"/>
      <c r="T14" s="601"/>
      <c r="U14" s="610"/>
      <c r="V14" s="610"/>
      <c r="W14" s="610"/>
      <c r="X14" s="610"/>
      <c r="Y14" s="610"/>
      <c r="Z14" s="618"/>
      <c r="AA14" s="618"/>
      <c r="AB14" s="618"/>
      <c r="AC14" s="618"/>
      <c r="AD14" s="609"/>
      <c r="AE14" s="609"/>
    </row>
    <row r="15" spans="1:31" ht="14.25" customHeight="1" x14ac:dyDescent="0.2">
      <c r="A15" s="1215"/>
      <c r="B15" s="1215"/>
      <c r="C15" s="1217"/>
      <c r="E15" s="1217"/>
      <c r="G15" s="1217"/>
      <c r="I15" s="1217"/>
      <c r="K15" s="1217"/>
      <c r="M15" s="1217"/>
      <c r="O15" s="1217"/>
      <c r="P15" s="612"/>
      <c r="Q15" s="610"/>
      <c r="R15" s="605"/>
      <c r="S15" s="610"/>
      <c r="T15" s="601"/>
      <c r="U15" s="610"/>
      <c r="V15" s="610"/>
      <c r="W15" s="610"/>
      <c r="X15" s="610"/>
      <c r="Y15" s="610"/>
      <c r="Z15" s="618"/>
      <c r="AA15" s="618"/>
      <c r="AB15" s="618"/>
      <c r="AC15" s="618"/>
      <c r="AD15" s="609"/>
      <c r="AE15" s="609"/>
    </row>
    <row r="16" spans="1:31" ht="12" customHeight="1" x14ac:dyDescent="0.2">
      <c r="A16" s="1215"/>
      <c r="B16" s="1215"/>
      <c r="O16" s="619"/>
      <c r="P16" s="612"/>
      <c r="Q16" s="620"/>
      <c r="R16" s="605"/>
      <c r="S16" s="620"/>
      <c r="T16" s="601"/>
      <c r="U16" s="610"/>
      <c r="V16" s="610"/>
      <c r="W16" s="610"/>
      <c r="X16" s="610"/>
      <c r="Y16" s="610"/>
      <c r="Z16" s="618"/>
      <c r="AA16" s="618"/>
      <c r="AB16" s="618"/>
      <c r="AC16" s="618"/>
      <c r="AD16" s="609"/>
      <c r="AE16" s="609"/>
    </row>
    <row r="17" spans="1:31" s="596" customFormat="1" ht="19.5" customHeight="1" x14ac:dyDescent="0.2">
      <c r="A17" s="597"/>
      <c r="B17" s="621" t="s">
        <v>413</v>
      </c>
      <c r="C17" s="622">
        <v>75059.666666666657</v>
      </c>
      <c r="D17" s="623"/>
      <c r="E17" s="622">
        <v>14529.666666666666</v>
      </c>
      <c r="F17" s="624"/>
      <c r="G17" s="622">
        <v>8834.0833333333339</v>
      </c>
      <c r="H17" s="624"/>
      <c r="I17" s="622">
        <v>9032.0833333333339</v>
      </c>
      <c r="J17" s="624"/>
      <c r="K17" s="622">
        <v>49491.750000000007</v>
      </c>
      <c r="L17" s="624"/>
      <c r="M17" s="622">
        <v>101993.49999999997</v>
      </c>
      <c r="N17" s="624"/>
      <c r="O17" s="622">
        <v>34842.5</v>
      </c>
      <c r="P17" s="625"/>
      <c r="Q17" s="610"/>
      <c r="R17" s="617"/>
      <c r="S17" s="610"/>
      <c r="T17" s="608"/>
      <c r="U17" s="610"/>
      <c r="V17" s="610"/>
      <c r="W17" s="610"/>
      <c r="X17" s="610"/>
      <c r="Y17" s="610"/>
      <c r="Z17" s="610"/>
      <c r="AA17" s="610"/>
      <c r="AB17" s="610"/>
      <c r="AC17" s="610"/>
      <c r="AD17" s="608"/>
      <c r="AE17" s="608"/>
    </row>
    <row r="18" spans="1:31" ht="19.5" customHeight="1" x14ac:dyDescent="0.2">
      <c r="B18" s="626"/>
      <c r="C18" s="627"/>
      <c r="D18" s="623"/>
      <c r="E18" s="628"/>
      <c r="F18" s="624"/>
      <c r="G18" s="628"/>
      <c r="H18" s="624"/>
      <c r="I18" s="628"/>
      <c r="J18" s="624"/>
      <c r="K18" s="628"/>
      <c r="L18" s="624"/>
      <c r="M18" s="628"/>
      <c r="N18" s="624"/>
      <c r="O18" s="628"/>
      <c r="P18" s="612"/>
      <c r="Q18" s="620"/>
      <c r="R18" s="605"/>
      <c r="S18" s="620"/>
      <c r="T18" s="601"/>
      <c r="U18" s="610"/>
      <c r="V18" s="610"/>
      <c r="W18" s="610"/>
      <c r="X18" s="610"/>
      <c r="Y18" s="610"/>
      <c r="Z18" s="618"/>
      <c r="AA18" s="618"/>
      <c r="AB18" s="618"/>
      <c r="AC18" s="618"/>
      <c r="AD18" s="609"/>
      <c r="AE18" s="609"/>
    </row>
    <row r="19" spans="1:31" s="637" customFormat="1" ht="19.5" customHeight="1" x14ac:dyDescent="0.2">
      <c r="A19" s="629" t="s">
        <v>455</v>
      </c>
      <c r="B19" s="630" t="s">
        <v>456</v>
      </c>
      <c r="C19" s="631">
        <v>1138.5833333333333</v>
      </c>
      <c r="D19" s="623"/>
      <c r="E19" s="631">
        <v>97.166666666666671</v>
      </c>
      <c r="F19" s="624"/>
      <c r="G19" s="631">
        <v>171.5</v>
      </c>
      <c r="H19" s="624"/>
      <c r="I19" s="631">
        <v>110.5</v>
      </c>
      <c r="J19" s="624"/>
      <c r="K19" s="631">
        <v>562.58333333333337</v>
      </c>
      <c r="L19" s="624"/>
      <c r="M19" s="631">
        <v>1159.4166666666667</v>
      </c>
      <c r="N19" s="624"/>
      <c r="O19" s="631">
        <v>1511.5833333333333</v>
      </c>
      <c r="P19" s="632"/>
      <c r="Q19" s="633"/>
      <c r="R19" s="634"/>
      <c r="S19" s="633"/>
      <c r="T19" s="635"/>
      <c r="U19" s="636"/>
      <c r="V19" s="636"/>
      <c r="W19" s="636"/>
      <c r="X19" s="636"/>
      <c r="Y19" s="636"/>
      <c r="Z19" s="636"/>
      <c r="AA19" s="636"/>
      <c r="AB19" s="636"/>
      <c r="AC19" s="636"/>
      <c r="AD19" s="635"/>
      <c r="AE19" s="635"/>
    </row>
    <row r="20" spans="1:31" s="637" customFormat="1" ht="19.5" customHeight="1" x14ac:dyDescent="0.2">
      <c r="A20" s="629" t="s">
        <v>457</v>
      </c>
      <c r="B20" s="630" t="s">
        <v>458</v>
      </c>
      <c r="C20" s="631">
        <v>34.166666666666664</v>
      </c>
      <c r="D20" s="627"/>
      <c r="E20" s="631">
        <v>1.9166666666666667</v>
      </c>
      <c r="F20" s="624"/>
      <c r="G20" s="631">
        <v>1.5833333333333333</v>
      </c>
      <c r="H20" s="624"/>
      <c r="I20" s="631">
        <v>10</v>
      </c>
      <c r="J20" s="624"/>
      <c r="K20" s="631">
        <v>54.166666666666664</v>
      </c>
      <c r="L20" s="624"/>
      <c r="M20" s="631">
        <v>33</v>
      </c>
      <c r="N20" s="624"/>
      <c r="O20" s="631">
        <v>18.583333333333332</v>
      </c>
      <c r="P20" s="632"/>
      <c r="Q20" s="633"/>
      <c r="R20" s="634"/>
      <c r="S20" s="633"/>
      <c r="T20" s="635"/>
      <c r="U20" s="636"/>
      <c r="V20" s="636"/>
      <c r="W20" s="636"/>
      <c r="X20" s="636"/>
      <c r="Y20" s="636"/>
      <c r="Z20" s="636"/>
      <c r="AA20" s="636"/>
      <c r="AB20" s="636"/>
      <c r="AC20" s="636"/>
      <c r="AD20" s="635"/>
      <c r="AE20" s="635"/>
    </row>
    <row r="21" spans="1:31" s="637" customFormat="1" ht="19.5" customHeight="1" x14ac:dyDescent="0.2">
      <c r="A21" s="629" t="s">
        <v>459</v>
      </c>
      <c r="B21" s="630" t="s">
        <v>460</v>
      </c>
      <c r="C21" s="631">
        <v>4302.833333333333</v>
      </c>
      <c r="D21" s="623"/>
      <c r="E21" s="631">
        <v>582.33333333333337</v>
      </c>
      <c r="F21" s="624"/>
      <c r="G21" s="631">
        <v>360.5</v>
      </c>
      <c r="H21" s="624"/>
      <c r="I21" s="631">
        <v>583.75</v>
      </c>
      <c r="J21" s="624"/>
      <c r="K21" s="631">
        <v>2380.9166666666665</v>
      </c>
      <c r="L21" s="624"/>
      <c r="M21" s="631">
        <v>3211.8333333333335</v>
      </c>
      <c r="N21" s="624"/>
      <c r="O21" s="631">
        <v>1435.25</v>
      </c>
      <c r="P21" s="632"/>
      <c r="Q21" s="633"/>
      <c r="R21" s="634"/>
      <c r="S21" s="633"/>
      <c r="T21" s="635"/>
      <c r="U21" s="636"/>
      <c r="V21" s="636"/>
      <c r="W21" s="636"/>
      <c r="X21" s="636"/>
      <c r="Y21" s="636"/>
      <c r="Z21" s="636"/>
      <c r="AA21" s="636"/>
      <c r="AB21" s="636"/>
      <c r="AC21" s="636"/>
      <c r="AD21" s="635"/>
      <c r="AE21" s="635"/>
    </row>
    <row r="22" spans="1:31" s="637" customFormat="1" ht="19.5" customHeight="1" x14ac:dyDescent="0.2">
      <c r="A22" s="629" t="s">
        <v>461</v>
      </c>
      <c r="B22" s="630" t="s">
        <v>462</v>
      </c>
      <c r="C22" s="631">
        <v>39.583333333333336</v>
      </c>
      <c r="D22" s="627"/>
      <c r="E22" s="631">
        <v>24.833333333333332</v>
      </c>
      <c r="F22" s="624"/>
      <c r="G22" s="631">
        <v>23.166666666666668</v>
      </c>
      <c r="H22" s="624"/>
      <c r="I22" s="631">
        <v>16.5</v>
      </c>
      <c r="J22" s="624"/>
      <c r="K22" s="631">
        <v>111.08333333333333</v>
      </c>
      <c r="L22" s="624"/>
      <c r="M22" s="631">
        <v>43.333333333333336</v>
      </c>
      <c r="N22" s="624"/>
      <c r="O22" s="631">
        <v>44.916666666666664</v>
      </c>
      <c r="P22" s="632"/>
      <c r="Q22" s="633"/>
      <c r="R22" s="634"/>
      <c r="S22" s="633"/>
      <c r="T22" s="635"/>
      <c r="U22" s="636"/>
      <c r="V22" s="636"/>
      <c r="W22" s="636"/>
      <c r="X22" s="636"/>
      <c r="Y22" s="636"/>
      <c r="Z22" s="636"/>
      <c r="AA22" s="636"/>
      <c r="AB22" s="636"/>
      <c r="AC22" s="636"/>
      <c r="AD22" s="635"/>
      <c r="AE22" s="635"/>
    </row>
    <row r="23" spans="1:31" s="637" customFormat="1" ht="19.5" customHeight="1" x14ac:dyDescent="0.2">
      <c r="A23" s="629" t="s">
        <v>463</v>
      </c>
      <c r="B23" s="638" t="s">
        <v>464</v>
      </c>
      <c r="C23" s="631">
        <v>413</v>
      </c>
      <c r="D23" s="623"/>
      <c r="E23" s="631">
        <v>43.333333333333336</v>
      </c>
      <c r="F23" s="624"/>
      <c r="G23" s="631">
        <v>40.416666666666664</v>
      </c>
      <c r="H23" s="624"/>
      <c r="I23" s="631">
        <v>39.75</v>
      </c>
      <c r="J23" s="624"/>
      <c r="K23" s="631">
        <v>212.41666666666666</v>
      </c>
      <c r="L23" s="624"/>
      <c r="M23" s="631">
        <v>844.33333333333337</v>
      </c>
      <c r="N23" s="624"/>
      <c r="O23" s="631">
        <v>255.5</v>
      </c>
      <c r="P23" s="632"/>
      <c r="Q23" s="633"/>
      <c r="R23" s="634"/>
      <c r="S23" s="633"/>
      <c r="T23" s="635"/>
      <c r="U23" s="636"/>
      <c r="V23" s="636"/>
      <c r="W23" s="636"/>
      <c r="X23" s="636"/>
      <c r="Y23" s="636"/>
      <c r="Z23" s="636"/>
      <c r="AA23" s="636"/>
      <c r="AB23" s="636"/>
      <c r="AC23" s="636"/>
      <c r="AD23" s="635"/>
      <c r="AE23" s="635"/>
    </row>
    <row r="24" spans="1:31" s="637" customFormat="1" ht="19.5" customHeight="1" x14ac:dyDescent="0.2">
      <c r="A24" s="629" t="s">
        <v>465</v>
      </c>
      <c r="B24" s="630" t="s">
        <v>466</v>
      </c>
      <c r="C24" s="631">
        <v>2483</v>
      </c>
      <c r="D24" s="627"/>
      <c r="E24" s="631">
        <v>390.91666666666669</v>
      </c>
      <c r="F24" s="624"/>
      <c r="G24" s="631">
        <v>259.5</v>
      </c>
      <c r="H24" s="624"/>
      <c r="I24" s="631">
        <v>729.66666666666663</v>
      </c>
      <c r="J24" s="624"/>
      <c r="K24" s="631">
        <v>2299.0833333333335</v>
      </c>
      <c r="L24" s="624"/>
      <c r="M24" s="631">
        <v>2338.5</v>
      </c>
      <c r="N24" s="624"/>
      <c r="O24" s="631">
        <v>1383.9166666666667</v>
      </c>
      <c r="P24" s="632"/>
      <c r="Q24" s="633"/>
      <c r="R24" s="634"/>
      <c r="S24" s="633"/>
      <c r="T24" s="635"/>
      <c r="U24" s="636"/>
      <c r="V24" s="636"/>
      <c r="W24" s="636"/>
      <c r="X24" s="636"/>
      <c r="Y24" s="636"/>
      <c r="Z24" s="636"/>
      <c r="AA24" s="636"/>
      <c r="AB24" s="636"/>
      <c r="AC24" s="636"/>
      <c r="AD24" s="635"/>
      <c r="AE24" s="635"/>
    </row>
    <row r="25" spans="1:31" s="637" customFormat="1" ht="19.5" customHeight="1" x14ac:dyDescent="0.2">
      <c r="A25" s="629" t="s">
        <v>467</v>
      </c>
      <c r="B25" s="630" t="s">
        <v>468</v>
      </c>
      <c r="C25" s="631">
        <v>11227.75</v>
      </c>
      <c r="D25" s="623"/>
      <c r="E25" s="631">
        <v>1843.75</v>
      </c>
      <c r="F25" s="624"/>
      <c r="G25" s="631">
        <v>1131.3333333333333</v>
      </c>
      <c r="H25" s="624"/>
      <c r="I25" s="631">
        <v>1371.75</v>
      </c>
      <c r="J25" s="624"/>
      <c r="K25" s="631">
        <v>5265.833333333333</v>
      </c>
      <c r="L25" s="624"/>
      <c r="M25" s="631">
        <v>9071.4166666666661</v>
      </c>
      <c r="N25" s="624"/>
      <c r="O25" s="631">
        <v>3207.6666666666665</v>
      </c>
      <c r="P25" s="632"/>
      <c r="Q25" s="633"/>
      <c r="R25" s="634"/>
      <c r="S25" s="633"/>
      <c r="T25" s="635"/>
      <c r="U25" s="636"/>
      <c r="V25" s="636"/>
      <c r="W25" s="636"/>
      <c r="X25" s="636"/>
      <c r="Y25" s="636"/>
      <c r="Z25" s="636"/>
      <c r="AA25" s="636"/>
      <c r="AB25" s="636"/>
      <c r="AC25" s="636"/>
      <c r="AD25" s="635"/>
      <c r="AE25" s="635"/>
    </row>
    <row r="26" spans="1:31" s="637" customFormat="1" ht="19.5" customHeight="1" x14ac:dyDescent="0.2">
      <c r="A26" s="629" t="s">
        <v>469</v>
      </c>
      <c r="B26" s="630" t="s">
        <v>470</v>
      </c>
      <c r="C26" s="631">
        <v>2641.4166666666665</v>
      </c>
      <c r="D26" s="627"/>
      <c r="E26" s="631">
        <v>410.75</v>
      </c>
      <c r="F26" s="624"/>
      <c r="G26" s="631">
        <v>385.41666666666669</v>
      </c>
      <c r="H26" s="624"/>
      <c r="I26" s="631">
        <v>288</v>
      </c>
      <c r="J26" s="624"/>
      <c r="K26" s="631">
        <v>1606.9166666666667</v>
      </c>
      <c r="L26" s="624"/>
      <c r="M26" s="631">
        <v>3026.4166666666665</v>
      </c>
      <c r="N26" s="624"/>
      <c r="O26" s="631">
        <v>1161</v>
      </c>
      <c r="P26" s="632"/>
      <c r="Q26" s="633"/>
      <c r="R26" s="634"/>
      <c r="S26" s="633"/>
      <c r="T26" s="635"/>
      <c r="U26" s="636"/>
      <c r="V26" s="636"/>
      <c r="W26" s="636"/>
      <c r="X26" s="636"/>
      <c r="Y26" s="636"/>
      <c r="Z26" s="636"/>
      <c r="AA26" s="636"/>
      <c r="AB26" s="636"/>
      <c r="AC26" s="636"/>
      <c r="AD26" s="635"/>
      <c r="AE26" s="635"/>
    </row>
    <row r="27" spans="1:31" s="637" customFormat="1" ht="19.5" customHeight="1" x14ac:dyDescent="0.2">
      <c r="A27" s="629" t="s">
        <v>471</v>
      </c>
      <c r="B27" s="630" t="s">
        <v>472</v>
      </c>
      <c r="C27" s="631">
        <v>12213.583333333334</v>
      </c>
      <c r="D27" s="627"/>
      <c r="E27" s="631">
        <v>1009.4166666666666</v>
      </c>
      <c r="F27" s="624"/>
      <c r="G27" s="631">
        <v>623.16666666666663</v>
      </c>
      <c r="H27" s="624"/>
      <c r="I27" s="631">
        <v>689.75</v>
      </c>
      <c r="J27" s="624"/>
      <c r="K27" s="631">
        <v>2754.5</v>
      </c>
      <c r="L27" s="624"/>
      <c r="M27" s="631">
        <v>10133.5</v>
      </c>
      <c r="N27" s="624"/>
      <c r="O27" s="631">
        <v>2389.75</v>
      </c>
      <c r="P27" s="632"/>
      <c r="Q27" s="635"/>
      <c r="R27" s="634"/>
      <c r="S27" s="633"/>
      <c r="T27" s="635"/>
      <c r="U27" s="636"/>
      <c r="V27" s="636"/>
      <c r="W27" s="636"/>
      <c r="X27" s="636"/>
      <c r="Y27" s="636"/>
      <c r="Z27" s="636"/>
      <c r="AA27" s="636"/>
      <c r="AB27" s="636"/>
      <c r="AC27" s="636"/>
      <c r="AD27" s="635"/>
      <c r="AE27" s="635"/>
    </row>
    <row r="28" spans="1:31" s="637" customFormat="1" ht="19.5" customHeight="1" x14ac:dyDescent="0.2">
      <c r="A28" s="629" t="s">
        <v>473</v>
      </c>
      <c r="B28" s="630" t="s">
        <v>474</v>
      </c>
      <c r="C28" s="631">
        <v>1009.4166666666666</v>
      </c>
      <c r="D28" s="627"/>
      <c r="E28" s="631">
        <v>1445.1666666666667</v>
      </c>
      <c r="F28" s="624"/>
      <c r="G28" s="631">
        <v>220.83333333333334</v>
      </c>
      <c r="H28" s="624"/>
      <c r="I28" s="631">
        <v>181.08333333333334</v>
      </c>
      <c r="J28" s="624"/>
      <c r="K28" s="631">
        <v>1854.0833333333333</v>
      </c>
      <c r="L28" s="624"/>
      <c r="M28" s="631">
        <v>1415.1666666666667</v>
      </c>
      <c r="N28" s="624"/>
      <c r="O28" s="631">
        <v>488.91666666666669</v>
      </c>
      <c r="P28" s="632"/>
      <c r="Q28" s="633"/>
      <c r="R28" s="634"/>
      <c r="S28" s="633"/>
      <c r="T28" s="635"/>
      <c r="U28" s="636"/>
      <c r="V28" s="636"/>
      <c r="W28" s="636"/>
      <c r="X28" s="636"/>
      <c r="Y28" s="636"/>
      <c r="Z28" s="636"/>
      <c r="AA28" s="636"/>
      <c r="AB28" s="636"/>
      <c r="AC28" s="636"/>
      <c r="AD28" s="635"/>
      <c r="AE28" s="635"/>
    </row>
    <row r="29" spans="1:31" s="637" customFormat="1" ht="19.5" customHeight="1" x14ac:dyDescent="0.2">
      <c r="A29" s="629" t="s">
        <v>475</v>
      </c>
      <c r="B29" s="630" t="s">
        <v>476</v>
      </c>
      <c r="C29" s="631">
        <v>623.16666666666663</v>
      </c>
      <c r="D29" s="623"/>
      <c r="E29" s="631">
        <v>220.83333333333334</v>
      </c>
      <c r="F29" s="624"/>
      <c r="G29" s="631">
        <v>788</v>
      </c>
      <c r="H29" s="624"/>
      <c r="I29" s="631">
        <v>263.5</v>
      </c>
      <c r="J29" s="624"/>
      <c r="K29" s="631">
        <v>1105.4166666666667</v>
      </c>
      <c r="L29" s="624"/>
      <c r="M29" s="631">
        <v>736.5</v>
      </c>
      <c r="N29" s="624"/>
      <c r="O29" s="631">
        <v>438.5</v>
      </c>
      <c r="P29" s="632"/>
      <c r="Q29" s="633"/>
      <c r="R29" s="634"/>
      <c r="S29" s="633"/>
      <c r="T29" s="635"/>
      <c r="U29" s="636"/>
      <c r="V29" s="636"/>
      <c r="W29" s="636"/>
      <c r="X29" s="636"/>
      <c r="Y29" s="636"/>
      <c r="Z29" s="636"/>
      <c r="AA29" s="636"/>
      <c r="AB29" s="636"/>
      <c r="AC29" s="636"/>
      <c r="AD29" s="635"/>
      <c r="AE29" s="635"/>
    </row>
    <row r="30" spans="1:31" s="637" customFormat="1" ht="19.5" customHeight="1" x14ac:dyDescent="0.2">
      <c r="A30" s="629" t="s">
        <v>477</v>
      </c>
      <c r="B30" s="630" t="s">
        <v>478</v>
      </c>
      <c r="C30" s="631">
        <v>689.75</v>
      </c>
      <c r="D30" s="627"/>
      <c r="E30" s="631">
        <v>181.08333333333334</v>
      </c>
      <c r="F30" s="624"/>
      <c r="G30" s="631">
        <v>263.5</v>
      </c>
      <c r="H30" s="624"/>
      <c r="I30" s="631">
        <v>491.58333333333331</v>
      </c>
      <c r="J30" s="624"/>
      <c r="K30" s="631">
        <v>1205.9166666666667</v>
      </c>
      <c r="L30" s="624"/>
      <c r="M30" s="631">
        <v>748.08333333333337</v>
      </c>
      <c r="N30" s="624"/>
      <c r="O30" s="631">
        <v>269.91666666666669</v>
      </c>
      <c r="P30" s="632"/>
      <c r="Q30" s="633"/>
      <c r="R30" s="634"/>
      <c r="S30" s="633"/>
      <c r="T30" s="635"/>
      <c r="U30" s="636"/>
      <c r="V30" s="636"/>
      <c r="W30" s="636"/>
      <c r="X30" s="636"/>
      <c r="Y30" s="636"/>
      <c r="Z30" s="636"/>
      <c r="AA30" s="636"/>
      <c r="AB30" s="636"/>
      <c r="AC30" s="636"/>
      <c r="AD30" s="635"/>
      <c r="AE30" s="635"/>
    </row>
    <row r="31" spans="1:31" s="637" customFormat="1" ht="19.5" customHeight="1" x14ac:dyDescent="0.2">
      <c r="A31" s="629" t="s">
        <v>479</v>
      </c>
      <c r="B31" s="630" t="s">
        <v>480</v>
      </c>
      <c r="C31" s="631">
        <v>2754.5</v>
      </c>
      <c r="D31" s="627"/>
      <c r="E31" s="631">
        <v>1854.0833333333333</v>
      </c>
      <c r="F31" s="624"/>
      <c r="G31" s="631">
        <v>1105.4166666666667</v>
      </c>
      <c r="H31" s="624"/>
      <c r="I31" s="631">
        <v>1205.9166666666667</v>
      </c>
      <c r="J31" s="624"/>
      <c r="K31" s="631">
        <v>5145</v>
      </c>
      <c r="L31" s="624"/>
      <c r="M31" s="631">
        <v>4314</v>
      </c>
      <c r="N31" s="624"/>
      <c r="O31" s="631">
        <v>2519.75</v>
      </c>
      <c r="P31" s="632"/>
      <c r="Q31" s="633"/>
      <c r="R31" s="634"/>
      <c r="S31" s="633"/>
      <c r="T31" s="635"/>
      <c r="U31" s="636"/>
      <c r="V31" s="636"/>
      <c r="W31" s="636"/>
      <c r="X31" s="636"/>
      <c r="Y31" s="636"/>
      <c r="Z31" s="636"/>
      <c r="AA31" s="636"/>
      <c r="AB31" s="636"/>
      <c r="AC31" s="636"/>
      <c r="AD31" s="635"/>
      <c r="AE31" s="635"/>
    </row>
    <row r="32" spans="1:31" s="637" customFormat="1" ht="19.5" customHeight="1" x14ac:dyDescent="0.2">
      <c r="A32" s="629" t="s">
        <v>481</v>
      </c>
      <c r="B32" s="630" t="s">
        <v>482</v>
      </c>
      <c r="C32" s="631">
        <v>10133.5</v>
      </c>
      <c r="D32" s="627"/>
      <c r="E32" s="631">
        <v>1415.1666666666667</v>
      </c>
      <c r="F32" s="624"/>
      <c r="G32" s="631">
        <v>736.5</v>
      </c>
      <c r="H32" s="624"/>
      <c r="I32" s="631">
        <v>748.08333333333337</v>
      </c>
      <c r="J32" s="624"/>
      <c r="K32" s="631">
        <v>4314</v>
      </c>
      <c r="L32" s="624"/>
      <c r="M32" s="631">
        <v>35592.666666666664</v>
      </c>
      <c r="N32" s="624"/>
      <c r="O32" s="631">
        <v>2526.3333333333335</v>
      </c>
      <c r="P32" s="632"/>
      <c r="Q32" s="633"/>
      <c r="R32" s="634"/>
      <c r="S32" s="633"/>
      <c r="T32" s="635"/>
      <c r="U32" s="636"/>
      <c r="V32" s="636"/>
      <c r="W32" s="636"/>
      <c r="X32" s="636"/>
      <c r="Y32" s="636"/>
      <c r="Z32" s="636"/>
      <c r="AA32" s="636"/>
      <c r="AB32" s="636"/>
      <c r="AC32" s="636"/>
      <c r="AD32" s="635"/>
      <c r="AE32" s="635"/>
    </row>
    <row r="33" spans="1:31" s="637" customFormat="1" ht="19.5" customHeight="1" x14ac:dyDescent="0.2">
      <c r="A33" s="629" t="s">
        <v>483</v>
      </c>
      <c r="B33" s="630" t="s">
        <v>484</v>
      </c>
      <c r="C33" s="631">
        <v>2389.75</v>
      </c>
      <c r="D33" s="627"/>
      <c r="E33" s="631">
        <v>488.91666666666669</v>
      </c>
      <c r="F33" s="624"/>
      <c r="G33" s="631">
        <v>438.5</v>
      </c>
      <c r="H33" s="624"/>
      <c r="I33" s="631">
        <v>269.91666666666669</v>
      </c>
      <c r="J33" s="624"/>
      <c r="K33" s="631">
        <v>2519.75</v>
      </c>
      <c r="L33" s="624"/>
      <c r="M33" s="631">
        <v>2526.3333333333335</v>
      </c>
      <c r="N33" s="624"/>
      <c r="O33" s="631">
        <v>2846.75</v>
      </c>
      <c r="P33" s="632"/>
      <c r="Q33" s="636"/>
      <c r="R33" s="634"/>
      <c r="S33" s="636"/>
      <c r="T33" s="635"/>
      <c r="U33" s="636"/>
      <c r="V33" s="636"/>
      <c r="W33" s="636"/>
      <c r="X33" s="636"/>
      <c r="Y33" s="636"/>
      <c r="Z33" s="636"/>
      <c r="AA33" s="636"/>
      <c r="AB33" s="636"/>
      <c r="AC33" s="636"/>
      <c r="AD33" s="635"/>
      <c r="AE33" s="635"/>
    </row>
    <row r="34" spans="1:31" s="637" customFormat="1" ht="19.5" customHeight="1" x14ac:dyDescent="0.2">
      <c r="A34" s="629" t="s">
        <v>485</v>
      </c>
      <c r="B34" s="630" t="s">
        <v>486</v>
      </c>
      <c r="C34" s="631">
        <v>5831.833333333333</v>
      </c>
      <c r="D34" s="623"/>
      <c r="E34" s="631">
        <v>2034.75</v>
      </c>
      <c r="F34" s="624"/>
      <c r="G34" s="631">
        <v>756.66666666666663</v>
      </c>
      <c r="H34" s="624"/>
      <c r="I34" s="631">
        <v>500.08333333333331</v>
      </c>
      <c r="J34" s="624"/>
      <c r="K34" s="631">
        <v>8372.3333333333339</v>
      </c>
      <c r="L34" s="624"/>
      <c r="M34" s="631">
        <v>4286.833333333333</v>
      </c>
      <c r="N34" s="624"/>
      <c r="O34" s="631">
        <v>6445.5</v>
      </c>
      <c r="P34" s="632"/>
      <c r="Q34" s="633"/>
      <c r="R34" s="634"/>
      <c r="S34" s="633"/>
      <c r="T34" s="635"/>
      <c r="U34" s="636"/>
      <c r="V34" s="636"/>
      <c r="W34" s="636"/>
      <c r="X34" s="636"/>
      <c r="Y34" s="636"/>
      <c r="Z34" s="636"/>
      <c r="AA34" s="636"/>
      <c r="AB34" s="636"/>
      <c r="AC34" s="636"/>
      <c r="AD34" s="635"/>
      <c r="AE34" s="635"/>
    </row>
    <row r="35" spans="1:31" s="637" customFormat="1" ht="19.5" customHeight="1" x14ac:dyDescent="0.2">
      <c r="A35" s="629" t="s">
        <v>487</v>
      </c>
      <c r="B35" s="630" t="s">
        <v>488</v>
      </c>
      <c r="C35" s="631">
        <v>4076.0833333333335</v>
      </c>
      <c r="D35" s="623"/>
      <c r="E35" s="631">
        <v>595.91666666666663</v>
      </c>
      <c r="F35" s="624"/>
      <c r="G35" s="631">
        <v>572.83333333333337</v>
      </c>
      <c r="H35" s="624"/>
      <c r="I35" s="631">
        <v>391.41666666666669</v>
      </c>
      <c r="J35" s="624"/>
      <c r="K35" s="631">
        <v>4141.333333333333</v>
      </c>
      <c r="L35" s="624"/>
      <c r="M35" s="631">
        <v>5562.583333333333</v>
      </c>
      <c r="N35" s="624"/>
      <c r="O35" s="631">
        <v>3747.6666666666665</v>
      </c>
      <c r="P35" s="632"/>
      <c r="Q35" s="633"/>
      <c r="R35" s="634"/>
      <c r="S35" s="633"/>
      <c r="T35" s="635"/>
      <c r="U35" s="636"/>
      <c r="V35" s="636"/>
      <c r="W35" s="636"/>
      <c r="X35" s="636"/>
      <c r="Y35" s="636"/>
      <c r="Z35" s="636"/>
      <c r="AA35" s="636"/>
      <c r="AB35" s="636"/>
      <c r="AC35" s="636"/>
      <c r="AD35" s="635"/>
      <c r="AE35" s="635"/>
    </row>
    <row r="36" spans="1:31" s="637" customFormat="1" ht="19.5" customHeight="1" x14ac:dyDescent="0.2">
      <c r="A36" s="629" t="s">
        <v>489</v>
      </c>
      <c r="B36" s="630" t="s">
        <v>490</v>
      </c>
      <c r="C36" s="631">
        <v>3413.9166666666665</v>
      </c>
      <c r="D36" s="627"/>
      <c r="E36" s="631">
        <v>969</v>
      </c>
      <c r="F36" s="627"/>
      <c r="G36" s="631">
        <v>352.66666666666669</v>
      </c>
      <c r="H36" s="627"/>
      <c r="I36" s="631">
        <v>255.75</v>
      </c>
      <c r="J36" s="627"/>
      <c r="K36" s="631">
        <v>1559.0833333333333</v>
      </c>
      <c r="L36" s="627"/>
      <c r="M36" s="631">
        <v>2661</v>
      </c>
      <c r="N36" s="627"/>
      <c r="O36" s="631">
        <v>1982.3333333333333</v>
      </c>
      <c r="P36" s="632"/>
      <c r="Q36" s="633"/>
      <c r="R36" s="634"/>
      <c r="S36" s="633"/>
      <c r="T36" s="635"/>
      <c r="U36" s="636"/>
      <c r="V36" s="636"/>
      <c r="W36" s="636"/>
      <c r="X36" s="636"/>
      <c r="Y36" s="636"/>
      <c r="Z36" s="636"/>
      <c r="AA36" s="636"/>
      <c r="AB36" s="636"/>
      <c r="AC36" s="636"/>
      <c r="AD36" s="635"/>
      <c r="AE36" s="635"/>
    </row>
    <row r="37" spans="1:31" s="637" customFormat="1" ht="19.5" customHeight="1" x14ac:dyDescent="0.2">
      <c r="A37" s="629" t="s">
        <v>491</v>
      </c>
      <c r="B37" s="630" t="s">
        <v>492</v>
      </c>
      <c r="C37" s="631">
        <v>2436.8333333333335</v>
      </c>
      <c r="D37" s="639"/>
      <c r="E37" s="631">
        <v>502</v>
      </c>
      <c r="F37" s="639"/>
      <c r="G37" s="631">
        <v>354.91666666666669</v>
      </c>
      <c r="H37" s="639"/>
      <c r="I37" s="631">
        <v>225.08333333333334</v>
      </c>
      <c r="J37" s="639"/>
      <c r="K37" s="631">
        <v>1450</v>
      </c>
      <c r="L37" s="639"/>
      <c r="M37" s="631">
        <v>2678</v>
      </c>
      <c r="N37" s="639"/>
      <c r="O37" s="631">
        <v>1249</v>
      </c>
      <c r="P37" s="632"/>
      <c r="Q37" s="633"/>
      <c r="R37" s="634"/>
      <c r="S37" s="633"/>
      <c r="T37" s="635"/>
      <c r="U37" s="636"/>
      <c r="V37" s="636"/>
      <c r="W37" s="636"/>
      <c r="X37" s="636"/>
      <c r="Y37" s="636"/>
      <c r="Z37" s="636"/>
      <c r="AA37" s="636"/>
      <c r="AB37" s="636"/>
      <c r="AC37" s="636"/>
      <c r="AD37" s="635"/>
      <c r="AE37" s="635"/>
    </row>
    <row r="38" spans="1:31" s="637" customFormat="1" ht="23.25" customHeight="1" x14ac:dyDescent="0.2">
      <c r="A38" s="629" t="s">
        <v>493</v>
      </c>
      <c r="B38" s="630" t="s">
        <v>494</v>
      </c>
      <c r="C38" s="631">
        <v>448.08333333333331</v>
      </c>
      <c r="D38" s="639"/>
      <c r="E38" s="631">
        <v>29.083333333333332</v>
      </c>
      <c r="F38" s="639"/>
      <c r="G38" s="631">
        <v>23.333333333333332</v>
      </c>
      <c r="H38" s="639"/>
      <c r="I38" s="631">
        <v>123</v>
      </c>
      <c r="J38" s="639"/>
      <c r="K38" s="631">
        <v>186.25</v>
      </c>
      <c r="L38" s="639"/>
      <c r="M38" s="631">
        <v>1225</v>
      </c>
      <c r="N38" s="639"/>
      <c r="O38" s="631">
        <v>105.58333333333333</v>
      </c>
      <c r="P38" s="632"/>
      <c r="Q38" s="633"/>
      <c r="R38" s="634"/>
      <c r="S38" s="633"/>
      <c r="T38" s="635"/>
      <c r="U38" s="636"/>
      <c r="V38" s="636"/>
      <c r="W38" s="636"/>
      <c r="X38" s="636"/>
      <c r="Y38" s="636"/>
      <c r="Z38" s="636"/>
      <c r="AA38" s="636"/>
      <c r="AB38" s="636"/>
      <c r="AC38" s="636"/>
      <c r="AD38" s="635"/>
      <c r="AE38" s="635"/>
    </row>
    <row r="39" spans="1:31" s="637" customFormat="1" ht="26.25" customHeight="1" x14ac:dyDescent="0.2">
      <c r="A39" s="629" t="s">
        <v>495</v>
      </c>
      <c r="B39" s="630" t="s">
        <v>496</v>
      </c>
      <c r="C39" s="631">
        <v>13.166666666666666</v>
      </c>
      <c r="D39" s="639"/>
      <c r="E39" s="631">
        <v>4.333333333333333</v>
      </c>
      <c r="F39" s="639"/>
      <c r="G39" s="631">
        <v>3.5833333333333335</v>
      </c>
      <c r="H39" s="639"/>
      <c r="I39" s="631">
        <v>3.1666666666666665</v>
      </c>
      <c r="J39" s="639"/>
      <c r="K39" s="631">
        <v>25</v>
      </c>
      <c r="L39" s="639"/>
      <c r="M39" s="631">
        <v>15.5</v>
      </c>
      <c r="N39" s="639"/>
      <c r="O39" s="631">
        <v>1.25</v>
      </c>
      <c r="P39" s="632"/>
      <c r="Q39" s="633"/>
      <c r="R39" s="634"/>
      <c r="S39" s="633"/>
      <c r="T39" s="635"/>
      <c r="U39" s="636"/>
      <c r="V39" s="636"/>
      <c r="W39" s="636"/>
      <c r="X39" s="636"/>
      <c r="Y39" s="636"/>
      <c r="Z39" s="636"/>
      <c r="AA39" s="636"/>
      <c r="AB39" s="636"/>
      <c r="AC39" s="636"/>
      <c r="AD39" s="635"/>
      <c r="AE39" s="635"/>
    </row>
    <row r="40" spans="1:31" s="637" customFormat="1" ht="19.5" customHeight="1" x14ac:dyDescent="0.2">
      <c r="A40" s="597"/>
      <c r="B40" s="626" t="s">
        <v>497</v>
      </c>
      <c r="C40" s="631">
        <v>6745.75</v>
      </c>
      <c r="D40" s="639"/>
      <c r="E40" s="631">
        <v>384.91666666666669</v>
      </c>
      <c r="F40" s="639"/>
      <c r="G40" s="631">
        <v>220.75</v>
      </c>
      <c r="H40" s="639"/>
      <c r="I40" s="631">
        <v>533.83333333333337</v>
      </c>
      <c r="J40" s="639"/>
      <c r="K40" s="631">
        <v>2366.0833333333335</v>
      </c>
      <c r="L40" s="639"/>
      <c r="M40" s="631">
        <v>10370.083333333334</v>
      </c>
      <c r="N40" s="639"/>
      <c r="O40" s="631">
        <v>812.83333333333337</v>
      </c>
      <c r="Q40" s="633"/>
      <c r="R40" s="634"/>
      <c r="S40" s="633"/>
      <c r="T40" s="635"/>
      <c r="U40" s="636"/>
      <c r="V40" s="636"/>
      <c r="W40" s="636"/>
      <c r="X40" s="636"/>
      <c r="Y40" s="636"/>
      <c r="Z40" s="636"/>
      <c r="AA40" s="636"/>
      <c r="AB40" s="636"/>
      <c r="AC40" s="636"/>
      <c r="AD40" s="635"/>
      <c r="AE40" s="635"/>
    </row>
    <row r="41" spans="1:31" ht="14.25" customHeight="1" x14ac:dyDescent="0.2">
      <c r="B41" s="597"/>
      <c r="E41" s="640"/>
      <c r="F41" s="640"/>
      <c r="G41" s="641"/>
      <c r="H41" s="640"/>
      <c r="I41" s="640"/>
      <c r="J41" s="640"/>
      <c r="K41" s="640"/>
      <c r="L41" s="640"/>
      <c r="M41" s="640"/>
      <c r="N41" s="640"/>
      <c r="O41" s="640"/>
      <c r="P41" s="612"/>
      <c r="Q41" s="620"/>
      <c r="R41" s="605"/>
      <c r="S41" s="620"/>
      <c r="T41" s="601"/>
      <c r="U41" s="610"/>
      <c r="V41" s="610"/>
      <c r="W41" s="610"/>
      <c r="X41" s="610"/>
      <c r="Y41" s="610"/>
      <c r="Z41" s="618"/>
      <c r="AA41" s="618"/>
      <c r="AB41" s="618"/>
      <c r="AC41" s="618"/>
      <c r="AD41" s="609"/>
      <c r="AE41" s="609"/>
    </row>
    <row r="42" spans="1:31" ht="12" customHeight="1" x14ac:dyDescent="0.2">
      <c r="B42" s="642" t="s">
        <v>445</v>
      </c>
      <c r="C42" s="643"/>
      <c r="D42" s="640"/>
      <c r="E42" s="643"/>
      <c r="F42" s="632"/>
      <c r="G42" s="644"/>
      <c r="H42" s="632"/>
      <c r="I42" s="643"/>
      <c r="J42" s="632"/>
      <c r="K42" s="643"/>
      <c r="L42" s="632"/>
      <c r="M42" s="643"/>
      <c r="N42" s="632"/>
      <c r="O42" s="643"/>
      <c r="P42" s="612"/>
      <c r="Q42" s="620"/>
      <c r="R42" s="605"/>
      <c r="S42" s="620"/>
      <c r="T42" s="601"/>
      <c r="U42" s="610"/>
      <c r="V42" s="610"/>
      <c r="W42" s="610"/>
      <c r="X42" s="610"/>
      <c r="Y42" s="610"/>
      <c r="Z42" s="618"/>
      <c r="AA42" s="618"/>
      <c r="AB42" s="618"/>
      <c r="AC42" s="618"/>
      <c r="AD42" s="609"/>
      <c r="AE42" s="609"/>
    </row>
    <row r="43" spans="1:31" ht="19.5" customHeight="1" x14ac:dyDescent="0.2">
      <c r="B43" s="1209" t="s">
        <v>498</v>
      </c>
      <c r="C43" s="1210"/>
      <c r="D43" s="1210"/>
      <c r="E43" s="1210"/>
      <c r="F43" s="1210"/>
      <c r="G43" s="1210"/>
      <c r="H43" s="1210"/>
      <c r="I43" s="1210"/>
      <c r="J43" s="1210"/>
      <c r="K43" s="1210"/>
      <c r="L43" s="1210"/>
      <c r="M43" s="1210"/>
      <c r="N43" s="1210"/>
      <c r="O43" s="1210"/>
      <c r="P43" s="535"/>
      <c r="Q43" s="535"/>
      <c r="R43" s="535"/>
      <c r="S43" s="535"/>
      <c r="T43" s="601"/>
      <c r="U43" s="610"/>
      <c r="V43" s="610"/>
      <c r="W43" s="610"/>
      <c r="X43" s="610"/>
      <c r="Y43" s="610"/>
      <c r="Z43" s="618"/>
      <c r="AA43" s="618"/>
      <c r="AB43" s="618"/>
      <c r="AC43" s="618"/>
      <c r="AD43" s="609"/>
      <c r="AE43" s="609"/>
    </row>
    <row r="44" spans="1:31" ht="24" customHeight="1" x14ac:dyDescent="0.2">
      <c r="B44" s="645"/>
      <c r="P44" s="612"/>
      <c r="Q44" s="620"/>
      <c r="R44" s="605"/>
      <c r="S44" s="620"/>
      <c r="T44" s="601"/>
      <c r="U44" s="610"/>
      <c r="V44" s="610"/>
      <c r="W44" s="610"/>
      <c r="X44" s="610"/>
      <c r="Y44" s="610"/>
      <c r="Z44" s="618"/>
      <c r="AA44" s="618"/>
      <c r="AB44" s="618"/>
      <c r="AC44" s="618"/>
      <c r="AD44" s="609"/>
      <c r="AE44" s="609"/>
    </row>
    <row r="45" spans="1:31" ht="9" customHeight="1" x14ac:dyDescent="0.2">
      <c r="B45" s="646"/>
      <c r="P45" s="612"/>
      <c r="Q45" s="620"/>
      <c r="R45" s="605"/>
      <c r="S45" s="620"/>
      <c r="T45" s="601"/>
      <c r="U45" s="610"/>
      <c r="V45" s="610"/>
      <c r="W45" s="610"/>
      <c r="X45" s="610"/>
      <c r="Y45" s="610"/>
      <c r="Z45" s="618"/>
      <c r="AA45" s="618"/>
      <c r="AB45" s="618"/>
      <c r="AC45" s="618"/>
      <c r="AD45" s="609"/>
      <c r="AE45" s="609"/>
    </row>
    <row r="46" spans="1:31" ht="15.95" customHeight="1" x14ac:dyDescent="0.2">
      <c r="B46" s="647"/>
      <c r="C46" s="643"/>
      <c r="D46" s="643"/>
      <c r="E46" s="643"/>
      <c r="F46" s="632"/>
      <c r="G46" s="643"/>
      <c r="H46" s="632"/>
      <c r="I46" s="643"/>
      <c r="J46" s="632"/>
      <c r="K46" s="643"/>
      <c r="L46" s="632"/>
      <c r="M46" s="643"/>
      <c r="N46" s="632"/>
      <c r="O46" s="643"/>
      <c r="P46" s="612"/>
      <c r="Q46" s="620"/>
      <c r="R46" s="605"/>
      <c r="S46" s="620"/>
      <c r="T46" s="601"/>
      <c r="U46" s="610"/>
      <c r="V46" s="610"/>
      <c r="W46" s="610"/>
      <c r="X46" s="610"/>
      <c r="Y46" s="610"/>
      <c r="Z46" s="618"/>
      <c r="AA46" s="618"/>
      <c r="AB46" s="618"/>
      <c r="AC46" s="618"/>
      <c r="AD46" s="609"/>
      <c r="AE46" s="609"/>
    </row>
    <row r="47" spans="1:31" ht="9" customHeight="1" x14ac:dyDescent="0.2">
      <c r="B47" s="646"/>
      <c r="P47" s="612"/>
      <c r="Q47" s="620"/>
      <c r="R47" s="605"/>
      <c r="S47" s="620"/>
      <c r="T47" s="601"/>
      <c r="U47" s="610"/>
      <c r="V47" s="610"/>
      <c r="W47" s="610"/>
      <c r="X47" s="610"/>
      <c r="Y47" s="610"/>
      <c r="Z47" s="618"/>
      <c r="AA47" s="618"/>
      <c r="AB47" s="618"/>
      <c r="AC47" s="618"/>
      <c r="AD47" s="609"/>
      <c r="AE47" s="609"/>
    </row>
    <row r="48" spans="1:31" ht="24" customHeight="1" x14ac:dyDescent="0.2">
      <c r="B48" s="645"/>
      <c r="C48" s="643"/>
      <c r="D48" s="640"/>
      <c r="E48" s="643"/>
      <c r="F48" s="632"/>
      <c r="G48" s="643"/>
      <c r="H48" s="632"/>
      <c r="I48" s="643"/>
      <c r="J48" s="632"/>
      <c r="K48" s="643"/>
      <c r="L48" s="632"/>
      <c r="M48" s="643"/>
      <c r="N48" s="632"/>
      <c r="O48" s="643"/>
      <c r="P48" s="612"/>
      <c r="Q48" s="620"/>
      <c r="R48" s="605"/>
      <c r="S48" s="620"/>
      <c r="T48" s="601"/>
      <c r="U48" s="610"/>
      <c r="V48" s="610"/>
      <c r="W48" s="610"/>
      <c r="X48" s="610"/>
      <c r="Y48" s="610"/>
      <c r="Z48" s="618"/>
      <c r="AA48" s="618"/>
      <c r="AB48" s="618"/>
      <c r="AC48" s="618"/>
      <c r="AD48" s="609"/>
      <c r="AE48" s="609"/>
    </row>
    <row r="49" spans="2:31" ht="9" customHeight="1" x14ac:dyDescent="0.2">
      <c r="B49" s="646"/>
      <c r="P49" s="612"/>
      <c r="Q49" s="618"/>
      <c r="R49" s="605"/>
      <c r="S49" s="648"/>
      <c r="T49" s="601"/>
      <c r="U49" s="618"/>
      <c r="V49" s="618"/>
      <c r="W49" s="618"/>
      <c r="X49" s="618"/>
      <c r="Y49" s="618"/>
      <c r="Z49" s="618"/>
      <c r="AA49" s="618"/>
      <c r="AB49" s="618"/>
      <c r="AC49" s="618"/>
      <c r="AD49" s="609"/>
      <c r="AE49" s="609"/>
    </row>
    <row r="50" spans="2:31" ht="24" customHeight="1" x14ac:dyDescent="0.2">
      <c r="B50" s="645"/>
      <c r="C50" s="643"/>
      <c r="D50" s="643"/>
      <c r="E50" s="643"/>
      <c r="F50" s="632"/>
      <c r="G50" s="643"/>
      <c r="H50" s="632"/>
      <c r="I50" s="643"/>
      <c r="J50" s="632"/>
      <c r="K50" s="643"/>
      <c r="L50" s="632"/>
      <c r="M50" s="643"/>
      <c r="N50" s="632"/>
      <c r="O50" s="643"/>
      <c r="P50" s="649"/>
      <c r="Q50" s="618"/>
      <c r="R50" s="618"/>
      <c r="S50" s="618"/>
      <c r="T50" s="618"/>
      <c r="U50" s="618"/>
      <c r="V50" s="618"/>
      <c r="W50" s="618"/>
      <c r="X50" s="618"/>
      <c r="Y50" s="618"/>
      <c r="Z50" s="618"/>
      <c r="AA50" s="618"/>
      <c r="AB50" s="618"/>
      <c r="AC50" s="618"/>
      <c r="AD50" s="609"/>
      <c r="AE50" s="609"/>
    </row>
    <row r="51" spans="2:31" ht="11.1" customHeight="1" x14ac:dyDescent="0.2">
      <c r="B51" s="650"/>
      <c r="P51" s="651"/>
      <c r="Q51" s="652"/>
      <c r="R51" s="652"/>
      <c r="S51" s="652"/>
      <c r="T51" s="653"/>
      <c r="U51" s="618"/>
      <c r="V51" s="618"/>
      <c r="W51" s="618"/>
      <c r="X51" s="618"/>
      <c r="Y51" s="618"/>
      <c r="Z51" s="618"/>
      <c r="AA51" s="618"/>
      <c r="AB51" s="618"/>
      <c r="AC51" s="618"/>
      <c r="AD51" s="609"/>
      <c r="AE51" s="609"/>
    </row>
    <row r="52" spans="2:31" ht="15.95" customHeight="1" x14ac:dyDescent="0.2">
      <c r="B52" s="647"/>
      <c r="C52" s="643"/>
      <c r="D52" s="632"/>
      <c r="E52" s="643"/>
      <c r="F52" s="632"/>
      <c r="G52" s="640"/>
      <c r="H52" s="632"/>
      <c r="I52" s="640"/>
      <c r="J52" s="632"/>
      <c r="K52" s="640"/>
      <c r="L52" s="632"/>
      <c r="M52" s="640"/>
      <c r="N52" s="632"/>
      <c r="O52" s="640"/>
      <c r="P52" s="649"/>
      <c r="Q52" s="654"/>
      <c r="R52" s="618"/>
      <c r="S52" s="654"/>
      <c r="T52" s="618"/>
      <c r="U52" s="618"/>
      <c r="V52" s="618"/>
      <c r="W52" s="618"/>
      <c r="X52" s="618"/>
      <c r="Y52" s="618"/>
      <c r="Z52" s="618"/>
      <c r="AA52" s="618"/>
      <c r="AB52" s="618"/>
      <c r="AC52" s="618"/>
      <c r="AD52" s="609"/>
      <c r="AE52" s="609"/>
    </row>
    <row r="53" spans="2:31" x14ac:dyDescent="0.2">
      <c r="B53" s="650"/>
      <c r="P53" s="649"/>
      <c r="Q53" s="654"/>
      <c r="R53" s="618"/>
      <c r="S53" s="654"/>
      <c r="T53" s="618"/>
      <c r="U53" s="618"/>
      <c r="V53" s="618"/>
      <c r="W53" s="618"/>
      <c r="X53" s="618"/>
      <c r="Y53" s="618"/>
      <c r="Z53" s="618"/>
      <c r="AA53" s="618"/>
      <c r="AB53" s="618"/>
      <c r="AC53" s="618"/>
      <c r="AD53" s="609"/>
      <c r="AE53" s="609"/>
    </row>
    <row r="54" spans="2:31" ht="24" customHeight="1" x14ac:dyDescent="0.2">
      <c r="B54" s="645"/>
      <c r="C54" s="640"/>
      <c r="D54" s="640"/>
      <c r="E54" s="640"/>
      <c r="F54" s="640"/>
      <c r="G54" s="640"/>
      <c r="H54" s="640"/>
      <c r="I54" s="640"/>
      <c r="J54" s="640"/>
      <c r="K54" s="640"/>
      <c r="L54" s="640"/>
      <c r="M54" s="640"/>
      <c r="N54" s="640"/>
      <c r="O54" s="640"/>
      <c r="P54" s="649"/>
      <c r="Q54" s="654"/>
      <c r="R54" s="618"/>
      <c r="S54" s="654"/>
      <c r="T54" s="618"/>
      <c r="U54" s="618"/>
      <c r="V54" s="618"/>
      <c r="W54" s="618"/>
      <c r="X54" s="618"/>
      <c r="Y54" s="618"/>
      <c r="Z54" s="618"/>
      <c r="AA54" s="618"/>
      <c r="AB54" s="618"/>
      <c r="AC54" s="618"/>
      <c r="AD54" s="609"/>
      <c r="AE54" s="609"/>
    </row>
    <row r="55" spans="2:31" x14ac:dyDescent="0.2">
      <c r="B55" s="655"/>
      <c r="P55" s="649"/>
      <c r="Q55" s="618"/>
      <c r="R55" s="618"/>
      <c r="S55" s="618"/>
      <c r="T55" s="618"/>
      <c r="U55" s="618"/>
      <c r="V55" s="618"/>
      <c r="W55" s="618"/>
      <c r="X55" s="618"/>
      <c r="Y55" s="618"/>
      <c r="Z55" s="618"/>
      <c r="AA55" s="618"/>
      <c r="AB55" s="618"/>
      <c r="AC55" s="618"/>
      <c r="AD55" s="609"/>
      <c r="AE55" s="609"/>
    </row>
    <row r="56" spans="2:31" ht="24" customHeight="1" x14ac:dyDescent="0.2">
      <c r="B56" s="645"/>
      <c r="C56" s="656"/>
      <c r="D56" s="656"/>
      <c r="E56" s="656"/>
      <c r="F56" s="656"/>
      <c r="G56" s="656"/>
      <c r="H56" s="656"/>
      <c r="I56" s="656"/>
      <c r="J56" s="656"/>
      <c r="K56" s="656"/>
      <c r="L56" s="656"/>
      <c r="M56" s="656"/>
      <c r="N56" s="656"/>
      <c r="O56" s="656"/>
      <c r="P56" s="649"/>
      <c r="Q56" s="618"/>
      <c r="R56" s="618"/>
      <c r="S56" s="618"/>
      <c r="T56" s="618"/>
      <c r="U56" s="618"/>
      <c r="V56" s="618"/>
      <c r="W56" s="618"/>
      <c r="X56" s="618"/>
      <c r="Y56" s="618"/>
      <c r="Z56" s="618"/>
      <c r="AA56" s="618"/>
      <c r="AB56" s="618"/>
      <c r="AC56" s="618"/>
      <c r="AD56" s="609"/>
      <c r="AE56" s="609"/>
    </row>
    <row r="57" spans="2:31" x14ac:dyDescent="0.2">
      <c r="B57" s="655"/>
      <c r="P57" s="649"/>
      <c r="Q57" s="618"/>
      <c r="R57" s="618"/>
      <c r="S57" s="618"/>
      <c r="T57" s="618"/>
      <c r="U57" s="618"/>
      <c r="V57" s="618"/>
      <c r="W57" s="618"/>
      <c r="X57" s="618"/>
      <c r="Y57" s="618"/>
      <c r="Z57" s="618"/>
      <c r="AA57" s="618"/>
      <c r="AB57" s="618"/>
      <c r="AC57" s="618"/>
      <c r="AD57" s="609"/>
      <c r="AE57" s="609"/>
    </row>
    <row r="58" spans="2:31" ht="15.95" customHeight="1" x14ac:dyDescent="0.2">
      <c r="B58" s="645"/>
      <c r="C58" s="656"/>
      <c r="D58" s="656"/>
      <c r="E58" s="656"/>
      <c r="F58" s="656"/>
      <c r="G58" s="656"/>
      <c r="H58" s="656"/>
      <c r="I58" s="656"/>
      <c r="J58" s="656"/>
      <c r="K58" s="656"/>
      <c r="L58" s="656"/>
      <c r="M58" s="656"/>
      <c r="N58" s="656"/>
      <c r="O58" s="640"/>
      <c r="P58" s="649"/>
      <c r="Q58" s="618"/>
      <c r="R58" s="618"/>
      <c r="S58" s="618"/>
      <c r="T58" s="618"/>
      <c r="U58" s="618"/>
      <c r="V58" s="618"/>
      <c r="W58" s="618"/>
      <c r="X58" s="618"/>
      <c r="Y58" s="618"/>
      <c r="Z58" s="618"/>
      <c r="AA58" s="618"/>
      <c r="AB58" s="618"/>
      <c r="AC58" s="618"/>
      <c r="AD58" s="609"/>
      <c r="AE58" s="609"/>
    </row>
    <row r="59" spans="2:31" x14ac:dyDescent="0.2">
      <c r="Q59" s="609"/>
      <c r="R59" s="609"/>
      <c r="S59" s="609"/>
      <c r="T59" s="609"/>
      <c r="U59" s="609"/>
      <c r="V59" s="609"/>
      <c r="W59" s="609"/>
      <c r="X59" s="609"/>
      <c r="Y59" s="609"/>
      <c r="Z59" s="609"/>
      <c r="AA59" s="609"/>
      <c r="AB59" s="609"/>
      <c r="AC59" s="609"/>
      <c r="AD59" s="609"/>
      <c r="AE59" s="609"/>
    </row>
    <row r="60" spans="2:31" x14ac:dyDescent="0.2">
      <c r="C60" s="656"/>
      <c r="D60" s="656"/>
      <c r="E60" s="656"/>
      <c r="F60" s="656"/>
      <c r="G60" s="656"/>
      <c r="H60" s="656"/>
      <c r="I60" s="656"/>
      <c r="J60" s="656"/>
      <c r="K60" s="656"/>
      <c r="L60" s="656"/>
      <c r="M60" s="656"/>
      <c r="N60" s="656"/>
      <c r="O60" s="640"/>
      <c r="P60" s="657"/>
      <c r="Q60" s="658"/>
      <c r="R60" s="658"/>
      <c r="S60" s="658"/>
      <c r="T60" s="609"/>
      <c r="U60" s="609"/>
      <c r="V60" s="609"/>
      <c r="W60" s="609"/>
      <c r="X60" s="609"/>
      <c r="Y60" s="609"/>
      <c r="Z60" s="609"/>
      <c r="AA60" s="609"/>
      <c r="AB60" s="609"/>
      <c r="AC60" s="609"/>
      <c r="AD60" s="609"/>
      <c r="AE60" s="609"/>
    </row>
    <row r="61" spans="2:31" x14ac:dyDescent="0.2">
      <c r="Q61" s="609"/>
      <c r="R61" s="609"/>
      <c r="S61" s="609"/>
      <c r="T61" s="609"/>
      <c r="U61" s="609"/>
      <c r="V61" s="609"/>
      <c r="W61" s="609"/>
      <c r="X61" s="609"/>
      <c r="Y61" s="609"/>
      <c r="Z61" s="609"/>
      <c r="AA61" s="609"/>
      <c r="AB61" s="609"/>
      <c r="AC61" s="609"/>
      <c r="AD61" s="609"/>
      <c r="AE61" s="609"/>
    </row>
    <row r="62" spans="2:31" x14ac:dyDescent="0.2">
      <c r="Q62" s="609"/>
      <c r="R62" s="609"/>
      <c r="S62" s="609"/>
      <c r="T62" s="609"/>
      <c r="U62" s="609"/>
      <c r="V62" s="609"/>
      <c r="W62" s="609"/>
      <c r="X62" s="609"/>
      <c r="Y62" s="609"/>
      <c r="Z62" s="609"/>
      <c r="AA62" s="609"/>
      <c r="AB62" s="609"/>
      <c r="AC62" s="609"/>
      <c r="AD62" s="609"/>
      <c r="AE62" s="609"/>
    </row>
    <row r="63" spans="2:31" x14ac:dyDescent="0.2">
      <c r="Q63" s="609"/>
      <c r="R63" s="609"/>
      <c r="S63" s="609"/>
      <c r="T63" s="609"/>
      <c r="U63" s="609"/>
      <c r="V63" s="609"/>
      <c r="W63" s="609"/>
      <c r="X63" s="609"/>
      <c r="Y63" s="609"/>
      <c r="Z63" s="609"/>
      <c r="AA63" s="609"/>
      <c r="AB63" s="609"/>
      <c r="AC63" s="609"/>
      <c r="AD63" s="609"/>
      <c r="AE63" s="609"/>
    </row>
  </sheetData>
  <mergeCells count="15">
    <mergeCell ref="AA11:AA12"/>
    <mergeCell ref="AC11:AC12"/>
    <mergeCell ref="B43:O43"/>
    <mergeCell ref="L1:O1"/>
    <mergeCell ref="K2:O6"/>
    <mergeCell ref="A10:B16"/>
    <mergeCell ref="C11:C15"/>
    <mergeCell ref="E11:E15"/>
    <mergeCell ref="G11:G15"/>
    <mergeCell ref="I11:I15"/>
    <mergeCell ref="K11:K15"/>
    <mergeCell ref="M11:M15"/>
    <mergeCell ref="O11:O15"/>
    <mergeCell ref="C9:G9"/>
    <mergeCell ref="C10:G10"/>
  </mergeCells>
  <pageMargins left="0" right="0" top="0" bottom="0" header="0" footer="0"/>
  <pageSetup paperSize="9" scale="64" orientation="portrait" r:id="rId1"/>
  <headerFooter alignWithMargins="0"/>
  <colBreaks count="1" manualBreakCount="1">
    <brk id="15"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35</vt:i4>
      </vt:variant>
    </vt:vector>
  </HeadingPairs>
  <TitlesOfParts>
    <vt:vector size="57" baseType="lpstr">
      <vt:lpstr>Indice</vt:lpstr>
      <vt:lpstr>Afi-01</vt:lpstr>
      <vt:lpstr>Afi-02</vt:lpstr>
      <vt:lpstr>Afi-03a</vt:lpstr>
      <vt:lpstr>Afi-03b</vt:lpstr>
      <vt:lpstr>Afi-04</vt:lpstr>
      <vt:lpstr>Afi-05</vt:lpstr>
      <vt:lpstr>AFI-06a</vt:lpstr>
      <vt:lpstr>Afi-06b</vt:lpstr>
      <vt:lpstr>Afi-06c</vt:lpstr>
      <vt:lpstr>Afi-07</vt:lpstr>
      <vt:lpstr>Afi-08a</vt:lpstr>
      <vt:lpstr>Afi-08b</vt:lpstr>
      <vt:lpstr>Afi-09a</vt:lpstr>
      <vt:lpstr>Afi-09b</vt:lpstr>
      <vt:lpstr>Afi-10</vt:lpstr>
      <vt:lpstr>Afi-11</vt:lpstr>
      <vt:lpstr>Afi-12</vt:lpstr>
      <vt:lpstr>Afi-13</vt:lpstr>
      <vt:lpstr>Afi-14</vt:lpstr>
      <vt:lpstr>Afi-15</vt:lpstr>
      <vt:lpstr>Fuentes y notas </vt:lpstr>
      <vt:lpstr>'Afi-01'!Área_de_impresión</vt:lpstr>
      <vt:lpstr>'Afi-02'!Área_de_impresión</vt:lpstr>
      <vt:lpstr>'Afi-03a'!Área_de_impresión</vt:lpstr>
      <vt:lpstr>'Afi-03b'!Área_de_impresión</vt:lpstr>
      <vt:lpstr>'Afi-04'!Área_de_impresión</vt:lpstr>
      <vt:lpstr>'Afi-05'!Área_de_impresión</vt:lpstr>
      <vt:lpstr>'AFI-06a'!Área_de_impresión</vt:lpstr>
      <vt:lpstr>'Afi-06b'!Área_de_impresión</vt:lpstr>
      <vt:lpstr>'Afi-06c'!Área_de_impresión</vt:lpstr>
      <vt:lpstr>'Afi-07'!Área_de_impresión</vt:lpstr>
      <vt:lpstr>'Afi-08a'!Área_de_impresión</vt:lpstr>
      <vt:lpstr>'Afi-08b'!Área_de_impresión</vt:lpstr>
      <vt:lpstr>'Afi-09a'!Área_de_impresión</vt:lpstr>
      <vt:lpstr>'Afi-09b'!Área_de_impresión</vt:lpstr>
      <vt:lpstr>'Afi-10'!Área_de_impresión</vt:lpstr>
      <vt:lpstr>'Afi-11'!Área_de_impresión</vt:lpstr>
      <vt:lpstr>'Afi-12'!Área_de_impresión</vt:lpstr>
      <vt:lpstr>'Afi-13'!Área_de_impresión</vt:lpstr>
      <vt:lpstr>'Afi-14'!Área_de_impresión</vt:lpstr>
      <vt:lpstr>'Afi-15'!Área_de_impresión</vt:lpstr>
      <vt:lpstr>'Fuentes y notas '!Área_de_impresión</vt:lpstr>
      <vt:lpstr>Indice!Área_de_impresión</vt:lpstr>
      <vt:lpstr>'Afi-07'!NURIA</vt:lpstr>
      <vt:lpstr>'Afi-13'!NURIA</vt:lpstr>
      <vt:lpstr>'Afi-15'!NURIA</vt:lpstr>
      <vt:lpstr>'Fuentes y notas '!OLE_LINK1</vt:lpstr>
      <vt:lpstr>'Afi-02'!Títulos_a_imprimir</vt:lpstr>
      <vt:lpstr>'Afi-03a'!Títulos_a_imprimir</vt:lpstr>
      <vt:lpstr>'Afi-03b'!Títulos_a_imprimir</vt:lpstr>
      <vt:lpstr>'Afi-07'!Títulos_a_imprimir</vt:lpstr>
      <vt:lpstr>'Afi-08a'!Títulos_a_imprimir</vt:lpstr>
      <vt:lpstr>'Afi-08b'!Títulos_a_imprimir</vt:lpstr>
      <vt:lpstr>'Afi-11'!Títulos_a_imprimir</vt:lpstr>
      <vt:lpstr>'Afi-13'!Títulos_a_imprimir</vt:lpstr>
      <vt:lpstr>'Afi-14'!Títulos_a_imprimir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2016-11-17T10:39:48Z</dcterms:created>
  <dcterms:modified xsi:type="dcterms:W3CDTF">2016-11-17T10:39:53Z</dcterms:modified>
</cp:coreProperties>
</file>